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  <externalReference r:id="rId77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4">'Desocupados-Ocultos'!$A$1:$L$51</definedName>
    <definedName name="_xlnm.Print_Area" localSheetId="45">'Empleados Asalariados'!$A$1:$L$46</definedName>
    <definedName name="_xlnm.Print_Area" localSheetId="46">'Empleados no asalariados'!$A$1:$L$53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Jornalero-Peón'!$A$1:$L$46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gas'!$A$1:$L$45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10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asalariado'!$A$1:$L$53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4">'Desocupados-Ocultos'!$A$1:$L$51</definedName>
    <definedName name="Print_Area" localSheetId="45">'Empleados Asalariados'!$A$1:$L$46</definedName>
    <definedName name="Print_Area" localSheetId="46">'Empleados no asalariados'!$A$1:$L$53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Jornalero-Peón'!$A$1:$L$46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Inactivos!$A$1:$L$51</definedName>
    <definedName name="Print_Area" localSheetId="0">Índice!$A$1:$T$50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gas'!$A$1:$L$45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10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asalariado'!$A$1:$L$53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C16" i="47"/>
  <c r="G27" i="9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9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88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6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5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4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E16"/>
  <c r="D16"/>
  <c r="C16"/>
  <c r="B16"/>
  <c r="G15"/>
  <c r="F15"/>
  <c r="K15" s="1"/>
  <c r="E15"/>
  <c r="D15"/>
  <c r="C15"/>
  <c r="G13"/>
  <c r="F13"/>
  <c r="E13"/>
  <c r="D13"/>
  <c r="C13"/>
  <c r="B13"/>
  <c r="B15"/>
  <c r="G27" i="83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2"/>
  <c r="F27"/>
  <c r="K27" s="1"/>
  <c r="E27"/>
  <c r="D27"/>
  <c r="C27"/>
  <c r="B27"/>
  <c r="G26"/>
  <c r="F26"/>
  <c r="K26" s="1"/>
  <c r="E26"/>
  <c r="D26"/>
  <c r="C26"/>
  <c r="B26"/>
  <c r="G25"/>
  <c r="F25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1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80"/>
  <c r="F27"/>
  <c r="K27" s="1"/>
  <c r="E27"/>
  <c r="D27"/>
  <c r="C27"/>
  <c r="B27"/>
  <c r="G26"/>
  <c r="F26"/>
  <c r="K26" s="1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K21" s="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K17" s="1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8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F24" i="91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27" i="7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4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3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2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70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6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27" i="65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K23" s="1"/>
  <c r="E23"/>
  <c r="D23"/>
  <c r="C23"/>
  <c r="B23"/>
  <c r="G22"/>
  <c r="F22"/>
  <c r="E22"/>
  <c r="D22"/>
  <c r="C22"/>
  <c r="B22"/>
  <c r="G21"/>
  <c r="F21"/>
  <c r="K21" s="1"/>
  <c r="E21"/>
  <c r="D21"/>
  <c r="C21"/>
  <c r="B21"/>
  <c r="G20"/>
  <c r="F20"/>
  <c r="E20"/>
  <c r="D20"/>
  <c r="C20"/>
  <c r="B20"/>
  <c r="G19"/>
  <c r="F19"/>
  <c r="K19" s="1"/>
  <c r="E19"/>
  <c r="D19"/>
  <c r="C19"/>
  <c r="B19"/>
  <c r="G18"/>
  <c r="F18"/>
  <c r="E18"/>
  <c r="D18"/>
  <c r="C18"/>
  <c r="B18"/>
  <c r="G17"/>
  <c r="F17"/>
  <c r="K17" s="1"/>
  <c r="E17"/>
  <c r="D17"/>
  <c r="C17"/>
  <c r="B17"/>
  <c r="G16"/>
  <c r="F16"/>
  <c r="E16"/>
  <c r="D16"/>
  <c r="C16"/>
  <c r="B16"/>
  <c r="G15"/>
  <c r="F15"/>
  <c r="K15" s="1"/>
  <c r="E15"/>
  <c r="D15"/>
  <c r="C15"/>
  <c r="G13"/>
  <c r="F13"/>
  <c r="E13"/>
  <c r="D13"/>
  <c r="C13"/>
  <c r="B15"/>
  <c r="B13"/>
  <c r="F23" i="64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K37" i="6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26" i="59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G38" i="58"/>
  <c r="F38"/>
  <c r="K38" s="1"/>
  <c r="E38"/>
  <c r="D38"/>
  <c r="C38"/>
  <c r="B38"/>
  <c r="G37"/>
  <c r="F37"/>
  <c r="K37" s="1"/>
  <c r="E37"/>
  <c r="D37"/>
  <c r="C37"/>
  <c r="B37"/>
  <c r="G36"/>
  <c r="F36"/>
  <c r="K36" s="1"/>
  <c r="E36"/>
  <c r="D36"/>
  <c r="C36"/>
  <c r="B36"/>
  <c r="G35"/>
  <c r="F35"/>
  <c r="K35" s="1"/>
  <c r="E35"/>
  <c r="D35"/>
  <c r="C35"/>
  <c r="B35"/>
  <c r="G34"/>
  <c r="F34"/>
  <c r="K34" s="1"/>
  <c r="E34"/>
  <c r="D34"/>
  <c r="C34"/>
  <c r="B34"/>
  <c r="G33"/>
  <c r="F33"/>
  <c r="K33" s="1"/>
  <c r="E33"/>
  <c r="D33"/>
  <c r="C33"/>
  <c r="B33"/>
  <c r="G32"/>
  <c r="F32"/>
  <c r="K32" s="1"/>
  <c r="E32"/>
  <c r="D32"/>
  <c r="C32"/>
  <c r="B32"/>
  <c r="G31"/>
  <c r="F31"/>
  <c r="K31" s="1"/>
  <c r="E31"/>
  <c r="D31"/>
  <c r="C31"/>
  <c r="B31"/>
  <c r="G30"/>
  <c r="F30"/>
  <c r="K30" s="1"/>
  <c r="E30"/>
  <c r="D30"/>
  <c r="C30"/>
  <c r="B30"/>
  <c r="G29"/>
  <c r="F29"/>
  <c r="K29" s="1"/>
  <c r="E29"/>
  <c r="D29"/>
  <c r="C29"/>
  <c r="B29"/>
  <c r="G28"/>
  <c r="F28"/>
  <c r="K28" s="1"/>
  <c r="E28"/>
  <c r="D28"/>
  <c r="C28"/>
  <c r="B28"/>
  <c r="G2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32" i="62"/>
  <c r="F32"/>
  <c r="E32"/>
  <c r="D32"/>
  <c r="C32"/>
  <c r="G31"/>
  <c r="F31"/>
  <c r="E31"/>
  <c r="D31"/>
  <c r="C31"/>
  <c r="F14"/>
  <c r="E14"/>
  <c r="D14"/>
  <c r="C14"/>
  <c r="F13"/>
  <c r="E13"/>
  <c r="D13"/>
  <c r="C13"/>
  <c r="G27" i="56"/>
  <c r="F27"/>
  <c r="K27" s="1"/>
  <c r="E27"/>
  <c r="D27"/>
  <c r="C27"/>
  <c r="B27"/>
  <c r="G26"/>
  <c r="F26"/>
  <c r="K26" s="1"/>
  <c r="E26"/>
  <c r="D26"/>
  <c r="C26"/>
  <c r="B26"/>
  <c r="G25"/>
  <c r="F25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5"/>
  <c r="F27"/>
  <c r="K27" s="1"/>
  <c r="E27"/>
  <c r="D27"/>
  <c r="C27"/>
  <c r="B27"/>
  <c r="G26"/>
  <c r="F26"/>
  <c r="K26" s="1"/>
  <c r="E26"/>
  <c r="D26"/>
  <c r="C26"/>
  <c r="B26"/>
  <c r="G25"/>
  <c r="F25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4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3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2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1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50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49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27" i="48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F22" i="61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G38" i="47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B16"/>
  <c r="G15"/>
  <c r="F15"/>
  <c r="E15"/>
  <c r="D15"/>
  <c r="C15"/>
  <c r="G13"/>
  <c r="F13"/>
  <c r="E13"/>
  <c r="D13"/>
  <c r="C13"/>
  <c r="B15"/>
  <c r="B13"/>
  <c r="G38" i="46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38" i="45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K31" s="1"/>
  <c r="E31"/>
  <c r="D31"/>
  <c r="C31"/>
  <c r="B31"/>
  <c r="G30"/>
  <c r="F30"/>
  <c r="K30" s="1"/>
  <c r="E30"/>
  <c r="D30"/>
  <c r="C30"/>
  <c r="B30"/>
  <c r="G29"/>
  <c r="F29"/>
  <c r="K29" s="1"/>
  <c r="E29"/>
  <c r="D29"/>
  <c r="C29"/>
  <c r="B29"/>
  <c r="G28"/>
  <c r="F28"/>
  <c r="K28" s="1"/>
  <c r="E28"/>
  <c r="D28"/>
  <c r="C28"/>
  <c r="B28"/>
  <c r="G2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38" i="44"/>
  <c r="F38"/>
  <c r="K38" s="1"/>
  <c r="E38"/>
  <c r="D38"/>
  <c r="C38"/>
  <c r="B38"/>
  <c r="G37"/>
  <c r="F37"/>
  <c r="K37" s="1"/>
  <c r="E37"/>
  <c r="D37"/>
  <c r="C37"/>
  <c r="B37"/>
  <c r="G36"/>
  <c r="F36"/>
  <c r="K36" s="1"/>
  <c r="E36"/>
  <c r="D36"/>
  <c r="C36"/>
  <c r="B36"/>
  <c r="G35"/>
  <c r="F35"/>
  <c r="K35" s="1"/>
  <c r="E35"/>
  <c r="D35"/>
  <c r="C35"/>
  <c r="B35"/>
  <c r="G34"/>
  <c r="F34"/>
  <c r="K34" s="1"/>
  <c r="E34"/>
  <c r="D34"/>
  <c r="C34"/>
  <c r="B34"/>
  <c r="G33"/>
  <c r="F33"/>
  <c r="K33" s="1"/>
  <c r="E33"/>
  <c r="D33"/>
  <c r="C33"/>
  <c r="B33"/>
  <c r="G32"/>
  <c r="F32"/>
  <c r="K32" s="1"/>
  <c r="E32"/>
  <c r="D32"/>
  <c r="C32"/>
  <c r="B32"/>
  <c r="G31"/>
  <c r="F31"/>
  <c r="K31" s="1"/>
  <c r="E31"/>
  <c r="D31"/>
  <c r="C31"/>
  <c r="B31"/>
  <c r="G30"/>
  <c r="F30"/>
  <c r="K30" s="1"/>
  <c r="E30"/>
  <c r="D30"/>
  <c r="C30"/>
  <c r="B30"/>
  <c r="G29"/>
  <c r="F29"/>
  <c r="K29" s="1"/>
  <c r="E29"/>
  <c r="D29"/>
  <c r="C29"/>
  <c r="B29"/>
  <c r="G28"/>
  <c r="F28"/>
  <c r="K28" s="1"/>
  <c r="E28"/>
  <c r="D28"/>
  <c r="C28"/>
  <c r="B28"/>
  <c r="G2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38" i="43"/>
  <c r="F38"/>
  <c r="K38" s="1"/>
  <c r="E38"/>
  <c r="D38"/>
  <c r="C38"/>
  <c r="B38"/>
  <c r="G37"/>
  <c r="F37"/>
  <c r="K37" s="1"/>
  <c r="E37"/>
  <c r="D37"/>
  <c r="C37"/>
  <c r="B37"/>
  <c r="G36"/>
  <c r="F36"/>
  <c r="K36" s="1"/>
  <c r="E36"/>
  <c r="D36"/>
  <c r="C36"/>
  <c r="B36"/>
  <c r="G35"/>
  <c r="F35"/>
  <c r="K35" s="1"/>
  <c r="E35"/>
  <c r="D35"/>
  <c r="C35"/>
  <c r="B35"/>
  <c r="G34"/>
  <c r="F34"/>
  <c r="K34" s="1"/>
  <c r="E34"/>
  <c r="D34"/>
  <c r="C34"/>
  <c r="B34"/>
  <c r="G33"/>
  <c r="F33"/>
  <c r="K33" s="1"/>
  <c r="E33"/>
  <c r="D33"/>
  <c r="C33"/>
  <c r="B33"/>
  <c r="G32"/>
  <c r="F32"/>
  <c r="K32" s="1"/>
  <c r="E32"/>
  <c r="D32"/>
  <c r="C32"/>
  <c r="B32"/>
  <c r="G31"/>
  <c r="F31"/>
  <c r="K31" s="1"/>
  <c r="E31"/>
  <c r="D31"/>
  <c r="C31"/>
  <c r="B31"/>
  <c r="G30"/>
  <c r="F30"/>
  <c r="K30" s="1"/>
  <c r="E30"/>
  <c r="D30"/>
  <c r="C30"/>
  <c r="B30"/>
  <c r="G29"/>
  <c r="F29"/>
  <c r="K29" s="1"/>
  <c r="E29"/>
  <c r="D29"/>
  <c r="C29"/>
  <c r="B29"/>
  <c r="G28"/>
  <c r="F28"/>
  <c r="K28" s="1"/>
  <c r="E28"/>
  <c r="D28"/>
  <c r="C28"/>
  <c r="B28"/>
  <c r="G2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38" i="42"/>
  <c r="F38"/>
  <c r="K38" s="1"/>
  <c r="E38"/>
  <c r="D38"/>
  <c r="C38"/>
  <c r="B38"/>
  <c r="G37"/>
  <c r="F37"/>
  <c r="K37" s="1"/>
  <c r="E37"/>
  <c r="D37"/>
  <c r="C37"/>
  <c r="B37"/>
  <c r="G36"/>
  <c r="F36"/>
  <c r="K36" s="1"/>
  <c r="E36"/>
  <c r="D36"/>
  <c r="C36"/>
  <c r="B36"/>
  <c r="G35"/>
  <c r="F35"/>
  <c r="K35" s="1"/>
  <c r="E35"/>
  <c r="D35"/>
  <c r="C35"/>
  <c r="B35"/>
  <c r="G34"/>
  <c r="F34"/>
  <c r="K34" s="1"/>
  <c r="E34"/>
  <c r="D34"/>
  <c r="C34"/>
  <c r="B34"/>
  <c r="G33"/>
  <c r="F33"/>
  <c r="K33" s="1"/>
  <c r="E33"/>
  <c r="D33"/>
  <c r="C33"/>
  <c r="B33"/>
  <c r="G32"/>
  <c r="F32"/>
  <c r="K32" s="1"/>
  <c r="E32"/>
  <c r="D32"/>
  <c r="C32"/>
  <c r="B32"/>
  <c r="G31"/>
  <c r="F31"/>
  <c r="K31" s="1"/>
  <c r="E31"/>
  <c r="D31"/>
  <c r="C31"/>
  <c r="B31"/>
  <c r="G30"/>
  <c r="F30"/>
  <c r="K30" s="1"/>
  <c r="E30"/>
  <c r="D30"/>
  <c r="C30"/>
  <c r="B30"/>
  <c r="G29"/>
  <c r="F29"/>
  <c r="K29" s="1"/>
  <c r="E29"/>
  <c r="D29"/>
  <c r="C29"/>
  <c r="B29"/>
  <c r="G28"/>
  <c r="F28"/>
  <c r="K28" s="1"/>
  <c r="E28"/>
  <c r="D28"/>
  <c r="C28"/>
  <c r="B28"/>
  <c r="G2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38" i="41"/>
  <c r="F38"/>
  <c r="K38" s="1"/>
  <c r="E38"/>
  <c r="D38"/>
  <c r="C38"/>
  <c r="B38"/>
  <c r="G37"/>
  <c r="F37"/>
  <c r="K37" s="1"/>
  <c r="E37"/>
  <c r="D37"/>
  <c r="C37"/>
  <c r="B37"/>
  <c r="G36"/>
  <c r="F36"/>
  <c r="K36" s="1"/>
  <c r="E36"/>
  <c r="D36"/>
  <c r="C36"/>
  <c r="B36"/>
  <c r="G35"/>
  <c r="F35"/>
  <c r="K35" s="1"/>
  <c r="E35"/>
  <c r="D35"/>
  <c r="C35"/>
  <c r="B35"/>
  <c r="G34"/>
  <c r="F34"/>
  <c r="K34" s="1"/>
  <c r="E34"/>
  <c r="D34"/>
  <c r="C34"/>
  <c r="B34"/>
  <c r="G33"/>
  <c r="F33"/>
  <c r="K33" s="1"/>
  <c r="E33"/>
  <c r="D33"/>
  <c r="C33"/>
  <c r="B33"/>
  <c r="G32"/>
  <c r="F32"/>
  <c r="K32" s="1"/>
  <c r="E32"/>
  <c r="D32"/>
  <c r="C32"/>
  <c r="B32"/>
  <c r="G31"/>
  <c r="F31"/>
  <c r="K31" s="1"/>
  <c r="E31"/>
  <c r="D31"/>
  <c r="C31"/>
  <c r="B31"/>
  <c r="G30"/>
  <c r="F30"/>
  <c r="K30" s="1"/>
  <c r="E30"/>
  <c r="D30"/>
  <c r="C30"/>
  <c r="B30"/>
  <c r="G29"/>
  <c r="F29"/>
  <c r="K29" s="1"/>
  <c r="E29"/>
  <c r="D29"/>
  <c r="C29"/>
  <c r="B29"/>
  <c r="G28"/>
  <c r="F28"/>
  <c r="K28" s="1"/>
  <c r="E28"/>
  <c r="D28"/>
  <c r="C28"/>
  <c r="B28"/>
  <c r="G2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38" i="40"/>
  <c r="F38"/>
  <c r="K38" s="1"/>
  <c r="E38"/>
  <c r="D38"/>
  <c r="C38"/>
  <c r="B38"/>
  <c r="G37"/>
  <c r="F37"/>
  <c r="K37" s="1"/>
  <c r="E37"/>
  <c r="D37"/>
  <c r="C37"/>
  <c r="B37"/>
  <c r="G36"/>
  <c r="F36"/>
  <c r="K36" s="1"/>
  <c r="E36"/>
  <c r="D36"/>
  <c r="C36"/>
  <c r="B36"/>
  <c r="G35"/>
  <c r="F35"/>
  <c r="K35" s="1"/>
  <c r="E35"/>
  <c r="D35"/>
  <c r="C35"/>
  <c r="B35"/>
  <c r="G34"/>
  <c r="F34"/>
  <c r="K34" s="1"/>
  <c r="E34"/>
  <c r="D34"/>
  <c r="C34"/>
  <c r="B34"/>
  <c r="G33"/>
  <c r="F33"/>
  <c r="K33" s="1"/>
  <c r="E33"/>
  <c r="D33"/>
  <c r="C33"/>
  <c r="B33"/>
  <c r="G32"/>
  <c r="F32"/>
  <c r="K32" s="1"/>
  <c r="E32"/>
  <c r="D32"/>
  <c r="C32"/>
  <c r="B32"/>
  <c r="G31"/>
  <c r="F31"/>
  <c r="K31" s="1"/>
  <c r="E31"/>
  <c r="D31"/>
  <c r="C31"/>
  <c r="B31"/>
  <c r="G30"/>
  <c r="F30"/>
  <c r="K30" s="1"/>
  <c r="E30"/>
  <c r="D30"/>
  <c r="C30"/>
  <c r="B30"/>
  <c r="G29"/>
  <c r="F29"/>
  <c r="K29" s="1"/>
  <c r="E29"/>
  <c r="D29"/>
  <c r="C29"/>
  <c r="B29"/>
  <c r="G28"/>
  <c r="F28"/>
  <c r="K28" s="1"/>
  <c r="E28"/>
  <c r="D28"/>
  <c r="C28"/>
  <c r="B28"/>
  <c r="G2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38" i="39"/>
  <c r="F38"/>
  <c r="K38" s="1"/>
  <c r="E38"/>
  <c r="D38"/>
  <c r="C38"/>
  <c r="B38"/>
  <c r="G37"/>
  <c r="F37"/>
  <c r="K37" s="1"/>
  <c r="E37"/>
  <c r="D37"/>
  <c r="C37"/>
  <c r="B37"/>
  <c r="G36"/>
  <c r="F36"/>
  <c r="K36" s="1"/>
  <c r="E36"/>
  <c r="D36"/>
  <c r="C36"/>
  <c r="B36"/>
  <c r="G35"/>
  <c r="F35"/>
  <c r="K35" s="1"/>
  <c r="E35"/>
  <c r="D35"/>
  <c r="C35"/>
  <c r="B35"/>
  <c r="G34"/>
  <c r="F34"/>
  <c r="K34" s="1"/>
  <c r="E34"/>
  <c r="D34"/>
  <c r="C34"/>
  <c r="B34"/>
  <c r="G33"/>
  <c r="F33"/>
  <c r="K33" s="1"/>
  <c r="E33"/>
  <c r="D33"/>
  <c r="C33"/>
  <c r="B33"/>
  <c r="G32"/>
  <c r="F32"/>
  <c r="K32" s="1"/>
  <c r="E32"/>
  <c r="D32"/>
  <c r="C32"/>
  <c r="B32"/>
  <c r="G31"/>
  <c r="F31"/>
  <c r="K31" s="1"/>
  <c r="E31"/>
  <c r="D31"/>
  <c r="C31"/>
  <c r="B31"/>
  <c r="G30"/>
  <c r="F30"/>
  <c r="K30" s="1"/>
  <c r="E30"/>
  <c r="D30"/>
  <c r="C30"/>
  <c r="B30"/>
  <c r="G29"/>
  <c r="F29"/>
  <c r="K29" s="1"/>
  <c r="E29"/>
  <c r="D29"/>
  <c r="C29"/>
  <c r="B29"/>
  <c r="G28"/>
  <c r="F28"/>
  <c r="K28" s="1"/>
  <c r="E28"/>
  <c r="D28"/>
  <c r="C28"/>
  <c r="B28"/>
  <c r="G2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38" i="38"/>
  <c r="F38"/>
  <c r="K38" s="1"/>
  <c r="E38"/>
  <c r="D38"/>
  <c r="C38"/>
  <c r="B38"/>
  <c r="G37"/>
  <c r="F37"/>
  <c r="K37" s="1"/>
  <c r="E37"/>
  <c r="D37"/>
  <c r="C37"/>
  <c r="B37"/>
  <c r="G36"/>
  <c r="F36"/>
  <c r="K36" s="1"/>
  <c r="E36"/>
  <c r="D36"/>
  <c r="C36"/>
  <c r="B36"/>
  <c r="G35"/>
  <c r="F35"/>
  <c r="K35" s="1"/>
  <c r="E35"/>
  <c r="D35"/>
  <c r="C35"/>
  <c r="B35"/>
  <c r="G34"/>
  <c r="F34"/>
  <c r="K34" s="1"/>
  <c r="E34"/>
  <c r="D34"/>
  <c r="C34"/>
  <c r="B34"/>
  <c r="G33"/>
  <c r="F33"/>
  <c r="K33" s="1"/>
  <c r="E33"/>
  <c r="D33"/>
  <c r="C33"/>
  <c r="B33"/>
  <c r="G32"/>
  <c r="F32"/>
  <c r="K32" s="1"/>
  <c r="E32"/>
  <c r="D32"/>
  <c r="C32"/>
  <c r="B32"/>
  <c r="G31"/>
  <c r="F31"/>
  <c r="K31" s="1"/>
  <c r="E31"/>
  <c r="D31"/>
  <c r="C31"/>
  <c r="B31"/>
  <c r="G30"/>
  <c r="F30"/>
  <c r="K30" s="1"/>
  <c r="E30"/>
  <c r="D30"/>
  <c r="C30"/>
  <c r="B30"/>
  <c r="G29"/>
  <c r="F29"/>
  <c r="K29" s="1"/>
  <c r="E29"/>
  <c r="D29"/>
  <c r="C29"/>
  <c r="B29"/>
  <c r="G28"/>
  <c r="F28"/>
  <c r="K28" s="1"/>
  <c r="E28"/>
  <c r="D28"/>
  <c r="C28"/>
  <c r="B28"/>
  <c r="G2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38" i="37"/>
  <c r="F38"/>
  <c r="K38" s="1"/>
  <c r="E38"/>
  <c r="D38"/>
  <c r="C38"/>
  <c r="B38"/>
  <c r="G37"/>
  <c r="F37"/>
  <c r="K37" s="1"/>
  <c r="E37"/>
  <c r="D37"/>
  <c r="C37"/>
  <c r="B37"/>
  <c r="G36"/>
  <c r="F36"/>
  <c r="K36" s="1"/>
  <c r="E36"/>
  <c r="D36"/>
  <c r="C36"/>
  <c r="B36"/>
  <c r="G35"/>
  <c r="F35"/>
  <c r="K35" s="1"/>
  <c r="E35"/>
  <c r="D35"/>
  <c r="C35"/>
  <c r="B35"/>
  <c r="G34"/>
  <c r="F34"/>
  <c r="K34" s="1"/>
  <c r="E34"/>
  <c r="D34"/>
  <c r="C34"/>
  <c r="B34"/>
  <c r="G33"/>
  <c r="F33"/>
  <c r="K33" s="1"/>
  <c r="E33"/>
  <c r="D33"/>
  <c r="C33"/>
  <c r="B33"/>
  <c r="G32"/>
  <c r="F32"/>
  <c r="K32" s="1"/>
  <c r="E32"/>
  <c r="D32"/>
  <c r="C32"/>
  <c r="B32"/>
  <c r="G31"/>
  <c r="F31"/>
  <c r="K31" s="1"/>
  <c r="E31"/>
  <c r="D31"/>
  <c r="C31"/>
  <c r="B31"/>
  <c r="G30"/>
  <c r="F30"/>
  <c r="K30" s="1"/>
  <c r="E30"/>
  <c r="D30"/>
  <c r="C30"/>
  <c r="B30"/>
  <c r="G29"/>
  <c r="F29"/>
  <c r="K29" s="1"/>
  <c r="E29"/>
  <c r="D29"/>
  <c r="C29"/>
  <c r="B29"/>
  <c r="G28"/>
  <c r="F28"/>
  <c r="K28" s="1"/>
  <c r="E28"/>
  <c r="D28"/>
  <c r="C28"/>
  <c r="B28"/>
  <c r="G27"/>
  <c r="F27"/>
  <c r="K27" s="1"/>
  <c r="E27"/>
  <c r="D27"/>
  <c r="C27"/>
  <c r="B27"/>
  <c r="G26"/>
  <c r="F26"/>
  <c r="K26" s="1"/>
  <c r="E26"/>
  <c r="D26"/>
  <c r="C26"/>
  <c r="B26"/>
  <c r="G25"/>
  <c r="F25"/>
  <c r="K25" s="1"/>
  <c r="E25"/>
  <c r="D25"/>
  <c r="C25"/>
  <c r="B25"/>
  <c r="G24"/>
  <c r="F24"/>
  <c r="K24" s="1"/>
  <c r="E24"/>
  <c r="D24"/>
  <c r="C24"/>
  <c r="B24"/>
  <c r="G23"/>
  <c r="F23"/>
  <c r="K23" s="1"/>
  <c r="E23"/>
  <c r="D23"/>
  <c r="C23"/>
  <c r="B23"/>
  <c r="G22"/>
  <c r="F22"/>
  <c r="K22" s="1"/>
  <c r="E22"/>
  <c r="D22"/>
  <c r="C22"/>
  <c r="B22"/>
  <c r="G21"/>
  <c r="F21"/>
  <c r="K21" s="1"/>
  <c r="E21"/>
  <c r="D21"/>
  <c r="C21"/>
  <c r="B21"/>
  <c r="G20"/>
  <c r="F20"/>
  <c r="K20" s="1"/>
  <c r="E20"/>
  <c r="D20"/>
  <c r="C20"/>
  <c r="B20"/>
  <c r="G19"/>
  <c r="F19"/>
  <c r="K19" s="1"/>
  <c r="E19"/>
  <c r="D19"/>
  <c r="C19"/>
  <c r="B19"/>
  <c r="G18"/>
  <c r="F18"/>
  <c r="K18" s="1"/>
  <c r="E18"/>
  <c r="D18"/>
  <c r="C18"/>
  <c r="B18"/>
  <c r="G17"/>
  <c r="F17"/>
  <c r="K17" s="1"/>
  <c r="E17"/>
  <c r="D17"/>
  <c r="C17"/>
  <c r="B17"/>
  <c r="G16"/>
  <c r="F16"/>
  <c r="K16" s="1"/>
  <c r="E16"/>
  <c r="D16"/>
  <c r="C16"/>
  <c r="B16"/>
  <c r="G15"/>
  <c r="F15"/>
  <c r="K15" s="1"/>
  <c r="E15"/>
  <c r="D15"/>
  <c r="C15"/>
  <c r="G13"/>
  <c r="F13"/>
  <c r="E13"/>
  <c r="D13"/>
  <c r="C13"/>
  <c r="B15"/>
  <c r="B13"/>
  <c r="G38" i="36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B15"/>
  <c r="G13"/>
  <c r="F13"/>
  <c r="E13"/>
  <c r="D13"/>
  <c r="C13"/>
  <c r="B13"/>
  <c r="G38" i="35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3"/>
  <c r="B15"/>
  <c r="G38" i="2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1"/>
  <c r="F38"/>
  <c r="E38"/>
  <c r="D38"/>
  <c r="C38"/>
  <c r="B38"/>
  <c r="G37"/>
  <c r="F37"/>
  <c r="E37"/>
  <c r="D37"/>
  <c r="C37"/>
  <c r="B37"/>
  <c r="G36"/>
  <c r="F36"/>
  <c r="E36"/>
  <c r="D36"/>
  <c r="C36"/>
  <c r="B36"/>
  <c r="G35"/>
  <c r="F35"/>
  <c r="E35"/>
  <c r="D35"/>
  <c r="C35"/>
  <c r="B35"/>
  <c r="G34"/>
  <c r="F34"/>
  <c r="E34"/>
  <c r="D34"/>
  <c r="C34"/>
  <c r="B34"/>
  <c r="G33"/>
  <c r="F33"/>
  <c r="E33"/>
  <c r="D33"/>
  <c r="C33"/>
  <c r="B33"/>
  <c r="G32"/>
  <c r="F32"/>
  <c r="E32"/>
  <c r="D32"/>
  <c r="C32"/>
  <c r="B32"/>
  <c r="G31"/>
  <c r="F31"/>
  <c r="E31"/>
  <c r="D31"/>
  <c r="C31"/>
  <c r="B31"/>
  <c r="G30"/>
  <c r="F30"/>
  <c r="E30"/>
  <c r="D30"/>
  <c r="C30"/>
  <c r="B30"/>
  <c r="G29"/>
  <c r="F29"/>
  <c r="E29"/>
  <c r="D29"/>
  <c r="C29"/>
  <c r="B29"/>
  <c r="G28"/>
  <c r="F28"/>
  <c r="E28"/>
  <c r="D28"/>
  <c r="C28"/>
  <c r="B28"/>
  <c r="G2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G16"/>
  <c r="F16"/>
  <c r="E16"/>
  <c r="D16"/>
  <c r="C16"/>
  <c r="B16"/>
  <c r="G15"/>
  <c r="F15"/>
  <c r="E15"/>
  <c r="D15"/>
  <c r="C15"/>
  <c r="G13"/>
  <c r="F13"/>
  <c r="E13"/>
  <c r="D13"/>
  <c r="C13"/>
  <c r="B15"/>
  <c r="B13"/>
  <c r="G38" i="92"/>
  <c r="F38"/>
  <c r="H38" s="1"/>
  <c r="E38"/>
  <c r="D38"/>
  <c r="C38"/>
  <c r="B38"/>
  <c r="G37"/>
  <c r="F37"/>
  <c r="I37" s="1"/>
  <c r="E37"/>
  <c r="D37"/>
  <c r="C37"/>
  <c r="B37"/>
  <c r="G36"/>
  <c r="F36"/>
  <c r="H36" s="1"/>
  <c r="E36"/>
  <c r="D36"/>
  <c r="C36"/>
  <c r="B36"/>
  <c r="G35"/>
  <c r="F35"/>
  <c r="I35" s="1"/>
  <c r="E35"/>
  <c r="D35"/>
  <c r="C35"/>
  <c r="B35"/>
  <c r="G34"/>
  <c r="F34"/>
  <c r="H34" s="1"/>
  <c r="E34"/>
  <c r="D34"/>
  <c r="C34"/>
  <c r="B34"/>
  <c r="G33"/>
  <c r="F33"/>
  <c r="I33" s="1"/>
  <c r="E33"/>
  <c r="D33"/>
  <c r="C33"/>
  <c r="B33"/>
  <c r="G32"/>
  <c r="F32"/>
  <c r="H32" s="1"/>
  <c r="E32"/>
  <c r="D32"/>
  <c r="C32"/>
  <c r="B32"/>
  <c r="G31"/>
  <c r="F31"/>
  <c r="I31" s="1"/>
  <c r="E31"/>
  <c r="D31"/>
  <c r="C31"/>
  <c r="B31"/>
  <c r="G30"/>
  <c r="F30"/>
  <c r="H30" s="1"/>
  <c r="E30"/>
  <c r="D30"/>
  <c r="C30"/>
  <c r="B30"/>
  <c r="G29"/>
  <c r="F29"/>
  <c r="I29" s="1"/>
  <c r="E29"/>
  <c r="D29"/>
  <c r="C29"/>
  <c r="B29"/>
  <c r="G28"/>
  <c r="F28"/>
  <c r="H28" s="1"/>
  <c r="E28"/>
  <c r="D28"/>
  <c r="C28"/>
  <c r="B28"/>
  <c r="G27"/>
  <c r="F27"/>
  <c r="I27" s="1"/>
  <c r="E27"/>
  <c r="D27"/>
  <c r="C27"/>
  <c r="B27"/>
  <c r="G26"/>
  <c r="F26"/>
  <c r="H26" s="1"/>
  <c r="E26"/>
  <c r="D26"/>
  <c r="C26"/>
  <c r="B26"/>
  <c r="G25"/>
  <c r="F25"/>
  <c r="I25" s="1"/>
  <c r="E25"/>
  <c r="D25"/>
  <c r="C25"/>
  <c r="B25"/>
  <c r="G24"/>
  <c r="F24"/>
  <c r="H24" s="1"/>
  <c r="E24"/>
  <c r="D24"/>
  <c r="C24"/>
  <c r="B24"/>
  <c r="G23"/>
  <c r="F23"/>
  <c r="I23" s="1"/>
  <c r="E23"/>
  <c r="D23"/>
  <c r="C23"/>
  <c r="B23"/>
  <c r="G22"/>
  <c r="F22"/>
  <c r="H22" s="1"/>
  <c r="E22"/>
  <c r="D22"/>
  <c r="C22"/>
  <c r="B22"/>
  <c r="G21"/>
  <c r="F21"/>
  <c r="I21" s="1"/>
  <c r="E21"/>
  <c r="D21"/>
  <c r="C21"/>
  <c r="B21"/>
  <c r="G20"/>
  <c r="F20"/>
  <c r="H20" s="1"/>
  <c r="E20"/>
  <c r="D20"/>
  <c r="C20"/>
  <c r="B20"/>
  <c r="G19"/>
  <c r="F19"/>
  <c r="I19" s="1"/>
  <c r="E19"/>
  <c r="D19"/>
  <c r="C19"/>
  <c r="B19"/>
  <c r="G18"/>
  <c r="F18"/>
  <c r="H18" s="1"/>
  <c r="E18"/>
  <c r="D18"/>
  <c r="C18"/>
  <c r="B18"/>
  <c r="G17"/>
  <c r="F17"/>
  <c r="I17" s="1"/>
  <c r="E17"/>
  <c r="D17"/>
  <c r="C17"/>
  <c r="B17"/>
  <c r="G16"/>
  <c r="F16"/>
  <c r="H16" s="1"/>
  <c r="E16"/>
  <c r="D16"/>
  <c r="C16"/>
  <c r="B16"/>
  <c r="G15"/>
  <c r="F15"/>
  <c r="I15" s="1"/>
  <c r="E15"/>
  <c r="D15"/>
  <c r="D14" s="1"/>
  <c r="C15"/>
  <c r="G13"/>
  <c r="J13" s="1"/>
  <c r="F13"/>
  <c r="E13"/>
  <c r="E14" s="1"/>
  <c r="D13"/>
  <c r="C13"/>
  <c r="C14" s="1"/>
  <c r="B15"/>
  <c r="B13"/>
  <c r="K13"/>
  <c r="H15"/>
  <c r="J20"/>
  <c r="I26"/>
  <c r="H31"/>
  <c r="J36"/>
  <c r="F31" i="17"/>
  <c r="E31"/>
  <c r="D31"/>
  <c r="C31"/>
  <c r="F30"/>
  <c r="E30"/>
  <c r="D30"/>
  <c r="C30"/>
  <c r="F29"/>
  <c r="E29"/>
  <c r="D29"/>
  <c r="C29"/>
  <c r="F28"/>
  <c r="E28"/>
  <c r="D28"/>
  <c r="C28"/>
  <c r="F27"/>
  <c r="E27"/>
  <c r="D27"/>
  <c r="C27"/>
  <c r="F26"/>
  <c r="E26"/>
  <c r="D26"/>
  <c r="C26"/>
  <c r="F25"/>
  <c r="E25"/>
  <c r="D25"/>
  <c r="C25"/>
  <c r="F24"/>
  <c r="E24"/>
  <c r="D24"/>
  <c r="C24"/>
  <c r="F23"/>
  <c r="E23"/>
  <c r="D23"/>
  <c r="C23"/>
  <c r="F22"/>
  <c r="E22"/>
  <c r="D22"/>
  <c r="C22"/>
  <c r="F21"/>
  <c r="E21"/>
  <c r="D21"/>
  <c r="C21"/>
  <c r="F20"/>
  <c r="E20"/>
  <c r="D20"/>
  <c r="C20"/>
  <c r="F19"/>
  <c r="E19"/>
  <c r="D19"/>
  <c r="C19"/>
  <c r="F18"/>
  <c r="E18"/>
  <c r="D18"/>
  <c r="C18"/>
  <c r="F17"/>
  <c r="E17"/>
  <c r="D17"/>
  <c r="C17"/>
  <c r="F16"/>
  <c r="E16"/>
  <c r="D16"/>
  <c r="C16"/>
  <c r="F15"/>
  <c r="E15"/>
  <c r="D15"/>
  <c r="C15"/>
  <c r="F14"/>
  <c r="E14"/>
  <c r="D14"/>
  <c r="C14"/>
  <c r="F13"/>
  <c r="E13"/>
  <c r="D13"/>
  <c r="C13"/>
  <c r="K37" i="33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32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31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3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9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8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6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5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4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3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2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20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K37" i="19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K13"/>
  <c r="J13"/>
  <c r="I13"/>
  <c r="H13"/>
  <c r="G13"/>
  <c r="F13"/>
  <c r="E13"/>
  <c r="D13"/>
  <c r="C13"/>
  <c r="B13"/>
  <c r="I26" i="18"/>
  <c r="H26"/>
  <c r="G26"/>
  <c r="F26"/>
  <c r="E26"/>
  <c r="D26"/>
  <c r="C26"/>
  <c r="I25"/>
  <c r="H25"/>
  <c r="G25"/>
  <c r="F25"/>
  <c r="E25"/>
  <c r="D25"/>
  <c r="C25"/>
  <c r="I24"/>
  <c r="H24"/>
  <c r="G24"/>
  <c r="F24"/>
  <c r="E24"/>
  <c r="D24"/>
  <c r="C24"/>
  <c r="I23"/>
  <c r="H23"/>
  <c r="G23"/>
  <c r="F23"/>
  <c r="E23"/>
  <c r="D23"/>
  <c r="C23"/>
  <c r="I22"/>
  <c r="H22"/>
  <c r="G22"/>
  <c r="F22"/>
  <c r="E22"/>
  <c r="D22"/>
  <c r="C22"/>
  <c r="I21"/>
  <c r="H21"/>
  <c r="G21"/>
  <c r="F21"/>
  <c r="E21"/>
  <c r="D21"/>
  <c r="C21"/>
  <c r="I20"/>
  <c r="H20"/>
  <c r="G20"/>
  <c r="F20"/>
  <c r="E20"/>
  <c r="D20"/>
  <c r="C20"/>
  <c r="I19"/>
  <c r="H19"/>
  <c r="G19"/>
  <c r="F19"/>
  <c r="E19"/>
  <c r="D19"/>
  <c r="C19"/>
  <c r="I18"/>
  <c r="H18"/>
  <c r="G18"/>
  <c r="F18"/>
  <c r="E18"/>
  <c r="D18"/>
  <c r="C18"/>
  <c r="I17"/>
  <c r="H17"/>
  <c r="G17"/>
  <c r="F17"/>
  <c r="E17"/>
  <c r="D17"/>
  <c r="C17"/>
  <c r="I16"/>
  <c r="H16"/>
  <c r="G16"/>
  <c r="F16"/>
  <c r="E16"/>
  <c r="D16"/>
  <c r="C16"/>
  <c r="I15"/>
  <c r="H15"/>
  <c r="G15"/>
  <c r="F15"/>
  <c r="E15"/>
  <c r="D15"/>
  <c r="C15"/>
  <c r="I14"/>
  <c r="H14"/>
  <c r="G14"/>
  <c r="F14"/>
  <c r="E14"/>
  <c r="D14"/>
  <c r="C14"/>
  <c r="I13"/>
  <c r="H13"/>
  <c r="G13"/>
  <c r="F13"/>
  <c r="E13"/>
  <c r="D13"/>
  <c r="C13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I17"/>
  <c r="H17"/>
  <c r="G17"/>
  <c r="I16"/>
  <c r="H16"/>
  <c r="I15"/>
  <c r="H15"/>
  <c r="G15"/>
  <c r="I14"/>
  <c r="H14"/>
  <c r="I16" i="67"/>
  <c r="K16" i="47" l="1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15"/>
  <c r="I34" i="92"/>
  <c r="J28"/>
  <c r="H23"/>
  <c r="I18"/>
  <c r="K24" i="90"/>
  <c r="I38" i="92"/>
  <c r="H35"/>
  <c r="J32"/>
  <c r="I30"/>
  <c r="H27"/>
  <c r="J24"/>
  <c r="I22"/>
  <c r="H19"/>
  <c r="J16"/>
  <c r="I15" i="56"/>
  <c r="I16"/>
  <c r="I17"/>
  <c r="I18"/>
  <c r="I19"/>
  <c r="I20"/>
  <c r="I21"/>
  <c r="I22"/>
  <c r="I23"/>
  <c r="I24"/>
  <c r="J25"/>
  <c r="I15" i="57"/>
  <c r="I16"/>
  <c r="I17"/>
  <c r="I18"/>
  <c r="I19"/>
  <c r="I20"/>
  <c r="I21"/>
  <c r="I22"/>
  <c r="I23"/>
  <c r="I24"/>
  <c r="I25"/>
  <c r="I26"/>
  <c r="I27"/>
  <c r="J15" i="58"/>
  <c r="J16"/>
  <c r="J17"/>
  <c r="J18"/>
  <c r="J19"/>
  <c r="J20"/>
  <c r="J21"/>
  <c r="H22"/>
  <c r="J23"/>
  <c r="H24"/>
  <c r="I25"/>
  <c r="I26"/>
  <c r="J27"/>
  <c r="J28"/>
  <c r="H29"/>
  <c r="I30"/>
  <c r="J32"/>
  <c r="H33"/>
  <c r="J34"/>
  <c r="J35"/>
  <c r="H36"/>
  <c r="J37"/>
  <c r="H38"/>
  <c r="I15" i="65"/>
  <c r="J16"/>
  <c r="J17"/>
  <c r="J18"/>
  <c r="J19"/>
  <c r="I13" i="92"/>
  <c r="K32" i="45"/>
  <c r="K33"/>
  <c r="K34"/>
  <c r="K35"/>
  <c r="K36"/>
  <c r="K37"/>
  <c r="K38"/>
  <c r="K22" i="46"/>
  <c r="K23"/>
  <c r="K24"/>
  <c r="K25"/>
  <c r="K26"/>
  <c r="K27"/>
  <c r="K28"/>
  <c r="K29"/>
  <c r="K30"/>
  <c r="K31"/>
  <c r="K32"/>
  <c r="K33"/>
  <c r="K34"/>
  <c r="K35"/>
  <c r="K36"/>
  <c r="K37"/>
  <c r="K38"/>
  <c r="I15" i="37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J33"/>
  <c r="I33"/>
  <c r="H33"/>
  <c r="J34"/>
  <c r="H34"/>
  <c r="I34"/>
  <c r="J35"/>
  <c r="H35"/>
  <c r="I35"/>
  <c r="J36"/>
  <c r="H36"/>
  <c r="I36"/>
  <c r="J37"/>
  <c r="H37"/>
  <c r="I37"/>
  <c r="J38"/>
  <c r="H38"/>
  <c r="I38"/>
  <c r="I15" i="38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I15" i="39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I15" i="40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I15" i="41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28"/>
  <c r="J28"/>
  <c r="H28"/>
  <c r="I29"/>
  <c r="J29"/>
  <c r="H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J15" i="42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I30"/>
  <c r="J30"/>
  <c r="H30"/>
  <c r="I31"/>
  <c r="J31"/>
  <c r="H31"/>
  <c r="I32"/>
  <c r="J32"/>
  <c r="H32"/>
  <c r="I33"/>
  <c r="J33"/>
  <c r="H33"/>
  <c r="I34"/>
  <c r="J34"/>
  <c r="H34"/>
  <c r="I35"/>
  <c r="J35"/>
  <c r="H35"/>
  <c r="I36"/>
  <c r="J36"/>
  <c r="H36"/>
  <c r="I37"/>
  <c r="J37"/>
  <c r="H37"/>
  <c r="I38"/>
  <c r="J38"/>
  <c r="H38"/>
  <c r="J15" i="43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4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5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6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38" i="92"/>
  <c r="H37"/>
  <c r="I36"/>
  <c r="J34"/>
  <c r="H33"/>
  <c r="I32"/>
  <c r="J30"/>
  <c r="H29"/>
  <c r="I28"/>
  <c r="J26"/>
  <c r="H25"/>
  <c r="I24"/>
  <c r="J22"/>
  <c r="H21"/>
  <c r="I20"/>
  <c r="J18"/>
  <c r="H17"/>
  <c r="I16"/>
  <c r="H13"/>
  <c r="K25" i="90"/>
  <c r="K26"/>
  <c r="K27"/>
  <c r="H15" i="65"/>
  <c r="J15"/>
  <c r="I17"/>
  <c r="H19"/>
  <c r="I15" i="58"/>
  <c r="I16"/>
  <c r="I17"/>
  <c r="I18"/>
  <c r="I19"/>
  <c r="I20"/>
  <c r="I21"/>
  <c r="J22"/>
  <c r="H23"/>
  <c r="J24"/>
  <c r="H25"/>
  <c r="J25"/>
  <c r="H26"/>
  <c r="J26"/>
  <c r="H27"/>
  <c r="I28"/>
  <c r="J29"/>
  <c r="H30"/>
  <c r="J30"/>
  <c r="H31"/>
  <c r="J31"/>
  <c r="H32"/>
  <c r="J33"/>
  <c r="H34"/>
  <c r="I35"/>
  <c r="J36"/>
  <c r="H37"/>
  <c r="J38"/>
  <c r="H15" i="57"/>
  <c r="J15"/>
  <c r="H16"/>
  <c r="J16"/>
  <c r="H17"/>
  <c r="J17"/>
  <c r="H18"/>
  <c r="J18"/>
  <c r="H19"/>
  <c r="J19"/>
  <c r="H20"/>
  <c r="J20"/>
  <c r="H21"/>
  <c r="J21"/>
  <c r="H22"/>
  <c r="J22"/>
  <c r="H23"/>
  <c r="J23"/>
  <c r="H24"/>
  <c r="J24"/>
  <c r="H25"/>
  <c r="J25"/>
  <c r="H26"/>
  <c r="J26"/>
  <c r="H27"/>
  <c r="J27"/>
  <c r="H15" i="56"/>
  <c r="J15"/>
  <c r="H16"/>
  <c r="J16"/>
  <c r="H17"/>
  <c r="J17"/>
  <c r="H18"/>
  <c r="J18"/>
  <c r="H19"/>
  <c r="J19"/>
  <c r="H20"/>
  <c r="J20"/>
  <c r="H21"/>
  <c r="J21"/>
  <c r="H22"/>
  <c r="J22"/>
  <c r="H23"/>
  <c r="J23"/>
  <c r="H24"/>
  <c r="J24"/>
  <c r="J26" i="4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J15" i="47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28"/>
  <c r="H28"/>
  <c r="I28"/>
  <c r="J29"/>
  <c r="H29"/>
  <c r="I29"/>
  <c r="J30"/>
  <c r="H30"/>
  <c r="I30"/>
  <c r="J31"/>
  <c r="H31"/>
  <c r="I31"/>
  <c r="J32"/>
  <c r="H32"/>
  <c r="I32"/>
  <c r="J33"/>
  <c r="H33"/>
  <c r="I33"/>
  <c r="J34"/>
  <c r="H34"/>
  <c r="I34"/>
  <c r="J35"/>
  <c r="H35"/>
  <c r="I35"/>
  <c r="J36"/>
  <c r="H36"/>
  <c r="I36"/>
  <c r="J37"/>
  <c r="H37"/>
  <c r="I37"/>
  <c r="J38"/>
  <c r="H38"/>
  <c r="I38"/>
  <c r="H14" i="61"/>
  <c r="I14"/>
  <c r="G14"/>
  <c r="I15"/>
  <c r="G15"/>
  <c r="H15"/>
  <c r="H16"/>
  <c r="I16"/>
  <c r="G16"/>
  <c r="I17"/>
  <c r="G17"/>
  <c r="H17"/>
  <c r="H18"/>
  <c r="I18"/>
  <c r="G18"/>
  <c r="I19"/>
  <c r="G19"/>
  <c r="H19"/>
  <c r="H20"/>
  <c r="I20"/>
  <c r="G20"/>
  <c r="I21"/>
  <c r="G21"/>
  <c r="H21"/>
  <c r="H22"/>
  <c r="I22"/>
  <c r="G22"/>
  <c r="I15" i="48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15" i="49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15" i="50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15" i="51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15" i="52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15" i="53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15" i="54"/>
  <c r="J15"/>
  <c r="H15"/>
  <c r="I16"/>
  <c r="J16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J15" i="55"/>
  <c r="I15"/>
  <c r="H16"/>
  <c r="J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J15" i="81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I23"/>
  <c r="J23"/>
  <c r="H23"/>
  <c r="I24"/>
  <c r="J24"/>
  <c r="H24"/>
  <c r="I25"/>
  <c r="J25"/>
  <c r="H25"/>
  <c r="I26"/>
  <c r="J26"/>
  <c r="H26"/>
  <c r="I27"/>
  <c r="J27"/>
  <c r="H27"/>
  <c r="I15" i="82"/>
  <c r="J15"/>
  <c r="H15"/>
  <c r="I16"/>
  <c r="J16"/>
  <c r="O15" s="1"/>
  <c r="H16"/>
  <c r="J17"/>
  <c r="H17"/>
  <c r="J18"/>
  <c r="H18"/>
  <c r="I18"/>
  <c r="J20"/>
  <c r="H20"/>
  <c r="J21"/>
  <c r="H21"/>
  <c r="H22"/>
  <c r="J22"/>
  <c r="I23"/>
  <c r="J23"/>
  <c r="H23"/>
  <c r="I24"/>
  <c r="J24"/>
  <c r="H24"/>
  <c r="I15" i="83"/>
  <c r="J15"/>
  <c r="H15"/>
  <c r="I16"/>
  <c r="J16"/>
  <c r="O15" s="1"/>
  <c r="H16"/>
  <c r="I17"/>
  <c r="J17"/>
  <c r="H17"/>
  <c r="I18"/>
  <c r="J18"/>
  <c r="H18"/>
  <c r="I19"/>
  <c r="J19"/>
  <c r="H19"/>
  <c r="I20"/>
  <c r="J20"/>
  <c r="H20"/>
  <c r="I21"/>
  <c r="J21"/>
  <c r="H21"/>
  <c r="I22"/>
  <c r="J22"/>
  <c r="H22"/>
  <c r="I23"/>
  <c r="J23"/>
  <c r="H23"/>
  <c r="I24"/>
  <c r="J24"/>
  <c r="H24"/>
  <c r="I25"/>
  <c r="J25"/>
  <c r="H25"/>
  <c r="I26"/>
  <c r="J26"/>
  <c r="H26"/>
  <c r="I27"/>
  <c r="J27"/>
  <c r="H27"/>
  <c r="I15" i="84"/>
  <c r="J15"/>
  <c r="H15"/>
  <c r="J17"/>
  <c r="H17"/>
  <c r="I17"/>
  <c r="J18"/>
  <c r="H18"/>
  <c r="I18"/>
  <c r="J19"/>
  <c r="H19"/>
  <c r="I19"/>
  <c r="J20"/>
  <c r="H20"/>
  <c r="I20"/>
  <c r="I22"/>
  <c r="J22"/>
  <c r="H22"/>
  <c r="I23"/>
  <c r="J23"/>
  <c r="H23"/>
  <c r="I24"/>
  <c r="J24"/>
  <c r="H24"/>
  <c r="I25"/>
  <c r="J25"/>
  <c r="H25"/>
  <c r="I26"/>
  <c r="J26"/>
  <c r="H26"/>
  <c r="J15" i="85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15" i="86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15" i="87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15" i="88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15" i="90"/>
  <c r="H15"/>
  <c r="I15"/>
  <c r="J16"/>
  <c r="H16"/>
  <c r="I16"/>
  <c r="J17"/>
  <c r="H17"/>
  <c r="I17"/>
  <c r="J18"/>
  <c r="H18"/>
  <c r="I18"/>
  <c r="J19"/>
  <c r="H19"/>
  <c r="I19"/>
  <c r="J20"/>
  <c r="H20"/>
  <c r="I20"/>
  <c r="J21"/>
  <c r="H21"/>
  <c r="I21"/>
  <c r="J22"/>
  <c r="H22"/>
  <c r="I22"/>
  <c r="J23"/>
  <c r="H23"/>
  <c r="I23"/>
  <c r="J24"/>
  <c r="H24"/>
  <c r="I24"/>
  <c r="J25"/>
  <c r="H25"/>
  <c r="I25"/>
  <c r="J26"/>
  <c r="H26"/>
  <c r="I26"/>
  <c r="J27"/>
  <c r="H27"/>
  <c r="I27"/>
  <c r="J15" i="80"/>
  <c r="J16"/>
  <c r="J22" i="81"/>
  <c r="J19" i="82"/>
  <c r="J16" i="84"/>
  <c r="J21"/>
  <c r="H17" i="65"/>
  <c r="H15" i="58"/>
  <c r="H16"/>
  <c r="H17"/>
  <c r="H18"/>
  <c r="H19"/>
  <c r="H20"/>
  <c r="H21"/>
  <c r="H28"/>
  <c r="H35"/>
  <c r="H15" i="55"/>
  <c r="J37" i="92"/>
  <c r="J35"/>
  <c r="J33"/>
  <c r="J31"/>
  <c r="J29"/>
  <c r="J27"/>
  <c r="J25"/>
  <c r="J23"/>
  <c r="J21"/>
  <c r="J19"/>
  <c r="J17"/>
  <c r="J15"/>
  <c r="G14"/>
  <c r="J14" s="1"/>
  <c r="F14"/>
  <c r="K14" s="1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O15" i="84"/>
  <c r="O15" i="80"/>
  <c r="I14" i="92" l="1"/>
  <c r="H14"/>
  <c r="I27" i="67" l="1"/>
  <c r="I24"/>
  <c r="I25"/>
  <c r="I26"/>
  <c r="H27"/>
  <c r="H26"/>
  <c r="H25"/>
  <c r="H24"/>
  <c r="J27" l="1"/>
  <c r="K27"/>
  <c r="C14" i="84"/>
  <c r="O16" l="1"/>
  <c r="O16" i="80"/>
  <c r="M13" i="64"/>
  <c r="M14"/>
  <c r="M15"/>
  <c r="M16"/>
  <c r="M17"/>
  <c r="M18"/>
  <c r="M19"/>
  <c r="M20"/>
  <c r="M21"/>
  <c r="M22"/>
  <c r="M23"/>
  <c r="L13"/>
  <c r="I13" s="1"/>
  <c r="F49" i="17" l="1"/>
  <c r="G14" i="65"/>
  <c r="F14"/>
  <c r="K14" s="1"/>
  <c r="E14"/>
  <c r="D14"/>
  <c r="C14"/>
  <c r="N13"/>
  <c r="O15"/>
  <c r="J13"/>
  <c r="K13"/>
  <c r="G14" i="55"/>
  <c r="F14"/>
  <c r="K14" s="1"/>
  <c r="E14"/>
  <c r="D14"/>
  <c r="C14"/>
  <c r="J14" l="1"/>
  <c r="H14"/>
  <c r="I14"/>
  <c r="I14" i="65"/>
  <c r="J14"/>
  <c r="H14"/>
  <c r="O16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3" i="61"/>
  <c r="H14" i="64"/>
  <c r="H13" i="61"/>
  <c r="G13"/>
  <c r="G14" i="64"/>
  <c r="N46" i="92" l="1"/>
  <c r="N44"/>
  <c r="N43"/>
  <c r="N42"/>
  <c r="N41"/>
  <c r="N40"/>
  <c r="O15"/>
  <c r="O16" s="1"/>
  <c r="O16" i="82" l="1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J14" s="1"/>
  <c r="F14"/>
  <c r="E14"/>
  <c r="D14"/>
  <c r="C14"/>
  <c r="G14" i="78"/>
  <c r="F14"/>
  <c r="E14"/>
  <c r="D14"/>
  <c r="C14"/>
  <c r="G14" i="80"/>
  <c r="F14"/>
  <c r="K14" s="1"/>
  <c r="E14"/>
  <c r="D14"/>
  <c r="C14"/>
  <c r="G14" i="81"/>
  <c r="F14"/>
  <c r="K14" s="1"/>
  <c r="E14"/>
  <c r="D14"/>
  <c r="C14"/>
  <c r="G14" i="82"/>
  <c r="F14"/>
  <c r="K14" s="1"/>
  <c r="E14"/>
  <c r="D14"/>
  <c r="C14"/>
  <c r="G14" i="83"/>
  <c r="F14"/>
  <c r="K14" s="1"/>
  <c r="E14"/>
  <c r="D14"/>
  <c r="C14"/>
  <c r="G14" i="84"/>
  <c r="F14"/>
  <c r="K14" s="1"/>
  <c r="E14"/>
  <c r="D14"/>
  <c r="G14" i="85"/>
  <c r="F14"/>
  <c r="K14" s="1"/>
  <c r="E14"/>
  <c r="D14"/>
  <c r="C14"/>
  <c r="G14" i="86"/>
  <c r="F14"/>
  <c r="K14" s="1"/>
  <c r="E14"/>
  <c r="D14"/>
  <c r="C14"/>
  <c r="G14" i="87"/>
  <c r="F14"/>
  <c r="K14" s="1"/>
  <c r="E14"/>
  <c r="D14"/>
  <c r="C14"/>
  <c r="G14" i="88"/>
  <c r="F14"/>
  <c r="K14" s="1"/>
  <c r="E14"/>
  <c r="D14"/>
  <c r="C14"/>
  <c r="C14" i="89"/>
  <c r="G14"/>
  <c r="F14"/>
  <c r="K14" s="1"/>
  <c r="E14"/>
  <c r="D14"/>
  <c r="O15" i="90"/>
  <c r="O16" s="1"/>
  <c r="K13"/>
  <c r="J13"/>
  <c r="I13"/>
  <c r="H13"/>
  <c r="D14"/>
  <c r="E14"/>
  <c r="F14"/>
  <c r="K14" s="1"/>
  <c r="G14"/>
  <c r="C14"/>
  <c r="L26" i="91"/>
  <c r="H15" i="70"/>
  <c r="H16"/>
  <c r="H17"/>
  <c r="H18"/>
  <c r="H19"/>
  <c r="H20"/>
  <c r="H21"/>
  <c r="H22"/>
  <c r="H23"/>
  <c r="H24"/>
  <c r="H25"/>
  <c r="H26"/>
  <c r="H27"/>
  <c r="J15" i="66"/>
  <c r="O15" s="1"/>
  <c r="I13" i="65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6" i="67"/>
  <c r="J26"/>
  <c r="K25"/>
  <c r="J25"/>
  <c r="K24"/>
  <c r="J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O15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5" s="1"/>
  <c r="I16"/>
  <c r="H16"/>
  <c r="K15"/>
  <c r="J15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0"/>
  <c r="J13"/>
  <c r="I13"/>
  <c r="H13"/>
  <c r="K13" i="81"/>
  <c r="J13"/>
  <c r="I13"/>
  <c r="H13"/>
  <c r="K13" i="82"/>
  <c r="J13"/>
  <c r="I13"/>
  <c r="H13"/>
  <c r="O16" i="83"/>
  <c r="K13"/>
  <c r="J13"/>
  <c r="I13"/>
  <c r="H13"/>
  <c r="K13" i="84"/>
  <c r="J13"/>
  <c r="I13"/>
  <c r="H13"/>
  <c r="K13" i="85"/>
  <c r="J13"/>
  <c r="I13"/>
  <c r="H13"/>
  <c r="O15" i="86"/>
  <c r="O16" s="1"/>
  <c r="K13"/>
  <c r="J13"/>
  <c r="I13"/>
  <c r="H13"/>
  <c r="O15" i="87"/>
  <c r="O16" s="1"/>
  <c r="K13"/>
  <c r="J13"/>
  <c r="I13"/>
  <c r="H13"/>
  <c r="O15" i="88"/>
  <c r="O16" s="1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J14" i="90" l="1"/>
  <c r="H14"/>
  <c r="I14"/>
  <c r="J14" i="88"/>
  <c r="H14"/>
  <c r="I14"/>
  <c r="J14" i="86"/>
  <c r="H14"/>
  <c r="I14"/>
  <c r="I14" i="83"/>
  <c r="J14"/>
  <c r="H14"/>
  <c r="J14" i="81"/>
  <c r="H14"/>
  <c r="I14"/>
  <c r="J14" i="87"/>
  <c r="H14"/>
  <c r="I14"/>
  <c r="J14" i="85"/>
  <c r="H14"/>
  <c r="I14"/>
  <c r="I14" i="84"/>
  <c r="J14"/>
  <c r="H14"/>
  <c r="I14" i="82"/>
  <c r="J14"/>
  <c r="H14"/>
  <c r="I14" i="80"/>
  <c r="H14"/>
  <c r="J14"/>
  <c r="O15" i="81"/>
  <c r="O16" s="1"/>
  <c r="O16" i="67"/>
  <c r="O15" i="85"/>
  <c r="O16" s="1"/>
  <c r="O16" i="71"/>
  <c r="I14" i="89"/>
  <c r="I14" i="77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C14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O16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I14" i="48" l="1"/>
  <c r="J14"/>
  <c r="H14"/>
  <c r="I14" i="49"/>
  <c r="J14"/>
  <c r="H14"/>
  <c r="I14" i="51"/>
  <c r="J14"/>
  <c r="H14"/>
  <c r="I14" i="53"/>
  <c r="J14"/>
  <c r="H14"/>
  <c r="I14" i="57"/>
  <c r="J14"/>
  <c r="H14"/>
  <c r="I14" i="50"/>
  <c r="J14"/>
  <c r="H14"/>
  <c r="I14" i="52"/>
  <c r="J14"/>
  <c r="H14"/>
  <c r="I14" i="56"/>
  <c r="J14"/>
  <c r="H14"/>
  <c r="J14" i="58"/>
  <c r="H14"/>
  <c r="I14"/>
  <c r="I14" i="54"/>
  <c r="J14"/>
  <c r="H14"/>
  <c r="O17" i="55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8" i="60"/>
  <c r="N47"/>
  <c r="N46"/>
  <c r="N45"/>
  <c r="N43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O16"/>
  <c r="K13"/>
  <c r="J13"/>
  <c r="I13"/>
  <c r="H13"/>
  <c r="N38" i="57"/>
  <c r="N37"/>
  <c r="N36"/>
  <c r="N35"/>
  <c r="N33"/>
  <c r="N32"/>
  <c r="N31"/>
  <c r="N30"/>
  <c r="N29"/>
  <c r="O16"/>
  <c r="K13"/>
  <c r="J13"/>
  <c r="I13"/>
  <c r="H13"/>
  <c r="N38" i="56"/>
  <c r="N37"/>
  <c r="N36"/>
  <c r="N35"/>
  <c r="N33"/>
  <c r="N32"/>
  <c r="N31"/>
  <c r="N30"/>
  <c r="N29"/>
  <c r="O16"/>
  <c r="K13"/>
  <c r="J13"/>
  <c r="I13"/>
  <c r="H13"/>
  <c r="N38" i="55"/>
  <c r="N37"/>
  <c r="N36"/>
  <c r="N35"/>
  <c r="N33"/>
  <c r="N32"/>
  <c r="N31"/>
  <c r="N30"/>
  <c r="N29"/>
  <c r="O16"/>
  <c r="K13"/>
  <c r="J13"/>
  <c r="I13"/>
  <c r="H13"/>
  <c r="N38" i="54"/>
  <c r="N37"/>
  <c r="N36"/>
  <c r="N35"/>
  <c r="N33"/>
  <c r="N32"/>
  <c r="N31"/>
  <c r="N30"/>
  <c r="N29"/>
  <c r="O16"/>
  <c r="K13"/>
  <c r="J13"/>
  <c r="I13"/>
  <c r="H13"/>
  <c r="N38" i="53"/>
  <c r="N37"/>
  <c r="N36"/>
  <c r="N35"/>
  <c r="N33"/>
  <c r="N32"/>
  <c r="N31"/>
  <c r="N30"/>
  <c r="N29"/>
  <c r="O16"/>
  <c r="K13"/>
  <c r="J13"/>
  <c r="I13"/>
  <c r="H13"/>
  <c r="N38" i="52"/>
  <c r="N37"/>
  <c r="N36"/>
  <c r="N35"/>
  <c r="N33"/>
  <c r="N32"/>
  <c r="N31"/>
  <c r="N30"/>
  <c r="N29"/>
  <c r="O16"/>
  <c r="K13"/>
  <c r="J13"/>
  <c r="I13"/>
  <c r="H13"/>
  <c r="N38" i="51"/>
  <c r="N37"/>
  <c r="N36"/>
  <c r="N35"/>
  <c r="N33"/>
  <c r="N32"/>
  <c r="N31"/>
  <c r="N30"/>
  <c r="N29"/>
  <c r="O16"/>
  <c r="K13"/>
  <c r="J13"/>
  <c r="I13"/>
  <c r="H13"/>
  <c r="N38" i="50"/>
  <c r="N37"/>
  <c r="N36"/>
  <c r="N35"/>
  <c r="N33"/>
  <c r="N32"/>
  <c r="N31"/>
  <c r="N30"/>
  <c r="N29"/>
  <c r="O16"/>
  <c r="K13"/>
  <c r="J13"/>
  <c r="I13"/>
  <c r="H13"/>
  <c r="N38" i="49"/>
  <c r="N37"/>
  <c r="N36"/>
  <c r="N35"/>
  <c r="N33"/>
  <c r="N32"/>
  <c r="N31"/>
  <c r="N30"/>
  <c r="N29"/>
  <c r="O16"/>
  <c r="K13"/>
  <c r="J13"/>
  <c r="I13"/>
  <c r="H13"/>
  <c r="N38" i="48"/>
  <c r="N37"/>
  <c r="N36"/>
  <c r="N35"/>
  <c r="N33"/>
  <c r="N32"/>
  <c r="N31"/>
  <c r="N30"/>
  <c r="N29"/>
  <c r="O17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C14"/>
  <c r="D14" i="46"/>
  <c r="E14"/>
  <c r="F14"/>
  <c r="K14" s="1"/>
  <c r="G14"/>
  <c r="C14"/>
  <c r="D14" i="45"/>
  <c r="E14"/>
  <c r="F14"/>
  <c r="K14" s="1"/>
  <c r="G14"/>
  <c r="C14"/>
  <c r="D14" i="44"/>
  <c r="E14"/>
  <c r="F14"/>
  <c r="K14" s="1"/>
  <c r="G14"/>
  <c r="C14"/>
  <c r="D14" i="43"/>
  <c r="E14"/>
  <c r="F14"/>
  <c r="K14" s="1"/>
  <c r="G14"/>
  <c r="C14"/>
  <c r="D14" i="42"/>
  <c r="E14"/>
  <c r="F14"/>
  <c r="K14" s="1"/>
  <c r="G14"/>
  <c r="C14"/>
  <c r="D14" i="41"/>
  <c r="E14"/>
  <c r="F14"/>
  <c r="K14" s="1"/>
  <c r="G14"/>
  <c r="C14"/>
  <c r="D14" i="40"/>
  <c r="E14"/>
  <c r="F14"/>
  <c r="K14" s="1"/>
  <c r="G14"/>
  <c r="C14"/>
  <c r="D14" i="39"/>
  <c r="E14"/>
  <c r="F14"/>
  <c r="K14" s="1"/>
  <c r="G14"/>
  <c r="C14"/>
  <c r="D14" i="38"/>
  <c r="E14"/>
  <c r="F14"/>
  <c r="K14" s="1"/>
  <c r="G14"/>
  <c r="C14"/>
  <c r="G14" i="37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O15"/>
  <c r="K13"/>
  <c r="J13"/>
  <c r="I13"/>
  <c r="H13"/>
  <c r="N45" i="46"/>
  <c r="N44"/>
  <c r="N43"/>
  <c r="N42"/>
  <c r="N41"/>
  <c r="O15"/>
  <c r="K13"/>
  <c r="J13"/>
  <c r="I13"/>
  <c r="H13"/>
  <c r="N45" i="45"/>
  <c r="N44"/>
  <c r="N43"/>
  <c r="N42"/>
  <c r="N41"/>
  <c r="K39"/>
  <c r="J39"/>
  <c r="I39"/>
  <c r="H39"/>
  <c r="O15"/>
  <c r="K13"/>
  <c r="J13"/>
  <c r="I13"/>
  <c r="H13"/>
  <c r="N46" i="44"/>
  <c r="N44"/>
  <c r="N43"/>
  <c r="N42"/>
  <c r="N41"/>
  <c r="N40"/>
  <c r="O15"/>
  <c r="K13"/>
  <c r="J13"/>
  <c r="I13"/>
  <c r="H13"/>
  <c r="N45" i="43"/>
  <c r="N44"/>
  <c r="N43"/>
  <c r="N42"/>
  <c r="N41"/>
  <c r="O15"/>
  <c r="K13"/>
  <c r="J13"/>
  <c r="I13"/>
  <c r="H13"/>
  <c r="N46" i="42"/>
  <c r="N44"/>
  <c r="N43"/>
  <c r="N42"/>
  <c r="N41"/>
  <c r="N40"/>
  <c r="O15"/>
  <c r="K13"/>
  <c r="J13"/>
  <c r="I13"/>
  <c r="H13"/>
  <c r="N46" i="41"/>
  <c r="N44"/>
  <c r="N43"/>
  <c r="N42"/>
  <c r="N41"/>
  <c r="N40"/>
  <c r="O15"/>
  <c r="K13"/>
  <c r="J13"/>
  <c r="I13"/>
  <c r="H13"/>
  <c r="N46" i="40"/>
  <c r="N44"/>
  <c r="N43"/>
  <c r="N42"/>
  <c r="N41"/>
  <c r="N40"/>
  <c r="O15"/>
  <c r="K13"/>
  <c r="J13"/>
  <c r="I13"/>
  <c r="H13"/>
  <c r="N46" i="39"/>
  <c r="N44"/>
  <c r="N43"/>
  <c r="N42"/>
  <c r="N41"/>
  <c r="N40"/>
  <c r="O15"/>
  <c r="K13"/>
  <c r="J13"/>
  <c r="I13"/>
  <c r="H13"/>
  <c r="N46" i="38"/>
  <c r="N44"/>
  <c r="N43"/>
  <c r="N42"/>
  <c r="N41"/>
  <c r="N40"/>
  <c r="O15"/>
  <c r="K13"/>
  <c r="J13"/>
  <c r="I13"/>
  <c r="H13"/>
  <c r="N46" i="37"/>
  <c r="N44"/>
  <c r="N43"/>
  <c r="N42"/>
  <c r="N41"/>
  <c r="N40"/>
  <c r="O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I14" i="37" l="1"/>
  <c r="J14"/>
  <c r="H14"/>
  <c r="I14" i="38"/>
  <c r="J14"/>
  <c r="H14"/>
  <c r="I14" i="40"/>
  <c r="J14"/>
  <c r="H14"/>
  <c r="J14" i="42"/>
  <c r="H14"/>
  <c r="I14"/>
  <c r="J14" i="44"/>
  <c r="H14"/>
  <c r="I14"/>
  <c r="J14" i="46"/>
  <c r="H14"/>
  <c r="I14"/>
  <c r="I14" i="39"/>
  <c r="J14"/>
  <c r="H14"/>
  <c r="I14" i="41"/>
  <c r="J14"/>
  <c r="H14"/>
  <c r="J14" i="43"/>
  <c r="H14"/>
  <c r="I14"/>
  <c r="J14" i="45"/>
  <c r="H14"/>
  <c r="I14"/>
  <c r="J14" i="47"/>
  <c r="H14"/>
  <c r="I14"/>
  <c r="O16" i="36"/>
  <c r="I14" i="21"/>
  <c r="O16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H14" i="35"/>
  <c r="C14" i="49" l="1"/>
</calcChain>
</file>

<file path=xl/sharedStrings.xml><?xml version="1.0" encoding="utf-8"?>
<sst xmlns="http://schemas.openxmlformats.org/spreadsheetml/2006/main" count="1185" uniqueCount="172">
  <si>
    <t>Índice de cuadros y gráficas</t>
  </si>
  <si>
    <t>% Cambio   '10/'09</t>
  </si>
  <si>
    <t>Año</t>
  </si>
  <si>
    <t>Bogotá</t>
  </si>
  <si>
    <t>% del total '10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</si>
  <si>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</si>
  <si>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</si>
  <si>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</si>
  <si>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</si>
  <si>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</si>
  <si>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</si>
  <si>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</si>
  <si>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</si>
  <si>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</si>
  <si>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</si>
  <si>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</si>
  <si>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</si>
  <si>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</si>
  <si>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</si>
  <si>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</si>
  <si>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</si>
  <si>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</si>
  <si>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</si>
  <si>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</si>
  <si>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</si>
  <si>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</si>
  <si>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</si>
  <si>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</si>
  <si>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</si>
  <si>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</si>
  <si>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</si>
  <si>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</si>
  <si>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</si>
  <si>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</si>
  <si>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</si>
  <si>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</si>
  <si>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</si>
  <si>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</si>
  <si>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</si>
  <si>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</si>
  <si>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</si>
  <si>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</si>
  <si>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</si>
  <si>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</si>
  <si>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</si>
  <si>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</si>
  <si>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</si>
  <si>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</si>
  <si>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</si>
  <si>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</si>
  <si>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</si>
  <si>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</si>
  <si>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</si>
  <si>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</si>
  <si>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</si>
  <si>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</si>
  <si>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</si>
  <si>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</si>
  <si>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</si>
  <si>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</si>
  <si>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</si>
  <si>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</si>
  <si>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</si>
  <si>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</si>
  <si>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</si>
  <si>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</si>
  <si>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</si>
  <si>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</si>
  <si>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</si>
  <si>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</si>
  <si>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</si>
  <si>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</si>
  <si>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</si>
  <si>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</si>
  <si>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</si>
  <si>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</si>
  <si>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</si>
  <si>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</si>
  <si>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</si>
  <si>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</si>
  <si>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</si>
  <si>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</si>
  <si>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</si>
  <si>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</si>
  <si>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</si>
  <si>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</si>
  <si>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</si>
  <si>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</si>
  <si>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</si>
  <si>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</si>
  <si>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</si>
  <si>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</si>
  <si>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</si>
  <si>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</si>
  <si>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</si>
  <si>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</si>
  <si>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</si>
  <si>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</si>
  <si>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</si>
  <si>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</si>
  <si>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</si>
  <si>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</si>
  <si>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</si>
  <si>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</si>
  <si>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</si>
  <si>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</si>
  <si>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</si>
  <si>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</si>
  <si>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</si>
  <si>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</si>
  <si>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</si>
  <si>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Posición 2011</t>
  </si>
  <si>
    <t>% del total '11</t>
  </si>
  <si>
    <t>Cambio '11/'10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</si>
  <si>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</si>
  <si>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</si>
  <si>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</si>
  <si>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</si>
  <si>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</si>
  <si>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</si>
  <si>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</si>
  <si>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</si>
  <si>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</si>
  <si>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</si>
  <si>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</si>
  <si>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</si>
  <si>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</si>
  <si>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</si>
  <si>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</si>
  <si>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</si>
  <si>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</si>
  <si>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</si>
  <si>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</si>
  <si>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</si>
  <si>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</si>
  <si>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</si>
  <si>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</si>
  <si>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</si>
  <si>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</si>
  <si>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</si>
  <si>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</si>
  <si>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</si>
  <si>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</si>
  <si>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</si>
  <si>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</si>
  <si>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</si>
  <si>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</si>
  <si>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</si>
  <si>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</si>
  <si>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</si>
  <si>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</si>
  <si>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</si>
  <si>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</si>
  <si>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</si>
  <si>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</si>
  <si>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</si>
  <si>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</si>
  <si>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</si>
  <si>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</si>
  <si>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</si>
  <si>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</si>
  <si>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</si>
  <si>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Fuente: Departamento Administrativo Nacional de Estadística, Gran Encuesta Integrada de Hogares (GEIH) enero 2012.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</si>
  <si>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 de 2011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</si>
  <si>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GEIH enero 2012.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</si>
  <si>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</t>
    </r>
    <r>
      <rPr>
        <b/>
        <sz val="12"/>
        <rFont val="Calibri"/>
        <family val="2"/>
        <scheme val="minor"/>
      </rPr>
      <t xml:space="preserve"> de 2011,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</si>
  <si>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</t>
    </r>
    <r>
      <rPr>
        <b/>
        <sz val="12"/>
        <rFont val="Calibri"/>
        <family val="2"/>
        <scheme val="minor"/>
      </rPr>
      <t xml:space="preserve"> de 2011,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</si>
  <si>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octubre-diciembre</t>
    </r>
    <r>
      <rPr>
        <b/>
        <sz val="12"/>
        <rFont val="Calibri"/>
        <family val="2"/>
        <scheme val="minor"/>
      </rPr>
      <t xml:space="preserve"> de 2011,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</si>
  <si>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octubre-diciembre</t>
    </r>
    <r>
      <rPr>
        <b/>
        <sz val="12"/>
        <rFont val="Calibri"/>
        <family val="2"/>
        <scheme val="minor"/>
      </rPr>
      <t xml:space="preserve"> de 2011, porcentaje %</t>
    </r>
  </si>
  <si>
    <t>Tercer trimestre 2011 Venezuela y Argentina, 2010 para China.</t>
  </si>
  <si>
    <t>Datos Para Noviembre Euro Zona, Japón, Brasil, Chile y Perú. Para Diciembre Colombia, Canadá, México y EEUU.</t>
  </si>
  <si>
    <t>Fuente: The Economist. Edición impresa 28 de enero de 2012.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</si>
</sst>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6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2" fillId="2" borderId="15" xfId="2" applyNumberFormat="1" applyFont="1" applyFill="1" applyBorder="1"/>
    <xf numFmtId="164" fontId="11" fillId="2" borderId="15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0" fontId="23" fillId="2" borderId="1" xfId="1" applyFont="1" applyFill="1" applyBorder="1" applyAlignment="1"/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theme" Target="theme/theme1.xml"/><Relationship Id="rId8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599"/>
          <c:w val="0.82021562265350334"/>
          <c:h val="0.54467662231879044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64.033826125733782</c:v>
                </c:pt>
                <c:pt idx="1">
                  <c:v>64.704149273720319</c:v>
                </c:pt>
                <c:pt idx="2">
                  <c:v>67.717204145851639</c:v>
                </c:pt>
                <c:pt idx="3">
                  <c:v>70.712103680753671</c:v>
                </c:pt>
                <c:pt idx="4">
                  <c:v>71.965041630810916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58.268352998325547</c:v>
                </c:pt>
                <c:pt idx="1">
                  <c:v>58.768680822116302</c:v>
                </c:pt>
                <c:pt idx="2">
                  <c:v>60.258453825095728</c:v>
                </c:pt>
                <c:pt idx="3">
                  <c:v>64.650397486314006</c:v>
                </c:pt>
                <c:pt idx="4">
                  <c:v>65.75778993568143</c:v>
                </c:pt>
              </c:numCache>
            </c:numRef>
          </c:val>
        </c:ser>
        <c:marker val="1"/>
        <c:axId val="208146816"/>
        <c:axId val="208148352"/>
      </c:lineChart>
      <c:catAx>
        <c:axId val="208146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8148352"/>
        <c:crosses val="autoZero"/>
        <c:auto val="1"/>
        <c:lblAlgn val="ctr"/>
        <c:lblOffset val="100"/>
      </c:catAx>
      <c:valAx>
        <c:axId val="208148352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814681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47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9.0037744462243463</c:v>
                </c:pt>
                <c:pt idx="1">
                  <c:v>9.1732513764381949</c:v>
                </c:pt>
                <c:pt idx="2">
                  <c:v>11.01456582331064</c:v>
                </c:pt>
                <c:pt idx="3">
                  <c:v>8.5723822085840489</c:v>
                </c:pt>
                <c:pt idx="4">
                  <c:v>8.6253861044086744</c:v>
                </c:pt>
              </c:numCache>
            </c:numRef>
          </c:val>
        </c:ser>
        <c:marker val="1"/>
        <c:axId val="208164352"/>
        <c:axId val="208165888"/>
      </c:lineChart>
      <c:catAx>
        <c:axId val="208164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8165888"/>
        <c:crosses val="autoZero"/>
        <c:auto val="1"/>
        <c:lblAlgn val="ctr"/>
        <c:lblOffset val="100"/>
      </c:catAx>
      <c:valAx>
        <c:axId val="208165888"/>
        <c:scaling>
          <c:orientation val="minMax"/>
          <c:min val="7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8164352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548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78.209711659058172</c:v>
                </c:pt>
                <c:pt idx="1">
                  <c:v>78.62512748318747</c:v>
                </c:pt>
                <c:pt idx="2">
                  <c:v>79.09242048213666</c:v>
                </c:pt>
                <c:pt idx="3">
                  <c:v>79.505985490778869</c:v>
                </c:pt>
                <c:pt idx="4">
                  <c:v>79.892187175967848</c:v>
                </c:pt>
                <c:pt idx="5">
                  <c:v>80.247794682705717</c:v>
                </c:pt>
                <c:pt idx="6">
                  <c:v>80.56984332212474</c:v>
                </c:pt>
                <c:pt idx="7">
                  <c:v>80.871571158771744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76.354001739542056</c:v>
                </c:pt>
                <c:pt idx="1">
                  <c:v>76.764653322984771</c:v>
                </c:pt>
                <c:pt idx="2">
                  <c:v>77.16364581085486</c:v>
                </c:pt>
                <c:pt idx="3">
                  <c:v>77.56486063871526</c:v>
                </c:pt>
                <c:pt idx="4">
                  <c:v>77.953021113938618</c:v>
                </c:pt>
                <c:pt idx="5">
                  <c:v>78.316635244541118</c:v>
                </c:pt>
                <c:pt idx="6">
                  <c:v>78.62220697852085</c:v>
                </c:pt>
                <c:pt idx="7">
                  <c:v>78.892430985778688</c:v>
                </c:pt>
              </c:numCache>
            </c:numRef>
          </c:val>
        </c:ser>
        <c:marker val="1"/>
        <c:axId val="208663680"/>
        <c:axId val="208665216"/>
      </c:lineChart>
      <c:catAx>
        <c:axId val="208663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8665216"/>
        <c:crosses val="autoZero"/>
        <c:auto val="1"/>
        <c:lblAlgn val="ctr"/>
        <c:lblOffset val="100"/>
      </c:catAx>
      <c:valAx>
        <c:axId val="208665216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8663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257"/>
          <c:w val="0.17144393666028096"/>
          <c:h val="0.2442883528447853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374"/>
          <c:w val="0.90275170481134137"/>
          <c:h val="0.62367124600404789"/>
        </c:manualLayout>
      </c:layout>
      <c:lineChart>
        <c:grouping val="standard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participación'!$C$14:$J$14</c:f>
              <c:numCache>
                <c:formatCode>#,##0.0</c:formatCode>
                <c:ptCount val="8"/>
                <c:pt idx="0">
                  <c:v>65.99995636000024</c:v>
                </c:pt>
                <c:pt idx="1">
                  <c:v>67.45914500613695</c:v>
                </c:pt>
                <c:pt idx="2">
                  <c:v>63.759787667871102</c:v>
                </c:pt>
                <c:pt idx="3">
                  <c:v>64.033826125733782</c:v>
                </c:pt>
                <c:pt idx="4">
                  <c:v>64.704149273720319</c:v>
                </c:pt>
                <c:pt idx="5">
                  <c:v>67.717204145851639</c:v>
                </c:pt>
                <c:pt idx="6">
                  <c:v>70.712103680753671</c:v>
                </c:pt>
                <c:pt idx="7">
                  <c:v>71.965041630810916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participación'!$C$25:$J$25</c:f>
              <c:numCache>
                <c:formatCode>#,##0.0</c:formatCode>
                <c:ptCount val="8"/>
                <c:pt idx="0">
                  <c:v>61.371965899597669</c:v>
                </c:pt>
                <c:pt idx="1">
                  <c:v>61.317994850995753</c:v>
                </c:pt>
                <c:pt idx="2">
                  <c:v>57.498742375179624</c:v>
                </c:pt>
                <c:pt idx="3">
                  <c:v>59.502746018381067</c:v>
                </c:pt>
                <c:pt idx="4">
                  <c:v>58.200956168753848</c:v>
                </c:pt>
                <c:pt idx="5">
                  <c:v>63.110769238794639</c:v>
                </c:pt>
                <c:pt idx="6">
                  <c:v>63.444123741731914</c:v>
                </c:pt>
                <c:pt idx="7">
                  <c:v>65.739009671752925</c:v>
                </c:pt>
              </c:numCache>
            </c:numRef>
          </c:val>
        </c:ser>
        <c:marker val="1"/>
        <c:axId val="208684160"/>
        <c:axId val="208685696"/>
      </c:lineChart>
      <c:catAx>
        <c:axId val="208684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8685696"/>
        <c:crosses val="autoZero"/>
        <c:auto val="1"/>
        <c:lblAlgn val="ctr"/>
        <c:lblOffset val="100"/>
      </c:catAx>
      <c:valAx>
        <c:axId val="208685696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8684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810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8913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37"/>
          <c:w val="0.90275170481134137"/>
          <c:h val="0.66762575661252399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57.577303971265216</c:v>
                </c:pt>
                <c:pt idx="1">
                  <c:v>59.925584443948132</c:v>
                </c:pt>
                <c:pt idx="2">
                  <c:v>56.743975000852707</c:v>
                </c:pt>
                <c:pt idx="3">
                  <c:v>58.268352998325547</c:v>
                </c:pt>
                <c:pt idx="4">
                  <c:v>58.768680822116302</c:v>
                </c:pt>
                <c:pt idx="5">
                  <c:v>60.258453825095728</c:v>
                </c:pt>
                <c:pt idx="6">
                  <c:v>64.650397486314006</c:v>
                </c:pt>
                <c:pt idx="7">
                  <c:v>65.75778993568143</c:v>
                </c:pt>
              </c:numCache>
            </c:numRef>
          </c:val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ocupación'!$C$21:$J$21</c:f>
              <c:numCache>
                <c:formatCode>#,##0.0</c:formatCode>
                <c:ptCount val="8"/>
                <c:pt idx="0">
                  <c:v>53.917837281344063</c:v>
                </c:pt>
                <c:pt idx="1">
                  <c:v>55.093460963284123</c:v>
                </c:pt>
                <c:pt idx="2">
                  <c:v>50.967671001167226</c:v>
                </c:pt>
                <c:pt idx="3">
                  <c:v>53.679056264086014</c:v>
                </c:pt>
                <c:pt idx="4">
                  <c:v>52.08488866011313</c:v>
                </c:pt>
                <c:pt idx="5">
                  <c:v>55.988476392285733</c:v>
                </c:pt>
                <c:pt idx="6">
                  <c:v>56.672166473156736</c:v>
                </c:pt>
                <c:pt idx="7">
                  <c:v>59.600978832266073</c:v>
                </c:pt>
              </c:numCache>
            </c:numRef>
          </c:val>
        </c:ser>
        <c:marker val="1"/>
        <c:axId val="210179968"/>
        <c:axId val="210181504"/>
      </c:lineChart>
      <c:catAx>
        <c:axId val="210179968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0181504"/>
        <c:crosses val="autoZero"/>
        <c:auto val="1"/>
        <c:lblAlgn val="ctr"/>
        <c:lblOffset val="100"/>
      </c:catAx>
      <c:valAx>
        <c:axId val="210181504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017996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811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34"/>
          <c:w val="0.90275170481134137"/>
          <c:h val="0.6125435326681794"/>
        </c:manualLayout>
      </c:layout>
      <c:lineChart>
        <c:grouping val="standard"/>
        <c:ser>
          <c:idx val="0"/>
          <c:order val="0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desempleo'!$C$35:$J$35</c:f>
              <c:numCache>
                <c:formatCode>#,##0.0</c:formatCode>
                <c:ptCount val="8"/>
                <c:pt idx="0">
                  <c:v>12.76160296651293</c:v>
                </c:pt>
                <c:pt idx="1">
                  <c:v>11.167598904479034</c:v>
                </c:pt>
                <c:pt idx="2">
                  <c:v>11.00351643440343</c:v>
                </c:pt>
                <c:pt idx="3">
                  <c:v>9.0037744462243463</c:v>
                </c:pt>
                <c:pt idx="4">
                  <c:v>9.1732513764381949</c:v>
                </c:pt>
                <c:pt idx="5">
                  <c:v>11.01456582331064</c:v>
                </c:pt>
                <c:pt idx="6">
                  <c:v>8.5723822085840489</c:v>
                </c:pt>
                <c:pt idx="7">
                  <c:v>8.6253861044086744</c:v>
                </c:pt>
              </c:numCache>
            </c:numRef>
          </c:val>
        </c:ser>
        <c:ser>
          <c:idx val="1"/>
          <c:order val="1"/>
          <c:tx>
            <c:strRef>
              <c:f>'Tasa de desempleo'!$B$33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desempleo'!$C$33:$J$33</c:f>
              <c:numCache>
                <c:formatCode>#,##0.0</c:formatCode>
                <c:ptCount val="8"/>
                <c:pt idx="0">
                  <c:v>12.145820178627295</c:v>
                </c:pt>
                <c:pt idx="1">
                  <c:v>10.151235217063757</c:v>
                </c:pt>
                <c:pt idx="2">
                  <c:v>11.358633431314233</c:v>
                </c:pt>
                <c:pt idx="3">
                  <c:v>9.7872638596333452</c:v>
                </c:pt>
                <c:pt idx="4">
                  <c:v>10.50853272120569</c:v>
                </c:pt>
                <c:pt idx="5">
                  <c:v>11.285384305109673</c:v>
                </c:pt>
                <c:pt idx="6">
                  <c:v>10.67389203158112</c:v>
                </c:pt>
                <c:pt idx="7">
                  <c:v>9.3369688258694108</c:v>
                </c:pt>
              </c:numCache>
            </c:numRef>
          </c:val>
        </c:ser>
        <c:marker val="1"/>
        <c:axId val="210355328"/>
        <c:axId val="210356864"/>
      </c:lineChart>
      <c:catAx>
        <c:axId val="210355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0356864"/>
        <c:crosses val="autoZero"/>
        <c:auto val="1"/>
        <c:lblAlgn val="ctr"/>
        <c:lblOffset val="100"/>
      </c:catAx>
      <c:valAx>
        <c:axId val="2103568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0355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812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673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abierto'!$C$35:$J$35</c:f>
              <c:numCache>
                <c:formatCode>#,##0.0</c:formatCode>
                <c:ptCount val="8"/>
                <c:pt idx="0">
                  <c:v>11.74047865864816</c:v>
                </c:pt>
                <c:pt idx="1">
                  <c:v>10.228002805731991</c:v>
                </c:pt>
                <c:pt idx="2">
                  <c:v>10.140418356481879</c:v>
                </c:pt>
                <c:pt idx="3">
                  <c:v>8.1016152489885886</c:v>
                </c:pt>
                <c:pt idx="4">
                  <c:v>8.7402612708397047</c:v>
                </c:pt>
                <c:pt idx="5">
                  <c:v>10.392063354626959</c:v>
                </c:pt>
                <c:pt idx="6">
                  <c:v>8.3243494218416334</c:v>
                </c:pt>
                <c:pt idx="7">
                  <c:v>7.9677880246173949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abierto'!$C$33:$J$33</c:f>
              <c:numCache>
                <c:formatCode>#,##0.0</c:formatCode>
                <c:ptCount val="8"/>
                <c:pt idx="0">
                  <c:v>11.214312246808086</c:v>
                </c:pt>
                <c:pt idx="1">
                  <c:v>9.3922678842650207</c:v>
                </c:pt>
                <c:pt idx="2">
                  <c:v>10.221317289117367</c:v>
                </c:pt>
                <c:pt idx="3">
                  <c:v>8.7863776239771951</c:v>
                </c:pt>
                <c:pt idx="4">
                  <c:v>9.7162003840158064</c:v>
                </c:pt>
                <c:pt idx="5">
                  <c:v>10.463818943369475</c:v>
                </c:pt>
                <c:pt idx="6">
                  <c:v>9.853739793389348</c:v>
                </c:pt>
                <c:pt idx="7">
                  <c:v>8.6217871522581824</c:v>
                </c:pt>
              </c:numCache>
            </c:numRef>
          </c:val>
        </c:ser>
        <c:marker val="1"/>
        <c:axId val="205026432"/>
        <c:axId val="205027968"/>
      </c:lineChart>
      <c:catAx>
        <c:axId val="205026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5027968"/>
        <c:crosses val="autoZero"/>
        <c:auto val="1"/>
        <c:lblAlgn val="ctr"/>
        <c:lblOffset val="100"/>
      </c:catAx>
      <c:valAx>
        <c:axId val="2050279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5026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813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713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579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oculto'!$C$23:$J$23</c:f>
              <c:numCache>
                <c:formatCode>#,##0.0</c:formatCode>
                <c:ptCount val="8"/>
                <c:pt idx="0">
                  <c:v>1.02112430786477</c:v>
                </c:pt>
                <c:pt idx="1">
                  <c:v>0.93958694285358257</c:v>
                </c:pt>
                <c:pt idx="2">
                  <c:v>0.86308859301459351</c:v>
                </c:pt>
                <c:pt idx="3">
                  <c:v>0.90216845309348814</c:v>
                </c:pt>
                <c:pt idx="4">
                  <c:v>0.43298112277401118</c:v>
                </c:pt>
                <c:pt idx="5">
                  <c:v>0.62248562334978907</c:v>
                </c:pt>
                <c:pt idx="6">
                  <c:v>0.24802486616803485</c:v>
                </c:pt>
                <c:pt idx="7">
                  <c:v>0.65759807979127904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oculto'!$C$20:$J$20</c:f>
              <c:numCache>
                <c:formatCode>#,##0.0</c:formatCode>
                <c:ptCount val="8"/>
                <c:pt idx="0">
                  <c:v>0.93150793181920855</c:v>
                </c:pt>
                <c:pt idx="1">
                  <c:v>0.75896564164606861</c:v>
                </c:pt>
                <c:pt idx="2">
                  <c:v>1.1373161421968661</c:v>
                </c:pt>
                <c:pt idx="3">
                  <c:v>1.0008862356561501</c:v>
                </c:pt>
                <c:pt idx="4">
                  <c:v>0.79233403062020036</c:v>
                </c:pt>
                <c:pt idx="5">
                  <c:v>0.82156536174020101</c:v>
                </c:pt>
                <c:pt idx="6">
                  <c:v>0.82015223819177141</c:v>
                </c:pt>
                <c:pt idx="7">
                  <c:v>0.71518167361123097</c:v>
                </c:pt>
              </c:numCache>
            </c:numRef>
          </c:val>
        </c:ser>
        <c:marker val="1"/>
        <c:axId val="214824064"/>
        <c:axId val="214825600"/>
      </c:lineChart>
      <c:catAx>
        <c:axId val="214824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825600"/>
        <c:crosses val="autoZero"/>
        <c:auto val="1"/>
        <c:lblAlgn val="ctr"/>
        <c:lblOffset val="100"/>
      </c:catAx>
      <c:valAx>
        <c:axId val="2148256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824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814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656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subjetivo'!$C$15:$J$15</c:f>
              <c:numCache>
                <c:formatCode>#,##0.0</c:formatCode>
                <c:ptCount val="8"/>
                <c:pt idx="0">
                  <c:v>32.681099382444678</c:v>
                </c:pt>
                <c:pt idx="1">
                  <c:v>36.422721008847617</c:v>
                </c:pt>
                <c:pt idx="2">
                  <c:v>29.367292208926699</c:v>
                </c:pt>
                <c:pt idx="3">
                  <c:v>32.996512670482481</c:v>
                </c:pt>
                <c:pt idx="4">
                  <c:v>28.403628126876292</c:v>
                </c:pt>
                <c:pt idx="5">
                  <c:v>28.344169375115598</c:v>
                </c:pt>
                <c:pt idx="6">
                  <c:v>33.368516524733934</c:v>
                </c:pt>
                <c:pt idx="7">
                  <c:v>35.894949779185943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31.71067448128132</c:v>
                </c:pt>
                <c:pt idx="1">
                  <c:v>31.788950167430041</c:v>
                </c:pt>
                <c:pt idx="2">
                  <c:v>36.312565481451649</c:v>
                </c:pt>
                <c:pt idx="3">
                  <c:v>35.174262833931166</c:v>
                </c:pt>
                <c:pt idx="4">
                  <c:v>26.932571465807548</c:v>
                </c:pt>
                <c:pt idx="5">
                  <c:v>30.931928341327097</c:v>
                </c:pt>
                <c:pt idx="6">
                  <c:v>32.636909899298452</c:v>
                </c:pt>
                <c:pt idx="7">
                  <c:v>32.396114805168999</c:v>
                </c:pt>
              </c:numCache>
            </c:numRef>
          </c:val>
        </c:ser>
        <c:marker val="1"/>
        <c:axId val="199207168"/>
        <c:axId val="205030528"/>
      </c:lineChart>
      <c:catAx>
        <c:axId val="199207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5030528"/>
        <c:crosses val="autoZero"/>
        <c:auto val="1"/>
        <c:lblAlgn val="ctr"/>
        <c:lblOffset val="100"/>
      </c:catAx>
      <c:valAx>
        <c:axId val="2050305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99207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814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'Subem subje Insuficiencia horas'!$B$14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Insuficiencia horas'!$C$14:$J$14</c:f>
              <c:numCache>
                <c:formatCode>#,##0.0</c:formatCode>
                <c:ptCount val="8"/>
                <c:pt idx="0">
                  <c:v>16.059285922928034</c:v>
                </c:pt>
                <c:pt idx="1">
                  <c:v>16.023582651669436</c:v>
                </c:pt>
                <c:pt idx="2">
                  <c:v>8.8579925422073611</c:v>
                </c:pt>
                <c:pt idx="3">
                  <c:v>8.3815679219368349</c:v>
                </c:pt>
                <c:pt idx="4">
                  <c:v>7.3377818675579549</c:v>
                </c:pt>
                <c:pt idx="5">
                  <c:v>9.191268996061897</c:v>
                </c:pt>
                <c:pt idx="6">
                  <c:v>11.393564073922088</c:v>
                </c:pt>
                <c:pt idx="7">
                  <c:v>12.46879335848803</c:v>
                </c:pt>
              </c:numCache>
            </c:numRef>
          </c:val>
        </c:ser>
        <c:ser>
          <c:idx val="1"/>
          <c:order val="1"/>
          <c:tx>
            <c:strRef>
              <c:f>'Subem subje Insuficiencia horas'!$B$18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Insuficiencia horas'!$C$18:$J$18</c:f>
              <c:numCache>
                <c:formatCode>#,##0.0</c:formatCode>
                <c:ptCount val="8"/>
                <c:pt idx="0">
                  <c:v>12.398361305044043</c:v>
                </c:pt>
                <c:pt idx="1">
                  <c:v>10.818033038257072</c:v>
                </c:pt>
                <c:pt idx="2">
                  <c:v>11.447358072311168</c:v>
                </c:pt>
                <c:pt idx="3">
                  <c:v>10.453836369551595</c:v>
                </c:pt>
                <c:pt idx="4">
                  <c:v>7.6472654419507666</c:v>
                </c:pt>
                <c:pt idx="5">
                  <c:v>9.8464519341721441</c:v>
                </c:pt>
                <c:pt idx="6">
                  <c:v>10.018960481226602</c:v>
                </c:pt>
                <c:pt idx="7">
                  <c:v>10.448504423316257</c:v>
                </c:pt>
              </c:numCache>
            </c:numRef>
          </c:val>
        </c:ser>
        <c:marker val="1"/>
        <c:axId val="205300864"/>
        <c:axId val="205302400"/>
      </c:lineChart>
      <c:catAx>
        <c:axId val="205300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5302400"/>
        <c:crosses val="autoZero"/>
        <c:auto val="1"/>
        <c:lblAlgn val="ctr"/>
        <c:lblOffset val="100"/>
      </c:catAx>
      <c:valAx>
        <c:axId val="2053024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5300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9525"/>
          <c:w val="0.1714439366602815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6.908466625034743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361"/>
          <c:w val="0.90275170481134137"/>
          <c:h val="0.62416364035937955"/>
        </c:manualLayout>
      </c:layout>
      <c:lineChart>
        <c:grouping val="standard"/>
        <c:ser>
          <c:idx val="0"/>
          <c:order val="0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 inadecua competencia'!$C$14:$J$14</c:f>
              <c:numCache>
                <c:formatCode>#,##0.0</c:formatCode>
                <c:ptCount val="8"/>
                <c:pt idx="0">
                  <c:v>4.2563169447852163</c:v>
                </c:pt>
                <c:pt idx="1">
                  <c:v>3.7070564562462285</c:v>
                </c:pt>
                <c:pt idx="2">
                  <c:v>20.449791360501774</c:v>
                </c:pt>
                <c:pt idx="3">
                  <c:v>24.750394970589049</c:v>
                </c:pt>
                <c:pt idx="4">
                  <c:v>19.85939903466975</c:v>
                </c:pt>
                <c:pt idx="5">
                  <c:v>18.025054738912484</c:v>
                </c:pt>
                <c:pt idx="6">
                  <c:v>20.968833569485259</c:v>
                </c:pt>
                <c:pt idx="7">
                  <c:v>22.093770753291185</c:v>
                </c:pt>
              </c:numCache>
            </c:numRef>
          </c:val>
        </c:ser>
        <c:ser>
          <c:idx val="1"/>
          <c:order val="1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 inadecua competencia'!$C$23:$J$23</c:f>
              <c:numCache>
                <c:formatCode>#,##0.0</c:formatCode>
                <c:ptCount val="8"/>
                <c:pt idx="0">
                  <c:v>3.3906765610459395</c:v>
                </c:pt>
                <c:pt idx="1">
                  <c:v>3.2449008745237951</c:v>
                </c:pt>
                <c:pt idx="2">
                  <c:v>17.857138044704794</c:v>
                </c:pt>
                <c:pt idx="3">
                  <c:v>19.223203456815956</c:v>
                </c:pt>
                <c:pt idx="4">
                  <c:v>14.071779363099504</c:v>
                </c:pt>
                <c:pt idx="5">
                  <c:v>16.08948739683958</c:v>
                </c:pt>
                <c:pt idx="6">
                  <c:v>16.94028698842957</c:v>
                </c:pt>
                <c:pt idx="7">
                  <c:v>17.2739104469123</c:v>
                </c:pt>
              </c:numCache>
            </c:numRef>
          </c:val>
        </c:ser>
        <c:marker val="1"/>
        <c:axId val="206619776"/>
        <c:axId val="206621312"/>
      </c:lineChart>
      <c:catAx>
        <c:axId val="206619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6621312"/>
        <c:crosses val="autoZero"/>
        <c:auto val="1"/>
        <c:lblAlgn val="ctr"/>
        <c:lblOffset val="100"/>
      </c:catAx>
      <c:valAx>
        <c:axId val="2066213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6619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128"/>
          <c:w val="0.1714439366602816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836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'Subem subje inadecuado ingresos'!$B$17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inadecuado ingresos'!$C$17:$J$17</c:f>
              <c:numCache>
                <c:formatCode>#,##0.0</c:formatCode>
                <c:ptCount val="8"/>
                <c:pt idx="0">
                  <c:v>22.161417846107749</c:v>
                </c:pt>
                <c:pt idx="1">
                  <c:v>27.53555302100078</c:v>
                </c:pt>
                <c:pt idx="2">
                  <c:v>25.043682738967966</c:v>
                </c:pt>
                <c:pt idx="3">
                  <c:v>29.133025094759159</c:v>
                </c:pt>
                <c:pt idx="4">
                  <c:v>24.782633613226167</c:v>
                </c:pt>
                <c:pt idx="5">
                  <c:v>23.65823546475097</c:v>
                </c:pt>
                <c:pt idx="6">
                  <c:v>27.901276693622762</c:v>
                </c:pt>
                <c:pt idx="7">
                  <c:v>30.072103409265129</c:v>
                </c:pt>
              </c:numCache>
            </c:numRef>
          </c:val>
        </c:ser>
        <c:ser>
          <c:idx val="1"/>
          <c:order val="1"/>
          <c:tx>
            <c:strRef>
              <c:f>'Subem subje inadecuado ingresos'!$B$19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25.28102097185392</c:v>
                </c:pt>
                <c:pt idx="1">
                  <c:v>26.560540297572182</c:v>
                </c:pt>
                <c:pt idx="2">
                  <c:v>32.039275998986412</c:v>
                </c:pt>
                <c:pt idx="3">
                  <c:v>31.277724761969978</c:v>
                </c:pt>
                <c:pt idx="4">
                  <c:v>23.895021477438021</c:v>
                </c:pt>
                <c:pt idx="5">
                  <c:v>27.021980813436148</c:v>
                </c:pt>
                <c:pt idx="6">
                  <c:v>28.723069085062214</c:v>
                </c:pt>
                <c:pt idx="7">
                  <c:v>28.214637984766927</c:v>
                </c:pt>
              </c:numCache>
            </c:numRef>
          </c:val>
        </c:ser>
        <c:marker val="1"/>
        <c:axId val="206845056"/>
        <c:axId val="206846592"/>
      </c:lineChart>
      <c:catAx>
        <c:axId val="206845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6846592"/>
        <c:crosses val="autoZero"/>
        <c:auto val="1"/>
        <c:lblAlgn val="ctr"/>
        <c:lblOffset val="100"/>
      </c:catAx>
      <c:valAx>
        <c:axId val="2068465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6845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966"/>
          <c:y val="0.55623681731798114"/>
          <c:w val="0.1714439366602817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11141"/>
        </c:manualLayout>
      </c:layout>
      <c:lineChart>
        <c:grouping val="standard"/>
        <c:ser>
          <c:idx val="0"/>
          <c:order val="0"/>
          <c:tx>
            <c:strRef>
              <c:f>'Tasa de subempleo objetivo'!$B$17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objetivo'!$C$17:$J$17</c:f>
              <c:numCache>
                <c:formatCode>#,##0.0</c:formatCode>
                <c:ptCount val="8"/>
                <c:pt idx="0">
                  <c:v>9.6358543845606484</c:v>
                </c:pt>
                <c:pt idx="1">
                  <c:v>10.314452751790046</c:v>
                </c:pt>
                <c:pt idx="2">
                  <c:v>7.4305235308211088</c:v>
                </c:pt>
                <c:pt idx="3">
                  <c:v>10.142263458919587</c:v>
                </c:pt>
                <c:pt idx="4">
                  <c:v>12.754946032987085</c:v>
                </c:pt>
                <c:pt idx="5">
                  <c:v>10.206267744453589</c:v>
                </c:pt>
                <c:pt idx="6">
                  <c:v>14.225945631434922</c:v>
                </c:pt>
                <c:pt idx="7">
                  <c:v>14.482825594167799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objetivo'!$C$26:$J$26</c:f>
              <c:numCache>
                <c:formatCode>#,##0.0</c:formatCode>
                <c:ptCount val="8"/>
                <c:pt idx="0">
                  <c:v>10.032084014237309</c:v>
                </c:pt>
                <c:pt idx="1">
                  <c:v>9.6615146095212214</c:v>
                </c:pt>
                <c:pt idx="2">
                  <c:v>9.084995801882318</c:v>
                </c:pt>
                <c:pt idx="3">
                  <c:v>9.8217683496385391</c:v>
                </c:pt>
                <c:pt idx="4">
                  <c:v>9.1495972277597382</c:v>
                </c:pt>
                <c:pt idx="5">
                  <c:v>10.787700176531482</c:v>
                </c:pt>
                <c:pt idx="6">
                  <c:v>12.615515369341468</c:v>
                </c:pt>
                <c:pt idx="7">
                  <c:v>11.917050083587823</c:v>
                </c:pt>
              </c:numCache>
            </c:numRef>
          </c:val>
        </c:ser>
        <c:marker val="1"/>
        <c:axId val="206873728"/>
        <c:axId val="206875264"/>
      </c:lineChart>
      <c:catAx>
        <c:axId val="206873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6875264"/>
        <c:crosses val="autoZero"/>
        <c:auto val="1"/>
        <c:lblAlgn val="ctr"/>
        <c:lblOffset val="100"/>
      </c:catAx>
      <c:valAx>
        <c:axId val="206875264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6873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573E-2"/>
          <c:y val="0.55398186337819477"/>
          <c:w val="0.171443936660281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407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'Subem obje Insuficiencia horas 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Insuficiencia horas '!$C$15:$J$15</c:f>
              <c:numCache>
                <c:formatCode>#,##0.0</c:formatCode>
                <c:ptCount val="8"/>
                <c:pt idx="0">
                  <c:v>4.898868399686938</c:v>
                </c:pt>
                <c:pt idx="1">
                  <c:v>5.2351201395138425</c:v>
                </c:pt>
                <c:pt idx="2">
                  <c:v>2.5773337660980213</c:v>
                </c:pt>
                <c:pt idx="3">
                  <c:v>3.1792945722076764</c:v>
                </c:pt>
                <c:pt idx="4">
                  <c:v>3.5954204123547613</c:v>
                </c:pt>
                <c:pt idx="5">
                  <c:v>3.6845293464246289</c:v>
                </c:pt>
                <c:pt idx="6">
                  <c:v>5.7330147044671325</c:v>
                </c:pt>
                <c:pt idx="7">
                  <c:v>5.8814803316626838</c:v>
                </c:pt>
              </c:numCache>
            </c:numRef>
          </c:val>
        </c:ser>
        <c:ser>
          <c:idx val="1"/>
          <c:order val="1"/>
          <c:tx>
            <c:strRef>
              <c:f>'Subem obje Insuficiencia horas 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Insuficiencia horas '!$C$20:$J$20</c:f>
              <c:numCache>
                <c:formatCode>#,##0.0</c:formatCode>
                <c:ptCount val="8"/>
                <c:pt idx="0">
                  <c:v>4.2450684853969776</c:v>
                </c:pt>
                <c:pt idx="1">
                  <c:v>3.8905406846770254</c:v>
                </c:pt>
                <c:pt idx="2">
                  <c:v>3.6038459140815262</c:v>
                </c:pt>
                <c:pt idx="3">
                  <c:v>3.4202329377318188</c:v>
                </c:pt>
                <c:pt idx="4">
                  <c:v>2.9614235219096692</c:v>
                </c:pt>
                <c:pt idx="5">
                  <c:v>4.0348801697819194</c:v>
                </c:pt>
                <c:pt idx="6">
                  <c:v>4.5108959944640432</c:v>
                </c:pt>
                <c:pt idx="7">
                  <c:v>4.1951822280644198</c:v>
                </c:pt>
              </c:numCache>
            </c:numRef>
          </c:val>
        </c:ser>
        <c:marker val="1"/>
        <c:axId val="207004800"/>
        <c:axId val="207006336"/>
      </c:lineChart>
      <c:catAx>
        <c:axId val="207004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7006336"/>
        <c:crosses val="autoZero"/>
        <c:auto val="1"/>
        <c:lblAlgn val="ctr"/>
        <c:lblOffset val="100"/>
      </c:catAx>
      <c:valAx>
        <c:axId val="207006336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7004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6.6003789671859311E-2"/>
          <c:y val="0.20993449799567909"/>
          <c:w val="0.171443936660281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1.3008123419436461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492"/>
          <c:w val="0.90275170481134137"/>
          <c:h val="0.60330805796912435"/>
        </c:manualLayout>
      </c:layout>
      <c:lineChart>
        <c:grouping val="standard"/>
        <c:ser>
          <c:idx val="0"/>
          <c:order val="0"/>
          <c:tx>
            <c:strRef>
              <c:f>'Subem obje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 competencia'!$C$18:$J$18</c:f>
              <c:numCache>
                <c:formatCode>#,##0.0</c:formatCode>
                <c:ptCount val="8"/>
                <c:pt idx="0">
                  <c:v>1.5964652264781993</c:v>
                </c:pt>
                <c:pt idx="1">
                  <c:v>1.1754885378743145</c:v>
                </c:pt>
                <c:pt idx="2">
                  <c:v>4.8412103272425693</c:v>
                </c:pt>
                <c:pt idx="3">
                  <c:v>7.1892653523904029</c:v>
                </c:pt>
                <c:pt idx="4">
                  <c:v>8.9070453729650758</c:v>
                </c:pt>
                <c:pt idx="5">
                  <c:v>6.993121376358113</c:v>
                </c:pt>
                <c:pt idx="6">
                  <c:v>8.8849439148088365</c:v>
                </c:pt>
                <c:pt idx="7">
                  <c:v>8.7356497622487659</c:v>
                </c:pt>
              </c:numCache>
            </c:numRef>
          </c:val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 competencia'!$C$27:$J$27</c:f>
              <c:numCache>
                <c:formatCode>#,##0.0</c:formatCode>
                <c:ptCount val="8"/>
                <c:pt idx="0">
                  <c:v>1.5048187059421225</c:v>
                </c:pt>
                <c:pt idx="1">
                  <c:v>1.3584200724127897</c:v>
                </c:pt>
                <c:pt idx="2">
                  <c:v>4.4878849607247817</c:v>
                </c:pt>
                <c:pt idx="3">
                  <c:v>5.5679012064949305</c:v>
                </c:pt>
                <c:pt idx="4">
                  <c:v>5.0096020885821195</c:v>
                </c:pt>
                <c:pt idx="5">
                  <c:v>5.8752510459807494</c:v>
                </c:pt>
                <c:pt idx="6">
                  <c:v>6.8454927078301591</c:v>
                </c:pt>
                <c:pt idx="7">
                  <c:v>6.7810941132363061</c:v>
                </c:pt>
              </c:numCache>
            </c:numRef>
          </c:val>
        </c:ser>
        <c:marker val="1"/>
        <c:axId val="205124736"/>
        <c:axId val="205126272"/>
      </c:lineChart>
      <c:catAx>
        <c:axId val="205124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5126272"/>
        <c:crosses val="autoZero"/>
        <c:auto val="1"/>
        <c:lblAlgn val="ctr"/>
        <c:lblOffset val="100"/>
      </c:catAx>
      <c:valAx>
        <c:axId val="2051262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5124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334"/>
          <c:w val="0.171443936660281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01"/>
          <c:y val="6.6334991708127513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626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'Subem Obje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inadecuado ingresos'!$C$20:$J$20</c:f>
              <c:numCache>
                <c:formatCode>#,##0.0</c:formatCode>
                <c:ptCount val="8"/>
                <c:pt idx="0">
                  <c:v>6.4527465689804764</c:v>
                </c:pt>
                <c:pt idx="1">
                  <c:v>7.1492146028809751</c:v>
                </c:pt>
                <c:pt idx="2">
                  <c:v>6.1840075742672944</c:v>
                </c:pt>
                <c:pt idx="3">
                  <c:v>8.4616496030301462</c:v>
                </c:pt>
                <c:pt idx="4">
                  <c:v>11.048712419904644</c:v>
                </c:pt>
                <c:pt idx="5">
                  <c:v>8.4755949856157677</c:v>
                </c:pt>
                <c:pt idx="6">
                  <c:v>11.321193785802484</c:v>
                </c:pt>
                <c:pt idx="7">
                  <c:v>11.717012374839852</c:v>
                </c:pt>
              </c:numCache>
            </c:numRef>
          </c:val>
        </c:ser>
        <c:ser>
          <c:idx val="1"/>
          <c:order val="1"/>
          <c:tx>
            <c:strRef>
              <c:f>'Subem Obje inadecuado ingresos'!$B$28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inadecuado ingresos'!$C$28:$J$28</c:f>
              <c:numCache>
                <c:formatCode>#,##0.0</c:formatCode>
                <c:ptCount val="8"/>
                <c:pt idx="0">
                  <c:v>7.7075258111924461</c:v>
                </c:pt>
                <c:pt idx="1">
                  <c:v>7.6866964477524222</c:v>
                </c:pt>
                <c:pt idx="2">
                  <c:v>7.5014785076161496</c:v>
                </c:pt>
                <c:pt idx="3">
                  <c:v>8.2333911664631536</c:v>
                </c:pt>
                <c:pt idx="4">
                  <c:v>7.9292249765527636</c:v>
                </c:pt>
                <c:pt idx="5">
                  <c:v>9.1044057834086463</c:v>
                </c:pt>
                <c:pt idx="6">
                  <c:v>10.615021035953168</c:v>
                </c:pt>
                <c:pt idx="7">
                  <c:v>10.108296752559372</c:v>
                </c:pt>
              </c:numCache>
            </c:numRef>
          </c:val>
        </c:ser>
        <c:marker val="1"/>
        <c:axId val="207377536"/>
        <c:axId val="207379072"/>
      </c:lineChart>
      <c:catAx>
        <c:axId val="207377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7379072"/>
        <c:crosses val="autoZero"/>
        <c:auto val="1"/>
        <c:lblAlgn val="ctr"/>
        <c:lblOffset val="100"/>
      </c:catAx>
      <c:valAx>
        <c:axId val="207379072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7377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1506448663606523"/>
          <c:y val="0.17174556824585877"/>
          <c:w val="0.17144393666028204"/>
          <c:h val="0.1672719281258363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3983.2469999999998</c:v>
                </c:pt>
                <c:pt idx="1">
                  <c:v>376.00200000000001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937"/>
          <c:y val="0.76738122850922763"/>
          <c:w val="0.65409103467334573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4359.248333333333</c:v>
                </c:pt>
                <c:pt idx="1">
                  <c:v>1698.204333333334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4684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294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731"/>
          <c:y val="0.13399276978864852"/>
          <c:w val="0.81918270305897867"/>
          <c:h val="0.62111105077383677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7073.8003333333327</c:v>
                </c:pt>
                <c:pt idx="1">
                  <c:v>7178.4286666666667</c:v>
                </c:pt>
                <c:pt idx="2">
                  <c:v>7282.7766666666676</c:v>
                </c:pt>
                <c:pt idx="3">
                  <c:v>7386.7906666666668</c:v>
                </c:pt>
                <c:pt idx="4">
                  <c:v>7490.2126666666663</c:v>
                </c:pt>
              </c:numCache>
            </c:numRef>
          </c:val>
        </c:ser>
        <c:axId val="207618816"/>
        <c:axId val="207620352"/>
      </c:barChart>
      <c:catAx>
        <c:axId val="207618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7620352"/>
        <c:crosses val="autoZero"/>
        <c:auto val="1"/>
        <c:lblAlgn val="ctr"/>
        <c:lblOffset val="100"/>
      </c:catAx>
      <c:valAx>
        <c:axId val="2076203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7618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675"/>
          <c:w val="0.94285714285714251"/>
          <c:h val="0.3741761721355276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16.670745331496629</c:v>
                </c:pt>
                <c:pt idx="1">
                  <c:v>83.329254668503367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435"/>
          <c:h val="0.1382435818316083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625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357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5624.0946666666669</c:v>
                </c:pt>
                <c:pt idx="1">
                  <c:v>5735.0036666666665</c:v>
                </c:pt>
                <c:pt idx="2">
                  <c:v>5844.2676666666666</c:v>
                </c:pt>
                <c:pt idx="3">
                  <c:v>5951.5256666666673</c:v>
                </c:pt>
                <c:pt idx="4">
                  <c:v>6057.452666666667</c:v>
                </c:pt>
              </c:numCache>
            </c:numRef>
          </c:val>
        </c:ser>
        <c:axId val="207750272"/>
        <c:axId val="208253312"/>
      </c:barChart>
      <c:catAx>
        <c:axId val="207750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8253312"/>
        <c:crosses val="autoZero"/>
        <c:auto val="1"/>
        <c:lblAlgn val="ctr"/>
        <c:lblOffset val="100"/>
      </c:catAx>
      <c:valAx>
        <c:axId val="208253312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7750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977"/>
          <c:w val="0.90350877192982459"/>
          <c:h val="0.4317648930247446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17.088957083714647</c:v>
                </c:pt>
                <c:pt idx="1">
                  <c:v>82.911042916285353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408"/>
          <c:y val="0.78793096627535786"/>
          <c:w val="0.65748549523415978"/>
          <c:h val="0.1127260388887833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152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3601.3230000000003</c:v>
                </c:pt>
                <c:pt idx="1">
                  <c:v>3710.7853333333333</c:v>
                </c:pt>
                <c:pt idx="2">
                  <c:v>3957.5746666666669</c:v>
                </c:pt>
                <c:pt idx="3">
                  <c:v>4208.4489999999996</c:v>
                </c:pt>
                <c:pt idx="4">
                  <c:v>4359.248333333333</c:v>
                </c:pt>
              </c:numCache>
            </c:numRef>
          </c:val>
        </c:ser>
        <c:axId val="207344384"/>
        <c:axId val="207345920"/>
      </c:barChart>
      <c:catAx>
        <c:axId val="207344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7345920"/>
        <c:crosses val="autoZero"/>
        <c:auto val="1"/>
        <c:lblAlgn val="ctr"/>
        <c:lblOffset val="100"/>
      </c:catAx>
      <c:valAx>
        <c:axId val="207345920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7344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5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18.707423706218311</c:v>
                </c:pt>
                <c:pt idx="1">
                  <c:v>81.292576293781693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363"/>
          <c:y val="0.67978523232543753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731"/>
          <c:y val="0.15775853018373054"/>
          <c:w val="0.81918270305897867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3277.0673333333339</c:v>
                </c:pt>
                <c:pt idx="1">
                  <c:v>3370.386</c:v>
                </c:pt>
                <c:pt idx="2">
                  <c:v>3521.6653333333329</c:v>
                </c:pt>
                <c:pt idx="3">
                  <c:v>3847.6849999999999</c:v>
                </c:pt>
                <c:pt idx="4">
                  <c:v>3983.2469999999998</c:v>
                </c:pt>
              </c:numCache>
            </c:numRef>
          </c:val>
        </c:ser>
        <c:axId val="207919744"/>
        <c:axId val="208515456"/>
      </c:barChart>
      <c:catAx>
        <c:axId val="207919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8515456"/>
        <c:crosses val="autoZero"/>
        <c:auto val="1"/>
        <c:lblAlgn val="ctr"/>
        <c:lblOffset val="100"/>
      </c:catAx>
      <c:valAx>
        <c:axId val="208515456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7919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18.854254949290027</c:v>
                </c:pt>
                <c:pt idx="1">
                  <c:v>81.145745050709976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112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5099"/>
          <c:y val="0.15827035587032637"/>
          <c:w val="0.84641738168379177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324.255</c:v>
                </c:pt>
                <c:pt idx="1">
                  <c:v>340.39966666666663</c:v>
                </c:pt>
                <c:pt idx="2">
                  <c:v>435.90966666666668</c:v>
                </c:pt>
                <c:pt idx="3">
                  <c:v>360.7643333333333</c:v>
                </c:pt>
                <c:pt idx="4">
                  <c:v>376.00200000000001</c:v>
                </c:pt>
              </c:numCache>
            </c:numRef>
          </c:val>
        </c:ser>
        <c:axId val="210576128"/>
        <c:axId val="210577664"/>
      </c:barChart>
      <c:catAx>
        <c:axId val="210576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0577664"/>
        <c:crosses val="autoZero"/>
        <c:auto val="1"/>
        <c:lblAlgn val="ctr"/>
        <c:lblOffset val="100"/>
      </c:catAx>
      <c:valAx>
        <c:axId val="210577664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0576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9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17.281706246874602</c:v>
                </c:pt>
                <c:pt idx="1">
                  <c:v>82.718293753125394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20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99"/>
          <c:y val="0.17720296038180294"/>
          <c:w val="0.84641738168379177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'Desocupados-Abiertos'!$C$11:$G$11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291.76533333333333</c:v>
                </c:pt>
                <c:pt idx="1">
                  <c:v>324.33233333333334</c:v>
                </c:pt>
                <c:pt idx="2">
                  <c:v>411.27366666666671</c:v>
                </c:pt>
                <c:pt idx="3">
                  <c:v>350.32600000000002</c:v>
                </c:pt>
                <c:pt idx="4">
                  <c:v>347.33566666666667</c:v>
                </c:pt>
              </c:numCache>
            </c:numRef>
          </c:val>
        </c:ser>
        <c:axId val="210791040"/>
        <c:axId val="211153280"/>
      </c:barChart>
      <c:catAx>
        <c:axId val="210791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1153280"/>
        <c:crosses val="autoZero"/>
        <c:auto val="1"/>
        <c:lblAlgn val="ctr"/>
        <c:lblOffset val="100"/>
      </c:catAx>
      <c:valAx>
        <c:axId val="211153280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0791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17.288386264419607</c:v>
                </c:pt>
                <c:pt idx="1">
                  <c:v>82.711613735580386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907"/>
          <c:h val="0.109433483735883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'Desocupados-Ocultos'!$C$11:$G$11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32.49</c:v>
                </c:pt>
                <c:pt idx="1">
                  <c:v>16.067</c:v>
                </c:pt>
                <c:pt idx="2">
                  <c:v>24.635333333333335</c:v>
                </c:pt>
                <c:pt idx="3">
                  <c:v>10.438000000000001</c:v>
                </c:pt>
                <c:pt idx="4">
                  <c:v>28.666333333333331</c:v>
                </c:pt>
              </c:numCache>
            </c:numRef>
          </c:val>
        </c:ser>
        <c:axId val="211072512"/>
        <c:axId val="211074048"/>
      </c:barChart>
      <c:catAx>
        <c:axId val="211072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1074048"/>
        <c:crosses val="autoZero"/>
        <c:auto val="1"/>
        <c:lblAlgn val="ctr"/>
        <c:lblOffset val="100"/>
      </c:catAx>
      <c:valAx>
        <c:axId val="211074048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1072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17.201176094087526</c:v>
                </c:pt>
                <c:pt idx="1">
                  <c:v>82.798823905912471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158"/>
          <c:y val="0.811502069703956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46E-2"/>
        </c:manualLayout>
      </c:layout>
    </c:title>
    <c:plotArea>
      <c:layout>
        <c:manualLayout>
          <c:layoutTarget val="inner"/>
          <c:xMode val="edge"/>
          <c:yMode val="edge"/>
          <c:x val="0.14793239410096731"/>
          <c:y val="0.16003127974630071"/>
          <c:w val="0.81918270305897867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2022.7716666666668</c:v>
                </c:pt>
                <c:pt idx="1">
                  <c:v>2024.2183333333332</c:v>
                </c:pt>
                <c:pt idx="2">
                  <c:v>1886.693</c:v>
                </c:pt>
                <c:pt idx="3">
                  <c:v>1743.0766666666666</c:v>
                </c:pt>
                <c:pt idx="4">
                  <c:v>1698.2043333333331</c:v>
                </c:pt>
              </c:numCache>
            </c:numRef>
          </c:val>
        </c:ser>
        <c:axId val="211176448"/>
        <c:axId val="209363712"/>
      </c:barChart>
      <c:catAx>
        <c:axId val="211176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9363712"/>
        <c:crosses val="autoZero"/>
        <c:auto val="1"/>
        <c:lblAlgn val="ctr"/>
        <c:lblOffset val="100"/>
      </c:catAx>
      <c:valAx>
        <c:axId val="209363712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1176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13.983489555461151</c:v>
                </c:pt>
                <c:pt idx="1">
                  <c:v>86.016510444538852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124"/>
          <c:y val="0.76129745937998938"/>
          <c:w val="0.43594232339244976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01"/>
          <c:y val="5.2493438320211855E-3"/>
        </c:manualLayout>
      </c:layout>
    </c:title>
    <c:plotArea>
      <c:layout>
        <c:manualLayout>
          <c:layoutTarget val="inner"/>
          <c:xMode val="edge"/>
          <c:yMode val="edge"/>
          <c:x val="0.14793239410096731"/>
          <c:y val="0.17442519685039937"/>
          <c:w val="0.81918270305897867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1188.3109999999999</c:v>
                </c:pt>
                <c:pt idx="1">
                  <c:v>1053.9976666666666</c:v>
                </c:pt>
                <c:pt idx="2">
                  <c:v>1121.7416666666666</c:v>
                </c:pt>
                <c:pt idx="3">
                  <c:v>1404.2969999999998</c:v>
                </c:pt>
                <c:pt idx="4">
                  <c:v>1564.75</c:v>
                </c:pt>
              </c:numCache>
            </c:numRef>
          </c:val>
        </c:ser>
        <c:axId val="211719296"/>
        <c:axId val="211720832"/>
      </c:barChart>
      <c:catAx>
        <c:axId val="211719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1720832"/>
        <c:crosses val="autoZero"/>
        <c:auto val="1"/>
        <c:lblAlgn val="ctr"/>
        <c:lblOffset val="100"/>
      </c:catAx>
      <c:valAx>
        <c:axId val="211720832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1719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20.727856981341372</c:v>
                </c:pt>
                <c:pt idx="1">
                  <c:v>79.272143018658625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5099"/>
          <c:y val="0.19932044858029527"/>
          <c:w val="0.84641738168379177"/>
          <c:h val="0.59798297940029144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301.84733333333332</c:v>
                </c:pt>
                <c:pt idx="1">
                  <c:v>272.28933333333333</c:v>
                </c:pt>
                <c:pt idx="2">
                  <c:v>363.75133333333332</c:v>
                </c:pt>
                <c:pt idx="3">
                  <c:v>479.49233333333336</c:v>
                </c:pt>
                <c:pt idx="4">
                  <c:v>543.54566666666676</c:v>
                </c:pt>
              </c:numCache>
            </c:numRef>
          </c:val>
        </c:ser>
        <c:axId val="212236928"/>
        <c:axId val="212394752"/>
      </c:barChart>
      <c:catAx>
        <c:axId val="212236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394752"/>
        <c:crosses val="autoZero"/>
        <c:auto val="1"/>
        <c:lblAlgn val="ctr"/>
        <c:lblOffset val="100"/>
      </c:catAx>
      <c:valAx>
        <c:axId val="212394752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236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22.324630493718278</c:v>
                </c:pt>
                <c:pt idx="1">
                  <c:v>77.675369506281726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603"/>
          <c:y val="0.80109240191129949"/>
          <c:w val="0.43643597733143324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162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891.3416666666667</c:v>
                </c:pt>
                <c:pt idx="1">
                  <c:v>736.93966666666665</c:v>
                </c:pt>
                <c:pt idx="2">
                  <c:v>713.35500000000002</c:v>
                </c:pt>
                <c:pt idx="3">
                  <c:v>882.46266666666668</c:v>
                </c:pt>
                <c:pt idx="4">
                  <c:v>963.12233333333336</c:v>
                </c:pt>
              </c:numCache>
            </c:numRef>
          </c:val>
        </c:ser>
        <c:axId val="212563072"/>
        <c:axId val="212564608"/>
      </c:barChart>
      <c:catAx>
        <c:axId val="212563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564608"/>
        <c:crosses val="autoZero"/>
        <c:auto val="1"/>
        <c:lblAlgn val="ctr"/>
        <c:lblOffset val="100"/>
      </c:catAx>
      <c:valAx>
        <c:axId val="212564608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563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23.927270667525807</c:v>
                </c:pt>
                <c:pt idx="1">
                  <c:v>76.072729332474196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72"/>
          <c:y val="0.14166120539280441"/>
          <c:w val="0.81918270305897867"/>
          <c:h val="0.6211108564590368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1049.1743333333334</c:v>
                </c:pt>
                <c:pt idx="1">
                  <c:v>919.6303333333334</c:v>
                </c:pt>
                <c:pt idx="2">
                  <c:v>936.29233333333332</c:v>
                </c:pt>
                <c:pt idx="3">
                  <c:v>1174.211</c:v>
                </c:pt>
                <c:pt idx="4">
                  <c:v>1310.9176666666665</c:v>
                </c:pt>
              </c:numCache>
            </c:numRef>
          </c:val>
        </c:ser>
        <c:axId val="212572800"/>
        <c:axId val="212775680"/>
      </c:barChart>
      <c:catAx>
        <c:axId val="212572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775680"/>
        <c:crosses val="autoZero"/>
        <c:auto val="1"/>
        <c:lblAlgn val="ctr"/>
        <c:lblOffset val="100"/>
      </c:catAx>
      <c:valAx>
        <c:axId val="212775680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572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19.93899693194955</c:v>
                </c:pt>
                <c:pt idx="1">
                  <c:v>80.061003068050454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5009"/>
          <c:y val="0.77853652908770066"/>
          <c:w val="0.36362579049721488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92"/>
          <c:y val="0.13752011767759798"/>
          <c:w val="0.84641738168379177"/>
          <c:h val="0.62963451443571028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365.25566666666668</c:v>
                </c:pt>
                <c:pt idx="1">
                  <c:v>473.30866666666662</c:v>
                </c:pt>
                <c:pt idx="2">
                  <c:v>403.92066666666665</c:v>
                </c:pt>
                <c:pt idx="3">
                  <c:v>598.69166666666661</c:v>
                </c:pt>
                <c:pt idx="4">
                  <c:v>631.34233333333327</c:v>
                </c:pt>
              </c:numCache>
            </c:numRef>
          </c:val>
        </c:ser>
        <c:axId val="212849408"/>
        <c:axId val="212850944"/>
      </c:barChart>
      <c:catAx>
        <c:axId val="212849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850944"/>
        <c:crosses val="autoZero"/>
        <c:auto val="1"/>
        <c:lblAlgn val="ctr"/>
        <c:lblOffset val="100"/>
      </c:catAx>
      <c:valAx>
        <c:axId val="212850944"/>
        <c:scaling>
          <c:orientation val="minMax"/>
          <c:min val="3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849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22.73518638865955</c:v>
                </c:pt>
                <c:pt idx="1">
                  <c:v>77.264813611340458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488"/>
          <c:h val="8.696134559044416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092"/>
          <c:y val="0.16650592588969856"/>
          <c:w val="0.84641738168379177"/>
          <c:h val="0.60454769240803186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114.49666666666667</c:v>
                </c:pt>
                <c:pt idx="1">
                  <c:v>133.41833333333332</c:v>
                </c:pt>
                <c:pt idx="2">
                  <c:v>145.81800000000001</c:v>
                </c:pt>
                <c:pt idx="3">
                  <c:v>241.27099999999996</c:v>
                </c:pt>
                <c:pt idx="4">
                  <c:v>256.38833333333332</c:v>
                </c:pt>
              </c:numCache>
            </c:numRef>
          </c:val>
        </c:ser>
        <c:axId val="212905984"/>
        <c:axId val="212907520"/>
      </c:barChart>
      <c:catAx>
        <c:axId val="212905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907520"/>
        <c:crosses val="autoZero"/>
        <c:auto val="1"/>
        <c:lblAlgn val="ctr"/>
        <c:lblOffset val="100"/>
      </c:catAx>
      <c:valAx>
        <c:axId val="212907520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905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26.2270715794312</c:v>
                </c:pt>
                <c:pt idx="1">
                  <c:v>73.772928420568803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488"/>
          <c:h val="8.696134559044424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92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258.90866666666665</c:v>
                </c:pt>
                <c:pt idx="1">
                  <c:v>330.52133333333336</c:v>
                </c:pt>
                <c:pt idx="2">
                  <c:v>276.75800000000004</c:v>
                </c:pt>
                <c:pt idx="3">
                  <c:v>373.91833333333329</c:v>
                </c:pt>
                <c:pt idx="4">
                  <c:v>380.80866666666662</c:v>
                </c:pt>
              </c:numCache>
            </c:numRef>
          </c:val>
        </c:ser>
        <c:axId val="212708352"/>
        <c:axId val="213234432"/>
      </c:barChart>
      <c:catAx>
        <c:axId val="212708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234432"/>
        <c:crosses val="autoZero"/>
        <c:auto val="1"/>
        <c:lblAlgn val="ctr"/>
        <c:lblOffset val="100"/>
      </c:catAx>
      <c:valAx>
        <c:axId val="213234432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708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50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24.099577254432074</c:v>
                </c:pt>
                <c:pt idx="1">
                  <c:v>75.900422745567923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918"/>
          <c:y val="0.70590784485272651"/>
          <c:w val="0.36362579049721488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Inadecuado ingresos2'!$B$16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Inadecuado ingresos2'!$C$16:$G$16</c:f>
              <c:numCache>
                <c:formatCode>#,##0</c:formatCode>
                <c:ptCount val="5"/>
                <c:pt idx="0">
                  <c:v>304.73133333333334</c:v>
                </c:pt>
                <c:pt idx="1">
                  <c:v>409.99399999999997</c:v>
                </c:pt>
                <c:pt idx="2">
                  <c:v>335.428</c:v>
                </c:pt>
                <c:pt idx="3">
                  <c:v>476.44666666666672</c:v>
                </c:pt>
                <c:pt idx="4">
                  <c:v>510.77366666666666</c:v>
                </c:pt>
              </c:numCache>
            </c:numRef>
          </c:val>
        </c:ser>
        <c:axId val="213428480"/>
        <c:axId val="213463040"/>
      </c:barChart>
      <c:catAx>
        <c:axId val="213428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463040"/>
        <c:crosses val="autoZero"/>
        <c:auto val="1"/>
        <c:lblAlgn val="ctr"/>
        <c:lblOffset val="100"/>
      </c:catAx>
      <c:valAx>
        <c:axId val="213463040"/>
        <c:scaling>
          <c:orientation val="minMax"/>
          <c:min val="1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428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68.725119963462689</c:v>
                </c:pt>
                <c:pt idx="1">
                  <c:v>31.274880036537311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107"/>
          <c:y val="0.79185245087607292"/>
          <c:w val="0.36362579049721488"/>
          <c:h val="8.69613455904443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1685.5323333333333</c:v>
                </c:pt>
                <c:pt idx="1">
                  <c:v>1747.9480000000003</c:v>
                </c:pt>
                <c:pt idx="2">
                  <c:v>1905.63</c:v>
                </c:pt>
                <c:pt idx="3">
                  <c:v>1914.4713333333336</c:v>
                </c:pt>
              </c:numCache>
            </c:numRef>
          </c:val>
        </c:ser>
        <c:axId val="213771776"/>
        <c:axId val="213773312"/>
      </c:barChart>
      <c:catAx>
        <c:axId val="213771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773312"/>
        <c:crosses val="autoZero"/>
        <c:auto val="1"/>
        <c:lblAlgn val="ctr"/>
        <c:lblOffset val="100"/>
      </c:catAx>
      <c:valAx>
        <c:axId val="213773312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771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1122.0996666666667</c:v>
                </c:pt>
                <c:pt idx="1">
                  <c:v>1259.403</c:v>
                </c:pt>
                <c:pt idx="2">
                  <c:v>1366.8313333333335</c:v>
                </c:pt>
                <c:pt idx="3">
                  <c:v>1457.3983333333333</c:v>
                </c:pt>
              </c:numCache>
            </c:numRef>
          </c:val>
        </c:ser>
        <c:axId val="213793024"/>
        <c:axId val="213794816"/>
      </c:barChart>
      <c:catAx>
        <c:axId val="213793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794816"/>
        <c:crosses val="autoZero"/>
        <c:auto val="1"/>
        <c:lblAlgn val="ctr"/>
        <c:lblOffset val="100"/>
      </c:catAx>
      <c:valAx>
        <c:axId val="213794816"/>
        <c:scaling>
          <c:orientation val="minMax"/>
          <c:min val="10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793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157.45433333333335</c:v>
                </c:pt>
                <c:pt idx="1">
                  <c:v>153.51366666666669</c:v>
                </c:pt>
                <c:pt idx="2">
                  <c:v>154.49133333333333</c:v>
                </c:pt>
                <c:pt idx="3">
                  <c:v>135.999</c:v>
                </c:pt>
              </c:numCache>
            </c:numRef>
          </c:val>
        </c:ser>
        <c:axId val="213818368"/>
        <c:axId val="213828352"/>
      </c:barChart>
      <c:catAx>
        <c:axId val="213818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828352"/>
        <c:crosses val="autoZero"/>
        <c:auto val="1"/>
        <c:lblAlgn val="ctr"/>
        <c:lblOffset val="100"/>
      </c:catAx>
      <c:valAx>
        <c:axId val="213828352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818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202.447</c:v>
                </c:pt>
                <c:pt idx="1">
                  <c:v>158.70366666666666</c:v>
                </c:pt>
                <c:pt idx="2">
                  <c:v>168.602</c:v>
                </c:pt>
                <c:pt idx="3">
                  <c:v>202.80866666666665</c:v>
                </c:pt>
              </c:numCache>
            </c:numRef>
          </c:val>
        </c:ser>
        <c:axId val="213983232"/>
        <c:axId val="213984768"/>
      </c:barChart>
      <c:catAx>
        <c:axId val="213983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984768"/>
        <c:crosses val="autoZero"/>
        <c:auto val="1"/>
        <c:lblAlgn val="ctr"/>
        <c:lblOffset val="100"/>
      </c:catAx>
      <c:valAx>
        <c:axId val="213984768"/>
        <c:scaling>
          <c:orientation val="minMax"/>
          <c:min val="1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983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77"/>
          <c:y val="0.23275843967780352"/>
          <c:w val="0.81918270305897867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1785.7353333333333</c:v>
                </c:pt>
                <c:pt idx="1">
                  <c:v>1685.5323333333333</c:v>
                </c:pt>
                <c:pt idx="2">
                  <c:v>1747.9480000000003</c:v>
                </c:pt>
                <c:pt idx="3">
                  <c:v>1905.63</c:v>
                </c:pt>
                <c:pt idx="4">
                  <c:v>1914.4713333333336</c:v>
                </c:pt>
              </c:numCache>
            </c:numRef>
          </c:val>
        </c:ser>
        <c:axId val="214014592"/>
        <c:axId val="214045056"/>
      </c:barChart>
      <c:catAx>
        <c:axId val="214014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045056"/>
        <c:crosses val="autoZero"/>
        <c:auto val="1"/>
        <c:lblAlgn val="ctr"/>
        <c:lblOffset val="100"/>
      </c:catAx>
      <c:valAx>
        <c:axId val="214045056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014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27.06644325775807</c:v>
                </c:pt>
                <c:pt idx="1">
                  <c:v>72.933556742241933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17"/>
          <c:y val="0.23275843967780352"/>
          <c:w val="0.84641738168379177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178.63833333333332</c:v>
                </c:pt>
                <c:pt idx="1">
                  <c:v>157.45433333333335</c:v>
                </c:pt>
                <c:pt idx="2">
                  <c:v>153.51366666666669</c:v>
                </c:pt>
                <c:pt idx="3">
                  <c:v>154.49133333333333</c:v>
                </c:pt>
                <c:pt idx="4">
                  <c:v>135.999</c:v>
                </c:pt>
              </c:numCache>
            </c:numRef>
          </c:val>
        </c:ser>
        <c:axId val="214048128"/>
        <c:axId val="214076032"/>
      </c:barChart>
      <c:catAx>
        <c:axId val="214048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076032"/>
        <c:crosses val="autoZero"/>
        <c:auto val="1"/>
        <c:lblAlgn val="ctr"/>
        <c:lblOffset val="100"/>
      </c:catAx>
      <c:valAx>
        <c:axId val="214076032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048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18.019715834058395</c:v>
                </c:pt>
                <c:pt idx="1">
                  <c:v>81.980284165941612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17"/>
          <c:y val="0.23275843967780352"/>
          <c:w val="0.84641738168379177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149.77099999999999</c:v>
                </c:pt>
                <c:pt idx="1">
                  <c:v>136.44066666666666</c:v>
                </c:pt>
                <c:pt idx="2">
                  <c:v>121.09166666666665</c:v>
                </c:pt>
                <c:pt idx="3">
                  <c:v>132.15733333333333</c:v>
                </c:pt>
                <c:pt idx="4">
                  <c:v>152.83233333333337</c:v>
                </c:pt>
              </c:numCache>
            </c:numRef>
          </c:val>
        </c:ser>
        <c:axId val="214557056"/>
        <c:axId val="214558592"/>
      </c:barChart>
      <c:catAx>
        <c:axId val="214557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558592"/>
        <c:crosses val="autoZero"/>
        <c:auto val="1"/>
        <c:lblAlgn val="ctr"/>
        <c:lblOffset val="100"/>
      </c:catAx>
      <c:valAx>
        <c:axId val="214558592"/>
        <c:scaling>
          <c:orientation val="minMax"/>
          <c:min val="1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557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20.751954362600795</c:v>
                </c:pt>
                <c:pt idx="1">
                  <c:v>79.248045637399201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9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178"/>
          <c:y val="0.23275843967780352"/>
          <c:w val="0.81918270305897867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896.04466666666667</c:v>
                </c:pt>
                <c:pt idx="1">
                  <c:v>1122.0996666666667</c:v>
                </c:pt>
                <c:pt idx="2">
                  <c:v>1259.403</c:v>
                </c:pt>
                <c:pt idx="3">
                  <c:v>1366.8313333333335</c:v>
                </c:pt>
                <c:pt idx="4">
                  <c:v>1457.3983333333333</c:v>
                </c:pt>
              </c:numCache>
            </c:numRef>
          </c:val>
        </c:ser>
        <c:axId val="214939136"/>
        <c:axId val="215020288"/>
      </c:barChart>
      <c:catAx>
        <c:axId val="214939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5020288"/>
        <c:crosses val="autoZero"/>
        <c:auto val="1"/>
        <c:lblAlgn val="ctr"/>
        <c:lblOffset val="100"/>
      </c:catAx>
      <c:valAx>
        <c:axId val="215020288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939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15.746200291162063</c:v>
                </c:pt>
                <c:pt idx="1">
                  <c:v>84.253799708837931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7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352"/>
          <c:w val="0.84641738168379177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197.06333333333336</c:v>
                </c:pt>
                <c:pt idx="1">
                  <c:v>202.447</c:v>
                </c:pt>
                <c:pt idx="2">
                  <c:v>158.70366666666666</c:v>
                </c:pt>
                <c:pt idx="3">
                  <c:v>168.602</c:v>
                </c:pt>
                <c:pt idx="4">
                  <c:v>202.80866666666665</c:v>
                </c:pt>
              </c:numCache>
            </c:numRef>
          </c:val>
        </c:ser>
        <c:axId val="215059840"/>
        <c:axId val="215108992"/>
      </c:barChart>
      <c:catAx>
        <c:axId val="215059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5108992"/>
        <c:crosses val="autoZero"/>
        <c:auto val="1"/>
        <c:lblAlgn val="ctr"/>
        <c:lblOffset val="100"/>
      </c:catAx>
      <c:valAx>
        <c:axId val="215108992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5059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19.329009589434943</c:v>
                </c:pt>
                <c:pt idx="1">
                  <c:v>80.670990410565054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4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17"/>
          <c:y val="0.23275843967780352"/>
          <c:w val="0.84641738168379177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63.829666666666668</c:v>
                </c:pt>
                <c:pt idx="1">
                  <c:v>59.598333333333336</c:v>
                </c:pt>
                <c:pt idx="2">
                  <c:v>64.752666666666656</c:v>
                </c:pt>
                <c:pt idx="3">
                  <c:v>103.94066666666667</c:v>
                </c:pt>
                <c:pt idx="4">
                  <c:v>98.533666666666662</c:v>
                </c:pt>
              </c:numCache>
            </c:numRef>
          </c:val>
        </c:ser>
        <c:axId val="215331584"/>
        <c:axId val="215333120"/>
      </c:barChart>
      <c:catAx>
        <c:axId val="215331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5333120"/>
        <c:crosses val="autoZero"/>
        <c:auto val="1"/>
        <c:lblAlgn val="ctr"/>
        <c:lblOffset val="100"/>
      </c:catAx>
      <c:valAx>
        <c:axId val="215333120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5331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7.804667471069231</c:v>
                </c:pt>
                <c:pt idx="1">
                  <c:v>92.195332528930763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8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5.9850000000000003</c:v>
                </c:pt>
                <c:pt idx="1">
                  <c:v>5.9013333333333335</c:v>
                </c:pt>
                <c:pt idx="2">
                  <c:v>8.5673333333333321</c:v>
                </c:pt>
                <c:pt idx="3">
                  <c:v>8.4743333333333322</c:v>
                </c:pt>
                <c:pt idx="4">
                  <c:v>11.571</c:v>
                </c:pt>
              </c:numCache>
            </c:numRef>
          </c:val>
        </c:ser>
        <c:axId val="215461248"/>
        <c:axId val="213103744"/>
      </c:barChart>
      <c:catAx>
        <c:axId val="215461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103744"/>
        <c:crosses val="autoZero"/>
        <c:auto val="1"/>
        <c:lblAlgn val="ctr"/>
        <c:lblOffset val="100"/>
      </c:catAx>
      <c:valAx>
        <c:axId val="213103744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5461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2.3964536166249175</c:v>
                </c:pt>
                <c:pt idx="1">
                  <c:v>97.60354638337509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5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352"/>
          <c:w val="0.88277014700516698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Jornalero-Peón'!$C$16:$G$16</c:f>
              <c:numCache>
                <c:formatCode>#,##0</c:formatCode>
                <c:ptCount val="5"/>
                <c:pt idx="0">
                  <c:v>0</c:v>
                </c:pt>
                <c:pt idx="1">
                  <c:v>0.91200000000000003</c:v>
                </c:pt>
                <c:pt idx="2">
                  <c:v>0.82200000000000006</c:v>
                </c:pt>
                <c:pt idx="3">
                  <c:v>2.2176666666666667</c:v>
                </c:pt>
                <c:pt idx="4">
                  <c:v>1.587</c:v>
                </c:pt>
              </c:numCache>
            </c:numRef>
          </c:val>
        </c:ser>
        <c:axId val="215550208"/>
        <c:axId val="216006656"/>
      </c:barChart>
      <c:catAx>
        <c:axId val="215550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6006656"/>
        <c:crosses val="autoZero"/>
        <c:auto val="1"/>
        <c:lblAlgn val="ctr"/>
        <c:lblOffset val="100"/>
      </c:catAx>
      <c:valAx>
        <c:axId val="2160066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5550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Jornalero-Peón'!$N$16:$N$17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Jornalero-Peón'!$O$16:$O$17</c:f>
              <c:numCache>
                <c:formatCode>#,##0.0</c:formatCode>
                <c:ptCount val="2"/>
                <c:pt idx="0">
                  <c:v>0.18542364592562582</c:v>
                </c:pt>
                <c:pt idx="1">
                  <c:v>98.947538811567185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2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352"/>
          <c:w val="0.86459376434447965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6.863666666666667</c:v>
                </c:pt>
                <c:pt idx="3">
                  <c:v>5.34</c:v>
                </c:pt>
                <c:pt idx="4">
                  <c:v>8.0453333333333319</c:v>
                </c:pt>
              </c:numCache>
            </c:numRef>
          </c:val>
        </c:ser>
        <c:axId val="216143360"/>
        <c:axId val="216144896"/>
      </c:barChart>
      <c:catAx>
        <c:axId val="216143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6144896"/>
        <c:crosses val="autoZero"/>
        <c:auto val="1"/>
        <c:lblAlgn val="ctr"/>
        <c:lblOffset val="100"/>
      </c:catAx>
      <c:valAx>
        <c:axId val="2161448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6143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18.942229965703699</c:v>
                </c:pt>
                <c:pt idx="1">
                  <c:v>81.057770034296297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2050.4703333333337</c:v>
                </c:pt>
                <c:pt idx="1">
                  <c:v>1932.7766666666662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4739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607"/>
          <c:w val="0.8202156226535039"/>
          <c:h val="0.6091154463901115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59.943036466954894</c:v>
                </c:pt>
                <c:pt idx="1">
                  <c:v>54.681768398832261</c:v>
                </c:pt>
                <c:pt idx="2">
                  <c:v>53.993252813347041</c:v>
                </c:pt>
                <c:pt idx="3">
                  <c:v>53.54183966029791</c:v>
                </c:pt>
                <c:pt idx="4">
                  <c:v>51.47735837956656</c:v>
                </c:pt>
              </c:numCache>
            </c:numRef>
          </c:val>
        </c:ser>
        <c:marker val="1"/>
        <c:axId val="216563072"/>
        <c:axId val="216573056"/>
      </c:lineChart>
      <c:catAx>
        <c:axId val="216563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6573056"/>
        <c:crosses val="autoZero"/>
        <c:auto val="1"/>
        <c:lblAlgn val="ctr"/>
        <c:lblOffset val="100"/>
      </c:catAx>
      <c:valAx>
        <c:axId val="2165730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65630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618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40.056963533045106</c:v>
                </c:pt>
                <c:pt idx="1">
                  <c:v>45.318231601167739</c:v>
                </c:pt>
                <c:pt idx="2">
                  <c:v>46.006747186652966</c:v>
                </c:pt>
                <c:pt idx="3">
                  <c:v>46.45816033970209</c:v>
                </c:pt>
                <c:pt idx="4">
                  <c:v>48.52264162043344</c:v>
                </c:pt>
              </c:numCache>
            </c:numRef>
          </c:val>
        </c:ser>
        <c:marker val="1"/>
        <c:axId val="216404352"/>
        <c:axId val="216405888"/>
      </c:lineChart>
      <c:catAx>
        <c:axId val="216404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6405888"/>
        <c:crosses val="autoZero"/>
        <c:auto val="1"/>
        <c:lblAlgn val="ctr"/>
        <c:lblOffset val="100"/>
      </c:catAx>
      <c:valAx>
        <c:axId val="216405888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6404352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77"/>
          <c:y val="0.23275843967780352"/>
          <c:w val="0.81918270305897867"/>
          <c:h val="0.62111105077383666"/>
        </c:manualLayout>
      </c:layout>
      <c:barChart>
        <c:barDir val="col"/>
        <c:grouping val="clustered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Asalariados'!$C$11:$G$11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1964.3736666666666</c:v>
                </c:pt>
                <c:pt idx="1">
                  <c:v>1842.9866666666667</c:v>
                </c:pt>
                <c:pt idx="2">
                  <c:v>1901.461666666667</c:v>
                </c:pt>
                <c:pt idx="3">
                  <c:v>2060.1213333333335</c:v>
                </c:pt>
                <c:pt idx="4">
                  <c:v>2050.4703333333337</c:v>
                </c:pt>
              </c:numCache>
            </c:numRef>
          </c:val>
        </c:ser>
        <c:axId val="216463232"/>
        <c:axId val="216464768"/>
      </c:barChart>
      <c:catAx>
        <c:axId val="216463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6464768"/>
        <c:crosses val="autoZero"/>
        <c:auto val="1"/>
        <c:lblAlgn val="ctr"/>
        <c:lblOffset val="100"/>
      </c:catAx>
      <c:valAx>
        <c:axId val="216464768"/>
        <c:scaling>
          <c:orientation val="minMax"/>
          <c:min val="1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6463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26.194213002933296</c:v>
                </c:pt>
                <c:pt idx="1">
                  <c:v>73.805786997066704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6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905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623"/>
          <c:y val="0.25601416102057373"/>
          <c:w val="0.81918270305897867"/>
          <c:h val="0.4908545443447549"/>
        </c:manualLayout>
      </c:layout>
      <c:barChart>
        <c:barDir val="col"/>
        <c:grouping val="clustered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1312.6936666666672</c:v>
                </c:pt>
                <c:pt idx="1">
                  <c:v>1527.3993333333333</c:v>
                </c:pt>
                <c:pt idx="2">
                  <c:v>1620.2036666666659</c:v>
                </c:pt>
                <c:pt idx="3">
                  <c:v>1787.5636666666664</c:v>
                </c:pt>
                <c:pt idx="4">
                  <c:v>1932.7766666666662</c:v>
                </c:pt>
              </c:numCache>
            </c:numRef>
          </c:val>
        </c:ser>
        <c:axId val="216975232"/>
        <c:axId val="214315776"/>
      </c:barChart>
      <c:catAx>
        <c:axId val="216975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315776"/>
        <c:crosses val="autoZero"/>
        <c:auto val="1"/>
        <c:lblAlgn val="ctr"/>
        <c:lblOffset val="100"/>
      </c:catAx>
      <c:valAx>
        <c:axId val="214315776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6975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14.533725322208987</c:v>
                </c:pt>
                <c:pt idx="1">
                  <c:v>85.466274677791006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88"/>
          <c:h val="8.696134559044510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691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empleo asalariado'!$B$16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asalariado'!$C$16:$J$16</c:f>
              <c:numCache>
                <c:formatCode>0.0</c:formatCode>
                <c:ptCount val="8"/>
                <c:pt idx="0">
                  <c:v>59.012852079508974</c:v>
                </c:pt>
                <c:pt idx="1">
                  <c:v>59.836989733577227</c:v>
                </c:pt>
                <c:pt idx="2">
                  <c:v>60.751475094370562</c:v>
                </c:pt>
                <c:pt idx="3">
                  <c:v>59.943036466954894</c:v>
                </c:pt>
                <c:pt idx="4">
                  <c:v>54.681768398832261</c:v>
                </c:pt>
                <c:pt idx="5">
                  <c:v>53.993252813347041</c:v>
                </c:pt>
                <c:pt idx="6">
                  <c:v>53.54183966029791</c:v>
                </c:pt>
                <c:pt idx="7">
                  <c:v>51.47735837956656</c:v>
                </c:pt>
              </c:numCache>
            </c:numRef>
          </c:val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asalariado'!$C$24:$J$24</c:f>
              <c:numCache>
                <c:formatCode>0.0</c:formatCode>
                <c:ptCount val="8"/>
                <c:pt idx="0">
                  <c:v>40.568942993540034</c:v>
                </c:pt>
                <c:pt idx="1">
                  <c:v>42.626797679062925</c:v>
                </c:pt>
                <c:pt idx="2">
                  <c:v>44.407212300614191</c:v>
                </c:pt>
                <c:pt idx="3">
                  <c:v>42.636326271936376</c:v>
                </c:pt>
                <c:pt idx="4">
                  <c:v>40.839261598511484</c:v>
                </c:pt>
                <c:pt idx="5">
                  <c:v>37.857142473671381</c:v>
                </c:pt>
                <c:pt idx="6">
                  <c:v>37.945719841451002</c:v>
                </c:pt>
                <c:pt idx="7">
                  <c:v>37.052735231848068</c:v>
                </c:pt>
              </c:numCache>
            </c:numRef>
          </c:val>
        </c:ser>
        <c:marker val="1"/>
        <c:axId val="215980288"/>
        <c:axId val="215994368"/>
      </c:lineChart>
      <c:catAx>
        <c:axId val="215980288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5994368"/>
        <c:crosses val="autoZero"/>
        <c:auto val="1"/>
        <c:lblAlgn val="ctr"/>
        <c:lblOffset val="100"/>
      </c:catAx>
      <c:valAx>
        <c:axId val="2159943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598028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918286321804711"/>
          <c:y val="0.63808508727283664"/>
          <c:w val="0.38451898203887086"/>
          <c:h val="0.1543482730058008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1833" l="0.70866141732285426" r="0.70866141732285426" t="0.74803149606301833" header="0.31496062992127494" footer="0.314960629921274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empleo no asalariado'!$B$34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no asalariado'!$C$34:$J$34</c:f>
              <c:numCache>
                <c:formatCode>0.0</c:formatCode>
                <c:ptCount val="8"/>
                <c:pt idx="0">
                  <c:v>40.987147920491033</c:v>
                </c:pt>
                <c:pt idx="1">
                  <c:v>40.163010266422773</c:v>
                </c:pt>
                <c:pt idx="2">
                  <c:v>39.248524905629445</c:v>
                </c:pt>
                <c:pt idx="3">
                  <c:v>40.056963533045106</c:v>
                </c:pt>
                <c:pt idx="4">
                  <c:v>45.318231601167739</c:v>
                </c:pt>
                <c:pt idx="5">
                  <c:v>46.006747186652966</c:v>
                </c:pt>
                <c:pt idx="6">
                  <c:v>46.45816033970209</c:v>
                </c:pt>
                <c:pt idx="7">
                  <c:v>48.52264162043344</c:v>
                </c:pt>
              </c:numCache>
            </c:numRef>
          </c:val>
        </c:ser>
        <c:ser>
          <c:idx val="1"/>
          <c:order val="1"/>
          <c:tx>
            <c:strRef>
              <c:f>'Tasa de empleo no asalariado'!$B$26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no asalariado'!$C$26:$J$26</c:f>
              <c:numCache>
                <c:formatCode>0.0</c:formatCode>
                <c:ptCount val="8"/>
                <c:pt idx="0">
                  <c:v>59.431057006459966</c:v>
                </c:pt>
                <c:pt idx="1">
                  <c:v>57.373202320937075</c:v>
                </c:pt>
                <c:pt idx="2">
                  <c:v>55.592787699385809</c:v>
                </c:pt>
                <c:pt idx="3">
                  <c:v>57.363673728063631</c:v>
                </c:pt>
                <c:pt idx="4">
                  <c:v>59.160738401488516</c:v>
                </c:pt>
                <c:pt idx="5">
                  <c:v>62.142857526328626</c:v>
                </c:pt>
                <c:pt idx="6">
                  <c:v>62.054280158548998</c:v>
                </c:pt>
                <c:pt idx="7">
                  <c:v>62.947264768151932</c:v>
                </c:pt>
              </c:numCache>
            </c:numRef>
          </c:val>
        </c:ser>
        <c:marker val="1"/>
        <c:axId val="217397888"/>
        <c:axId val="217543040"/>
      </c:lineChart>
      <c:catAx>
        <c:axId val="217397888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7543040"/>
        <c:crosses val="autoZero"/>
        <c:auto val="1"/>
        <c:lblAlgn val="ctr"/>
        <c:lblOffset val="100"/>
      </c:catAx>
      <c:valAx>
        <c:axId val="21754304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739788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845"/>
          <c:y val="0.26260520031385537"/>
          <c:w val="0.2725033908973018"/>
          <c:h val="0.10078822500128819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5431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379"/>
          <c:w val="0.6728816696078288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'Pob ocupada x 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actividad'!$C$16:$F$16</c:f>
              <c:numCache>
                <c:formatCode>#,##0.0</c:formatCode>
                <c:ptCount val="4"/>
                <c:pt idx="0">
                  <c:v>611.38866666666661</c:v>
                </c:pt>
                <c:pt idx="1">
                  <c:v>592.48266666666666</c:v>
                </c:pt>
                <c:pt idx="2">
                  <c:v>663.77833333333331</c:v>
                </c:pt>
                <c:pt idx="3">
                  <c:v>664.67299999999989</c:v>
                </c:pt>
              </c:numCache>
            </c:numRef>
          </c:val>
        </c:ser>
        <c:ser>
          <c:idx val="3"/>
          <c:order val="1"/>
          <c:tx>
            <c:strRef>
              <c:f>'Pob ocupada x 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actividad'!$C$18:$F$18</c:f>
              <c:numCache>
                <c:formatCode>#,##0.0</c:formatCode>
                <c:ptCount val="4"/>
                <c:pt idx="0">
                  <c:v>178.37066666666669</c:v>
                </c:pt>
                <c:pt idx="1">
                  <c:v>180.84633333333332</c:v>
                </c:pt>
                <c:pt idx="2">
                  <c:v>232.59633333333332</c:v>
                </c:pt>
                <c:pt idx="3">
                  <c:v>251.8663333333333</c:v>
                </c:pt>
              </c:numCache>
            </c:numRef>
          </c:val>
        </c:ser>
        <c:ser>
          <c:idx val="5"/>
          <c:order val="2"/>
          <c:tx>
            <c:strRef>
              <c:f>'Pob ocupada x 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actividad'!$C$19:$F$19</c:f>
              <c:numCache>
                <c:formatCode>#,##0.0</c:formatCode>
                <c:ptCount val="4"/>
                <c:pt idx="0">
                  <c:v>939.11699999999985</c:v>
                </c:pt>
                <c:pt idx="1">
                  <c:v>985.98166666666657</c:v>
                </c:pt>
                <c:pt idx="2">
                  <c:v>1134.5086666666666</c:v>
                </c:pt>
                <c:pt idx="3">
                  <c:v>1165.5403333333334</c:v>
                </c:pt>
              </c:numCache>
            </c:numRef>
          </c:val>
        </c:ser>
        <c:ser>
          <c:idx val="6"/>
          <c:order val="3"/>
          <c:tx>
            <c:strRef>
              <c:f>'Pob ocupada x 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actividad'!$C$20:$F$20</c:f>
              <c:numCache>
                <c:formatCode>#,##0.0</c:formatCode>
                <c:ptCount val="4"/>
                <c:pt idx="0">
                  <c:v>322.08</c:v>
                </c:pt>
                <c:pt idx="1">
                  <c:v>341.44766666666663</c:v>
                </c:pt>
                <c:pt idx="2">
                  <c:v>330.31</c:v>
                </c:pt>
                <c:pt idx="3">
                  <c:v>355.98033333333336</c:v>
                </c:pt>
              </c:numCache>
            </c:numRef>
          </c:val>
        </c:ser>
        <c:ser>
          <c:idx val="1"/>
          <c:order val="4"/>
          <c:tx>
            <c:strRef>
              <c:f>'Pob ocupada x 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actividad'!$C$22:$F$22</c:f>
              <c:numCache>
                <c:formatCode>#,##0.0</c:formatCode>
                <c:ptCount val="4"/>
                <c:pt idx="0">
                  <c:v>412.05566666666664</c:v>
                </c:pt>
                <c:pt idx="1">
                  <c:v>434.19700000000006</c:v>
                </c:pt>
                <c:pt idx="2">
                  <c:v>472.62299999999999</c:v>
                </c:pt>
                <c:pt idx="3">
                  <c:v>508.29899999999998</c:v>
                </c:pt>
              </c:numCache>
            </c:numRef>
          </c:val>
        </c:ser>
        <c:ser>
          <c:idx val="2"/>
          <c:order val="5"/>
          <c:tx>
            <c:strRef>
              <c:f>'Pob ocupada x 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actividad'!$C$23:$F$23</c:f>
              <c:numCache>
                <c:formatCode>#,##0.0</c:formatCode>
                <c:ptCount val="4"/>
                <c:pt idx="0">
                  <c:v>782.57066666666663</c:v>
                </c:pt>
                <c:pt idx="1">
                  <c:v>831.245</c:v>
                </c:pt>
                <c:pt idx="2">
                  <c:v>860.17933333333337</c:v>
                </c:pt>
                <c:pt idx="3">
                  <c:v>887.10066666666671</c:v>
                </c:pt>
              </c:numCache>
            </c:numRef>
          </c:val>
        </c:ser>
        <c:marker val="1"/>
        <c:axId val="217635072"/>
        <c:axId val="217649152"/>
      </c:lineChart>
      <c:catAx>
        <c:axId val="217635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7649152"/>
        <c:crosses val="autoZero"/>
        <c:auto val="1"/>
        <c:lblAlgn val="ctr"/>
        <c:lblOffset val="100"/>
      </c:catAx>
      <c:valAx>
        <c:axId val="2176491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763507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557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4166E-2"/>
          <c:y val="0.23275843967780349"/>
          <c:w val="0.88432629549623687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4.0316666666666663</c:v>
                </c:pt>
                <c:pt idx="1">
                  <c:v>4.2696666666666667</c:v>
                </c:pt>
                <c:pt idx="2">
                  <c:v>1.4773333333333334</c:v>
                </c:pt>
                <c:pt idx="3">
                  <c:v>0.78733333333333333</c:v>
                </c:pt>
                <c:pt idx="4">
                  <c:v>1.4686666666666666</c:v>
                </c:pt>
              </c:numCache>
            </c:numRef>
          </c:val>
        </c:ser>
        <c:axId val="217676416"/>
        <c:axId val="217989504"/>
      </c:barChart>
      <c:catAx>
        <c:axId val="217676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7989504"/>
        <c:crosses val="autoZero"/>
        <c:auto val="1"/>
        <c:lblAlgn val="ctr"/>
        <c:lblOffset val="100"/>
      </c:catAx>
      <c:valAx>
        <c:axId val="2179895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7676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42.785006797436395</c:v>
                </c:pt>
                <c:pt idx="1">
                  <c:v>57.214993202563605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349"/>
          <c:w val="0.86668613443188514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27.951333333333334</c:v>
                </c:pt>
                <c:pt idx="1">
                  <c:v>22.372</c:v>
                </c:pt>
                <c:pt idx="2">
                  <c:v>19.076333333333334</c:v>
                </c:pt>
                <c:pt idx="3">
                  <c:v>14.949666666666667</c:v>
                </c:pt>
                <c:pt idx="4">
                  <c:v>21.834000000000003</c:v>
                </c:pt>
              </c:numCache>
            </c:numRef>
          </c:val>
        </c:ser>
        <c:axId val="217991424"/>
        <c:axId val="218019712"/>
      </c:barChart>
      <c:catAx>
        <c:axId val="217991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019712"/>
        <c:crosses val="autoZero"/>
        <c:auto val="1"/>
        <c:lblAlgn val="ctr"/>
        <c:lblOffset val="100"/>
      </c:catAx>
      <c:valAx>
        <c:axId val="218019712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7991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0.55129370373640318</c:v>
                </c:pt>
                <c:pt idx="1">
                  <c:v>99.448706296263595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9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349"/>
          <c:w val="0.86697977730759623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21.090333333333337</c:v>
                </c:pt>
                <c:pt idx="1">
                  <c:v>13.815999999999997</c:v>
                </c:pt>
                <c:pt idx="2">
                  <c:v>17.120333333333335</c:v>
                </c:pt>
                <c:pt idx="3">
                  <c:v>18.944000000000003</c:v>
                </c:pt>
                <c:pt idx="4">
                  <c:v>12.158666666666667</c:v>
                </c:pt>
              </c:numCache>
            </c:numRef>
          </c:val>
        </c:ser>
        <c:axId val="218068480"/>
        <c:axId val="217342720"/>
      </c:barChart>
      <c:catAx>
        <c:axId val="218068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7342720"/>
        <c:crosses val="autoZero"/>
        <c:auto val="1"/>
        <c:lblAlgn val="ctr"/>
        <c:lblOffset val="100"/>
      </c:catAx>
      <c:valAx>
        <c:axId val="217342720"/>
        <c:scaling>
          <c:orientation val="minMax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068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7.2227557597299086</c:v>
                </c:pt>
                <c:pt idx="1">
                  <c:v>92.777244240270093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7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349"/>
          <c:w val="0.84978542155916093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618.69166666666672</c:v>
                </c:pt>
                <c:pt idx="1">
                  <c:v>611.38866666666661</c:v>
                </c:pt>
                <c:pt idx="2">
                  <c:v>592.48266666666666</c:v>
                </c:pt>
                <c:pt idx="3">
                  <c:v>663.77833333333331</c:v>
                </c:pt>
                <c:pt idx="4">
                  <c:v>664.67299999999989</c:v>
                </c:pt>
              </c:numCache>
            </c:numRef>
          </c:val>
        </c:ser>
        <c:axId val="218440832"/>
        <c:axId val="218442368"/>
      </c:barChart>
      <c:catAx>
        <c:axId val="218440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442368"/>
        <c:crosses val="autoZero"/>
        <c:auto val="1"/>
        <c:lblAlgn val="ctr"/>
        <c:lblOffset val="100"/>
      </c:catAx>
      <c:valAx>
        <c:axId val="218442368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440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23.41711939528507</c:v>
                </c:pt>
                <c:pt idx="1">
                  <c:v>76.58288060471493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4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349"/>
          <c:w val="0.86727212944535759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14.204666666666666</c:v>
                </c:pt>
                <c:pt idx="1">
                  <c:v>8.315666666666667</c:v>
                </c:pt>
                <c:pt idx="2">
                  <c:v>15.097</c:v>
                </c:pt>
                <c:pt idx="3">
                  <c:v>16.172333333333331</c:v>
                </c:pt>
                <c:pt idx="4">
                  <c:v>17.998999999999999</c:v>
                </c:pt>
              </c:numCache>
            </c:numRef>
          </c:val>
        </c:ser>
        <c:axId val="218465408"/>
        <c:axId val="218673920"/>
      </c:barChart>
      <c:catAx>
        <c:axId val="21846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673920"/>
        <c:crosses val="autoZero"/>
        <c:auto val="1"/>
        <c:lblAlgn val="ctr"/>
        <c:lblOffset val="100"/>
      </c:catAx>
      <c:valAx>
        <c:axId val="218673920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465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6.9646745863053718</c:v>
                </c:pt>
                <c:pt idx="1">
                  <c:v>93.035325413694622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8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349"/>
          <c:w val="0.84978542155916093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174.62866666666665</c:v>
                </c:pt>
                <c:pt idx="1">
                  <c:v>178.37066666666669</c:v>
                </c:pt>
                <c:pt idx="2">
                  <c:v>180.84633333333332</c:v>
                </c:pt>
                <c:pt idx="3">
                  <c:v>232.59633333333332</c:v>
                </c:pt>
                <c:pt idx="4">
                  <c:v>251.8663333333333</c:v>
                </c:pt>
              </c:numCache>
            </c:numRef>
          </c:val>
        </c:ser>
        <c:axId val="218602112"/>
        <c:axId val="218677248"/>
      </c:barChart>
      <c:catAx>
        <c:axId val="218602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677248"/>
        <c:crosses val="autoZero"/>
        <c:auto val="1"/>
        <c:lblAlgn val="ctr"/>
        <c:lblOffset val="100"/>
      </c:catAx>
      <c:valAx>
        <c:axId val="218677248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602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20.248535288800607</c:v>
                </c:pt>
                <c:pt idx="1">
                  <c:v>79.75146471119939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5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364"/>
          <c:y val="0.23275843967780349"/>
          <c:w val="0.82197678932517571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837.65899999999999</c:v>
                </c:pt>
                <c:pt idx="1">
                  <c:v>939.11699999999985</c:v>
                </c:pt>
                <c:pt idx="2">
                  <c:v>985.98166666666657</c:v>
                </c:pt>
                <c:pt idx="3">
                  <c:v>1134.5086666666666</c:v>
                </c:pt>
                <c:pt idx="4">
                  <c:v>1165.5403333333334</c:v>
                </c:pt>
              </c:numCache>
            </c:numRef>
          </c:val>
        </c:ser>
        <c:axId val="218883968"/>
        <c:axId val="219063040"/>
      </c:barChart>
      <c:catAx>
        <c:axId val="218883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9063040"/>
        <c:crosses val="autoZero"/>
        <c:auto val="1"/>
        <c:lblAlgn val="ctr"/>
        <c:lblOffset val="100"/>
      </c:catAx>
      <c:valAx>
        <c:axId val="219063040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883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20.919825427061678</c:v>
                </c:pt>
                <c:pt idx="1">
                  <c:v>79.080174572938319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2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349"/>
          <c:w val="0.84879062302644004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300.87799999999999</c:v>
                </c:pt>
                <c:pt idx="1">
                  <c:v>322.08</c:v>
                </c:pt>
                <c:pt idx="2">
                  <c:v>341.44766666666663</c:v>
                </c:pt>
                <c:pt idx="3">
                  <c:v>330.31</c:v>
                </c:pt>
                <c:pt idx="4">
                  <c:v>355.98033333333336</c:v>
                </c:pt>
              </c:numCache>
            </c:numRef>
          </c:val>
        </c:ser>
        <c:axId val="217234432"/>
        <c:axId val="219066368"/>
      </c:barChart>
      <c:catAx>
        <c:axId val="217234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9066368"/>
        <c:crosses val="autoZero"/>
        <c:auto val="1"/>
        <c:lblAlgn val="ctr"/>
        <c:lblOffset val="100"/>
      </c:catAx>
      <c:valAx>
        <c:axId val="219066368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7234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21.065591183839196</c:v>
                </c:pt>
                <c:pt idx="1">
                  <c:v>78.934408816160811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14"/>
          <c:y val="0.23275843967780349"/>
          <c:w val="0.84641738168379177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86.855666666666664</c:v>
                </c:pt>
                <c:pt idx="1">
                  <c:v>76.03</c:v>
                </c:pt>
                <c:pt idx="2">
                  <c:v>102.69499999999999</c:v>
                </c:pt>
                <c:pt idx="3">
                  <c:v>102.83533333333332</c:v>
                </c:pt>
                <c:pt idx="4">
                  <c:v>96.326666666666668</c:v>
                </c:pt>
              </c:numCache>
            </c:numRef>
          </c:val>
        </c:ser>
        <c:axId val="218934272"/>
        <c:axId val="219091712"/>
      </c:barChart>
      <c:catAx>
        <c:axId val="218934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9091712"/>
        <c:crosses val="autoZero"/>
        <c:auto val="1"/>
        <c:lblAlgn val="ctr"/>
        <c:lblOffset val="100"/>
      </c:catAx>
      <c:valAx>
        <c:axId val="219091712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934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39.477656695477783</c:v>
                </c:pt>
                <c:pt idx="1">
                  <c:v>60.522343304522217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6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114"/>
          <c:y val="0.23275843967780349"/>
          <c:w val="0.84641738168379177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364.9403333333334</c:v>
                </c:pt>
                <c:pt idx="1">
                  <c:v>412.05566666666664</c:v>
                </c:pt>
                <c:pt idx="2">
                  <c:v>434.19700000000006</c:v>
                </c:pt>
                <c:pt idx="3">
                  <c:v>472.62299999999999</c:v>
                </c:pt>
                <c:pt idx="4">
                  <c:v>508.29899999999998</c:v>
                </c:pt>
              </c:numCache>
            </c:numRef>
          </c:val>
        </c:ser>
        <c:axId val="219149824"/>
        <c:axId val="219151360"/>
      </c:barChart>
      <c:catAx>
        <c:axId val="219149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9151360"/>
        <c:crosses val="autoZero"/>
        <c:auto val="1"/>
        <c:lblAlgn val="ctr"/>
        <c:lblOffset val="100"/>
      </c:catAx>
      <c:valAx>
        <c:axId val="219151360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9149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37.483813273263408</c:v>
                </c:pt>
                <c:pt idx="1">
                  <c:v>62.516186726736592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0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50357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826.13633333333325</c:v>
                </c:pt>
                <c:pt idx="1">
                  <c:v>782.57066666666663</c:v>
                </c:pt>
                <c:pt idx="2">
                  <c:v>831.245</c:v>
                </c:pt>
                <c:pt idx="3">
                  <c:v>860.17933333333337</c:v>
                </c:pt>
                <c:pt idx="4">
                  <c:v>887.10066666666671</c:v>
                </c:pt>
              </c:numCache>
            </c:numRef>
          </c:val>
        </c:ser>
        <c:axId val="219807104"/>
        <c:axId val="221328512"/>
      </c:barChart>
      <c:catAx>
        <c:axId val="219807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1328512"/>
        <c:crosses val="autoZero"/>
        <c:auto val="1"/>
        <c:lblAlgn val="ctr"/>
        <c:lblOffset val="100"/>
      </c:catAx>
      <c:valAx>
        <c:axId val="221328512"/>
        <c:scaling>
          <c:orientation val="minMax"/>
          <c:min val="7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9807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22.614152609768801</c:v>
                </c:pt>
                <c:pt idx="1">
                  <c:v>77.385847390231191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6118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34"/>
          <c:y val="0.12470612521749588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1.1423333333333334</c:v>
                </c:pt>
                <c:pt idx="1">
                  <c:v>4.6293333333333342</c:v>
                </c:pt>
                <c:pt idx="2">
                  <c:v>4.1070000000000002</c:v>
                </c:pt>
                <c:pt idx="3">
                  <c:v>6.0109999999999992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46.385999999999996</c:v>
                </c:pt>
                <c:pt idx="1">
                  <c:v>64.75633333333333</c:v>
                </c:pt>
                <c:pt idx="2">
                  <c:v>48.105999999999995</c:v>
                </c:pt>
                <c:pt idx="3">
                  <c:v>36.002000000000002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31.228666666666669</c:v>
                </c:pt>
                <c:pt idx="1">
                  <c:v>27.812333333333331</c:v>
                </c:pt>
                <c:pt idx="2">
                  <c:v>23.563333333333333</c:v>
                </c:pt>
                <c:pt idx="3">
                  <c:v>33.031666666666666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82.167666666666662</c:v>
                </c:pt>
                <c:pt idx="1">
                  <c:v>93.316333333333333</c:v>
                </c:pt>
                <c:pt idx="2">
                  <c:v>116.18866666666668</c:v>
                </c:pt>
                <c:pt idx="3">
                  <c:v>95.849000000000004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24.572333333333336</c:v>
                </c:pt>
                <c:pt idx="1">
                  <c:v>41.269666666666666</c:v>
                </c:pt>
                <c:pt idx="2">
                  <c:v>32.306999999999995</c:v>
                </c:pt>
                <c:pt idx="3">
                  <c:v>29.281333333333333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34.343333333333334</c:v>
                </c:pt>
                <c:pt idx="1">
                  <c:v>42.269333333333329</c:v>
                </c:pt>
                <c:pt idx="2">
                  <c:v>25.950666666666667</c:v>
                </c:pt>
                <c:pt idx="3">
                  <c:v>46.330666666666666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60.556333333333335</c:v>
                </c:pt>
                <c:pt idx="1">
                  <c:v>84.400666666666666</c:v>
                </c:pt>
                <c:pt idx="2">
                  <c:v>55.288000000000004</c:v>
                </c:pt>
                <c:pt idx="3">
                  <c:v>63.68566666666667</c:v>
                </c:pt>
              </c:numCache>
            </c:numRef>
          </c:val>
        </c:ser>
        <c:marker val="1"/>
        <c:axId val="221530368"/>
        <c:axId val="221540352"/>
      </c:lineChart>
      <c:catAx>
        <c:axId val="221530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1540352"/>
        <c:crosses val="autoZero"/>
        <c:auto val="1"/>
        <c:lblAlgn val="ctr"/>
        <c:lblOffset val="100"/>
      </c:catAx>
      <c:valAx>
        <c:axId val="221540352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153036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349"/>
          <c:w val="0.8517362602402001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267.54233333333337</c:v>
                </c:pt>
                <c:pt idx="1">
                  <c:v>290.25333333333333</c:v>
                </c:pt>
                <c:pt idx="2">
                  <c:v>376.02633333333341</c:v>
                </c:pt>
                <c:pt idx="3">
                  <c:v>313.66900000000004</c:v>
                </c:pt>
                <c:pt idx="4">
                  <c:v>319.637</c:v>
                </c:pt>
              </c:numCache>
            </c:numRef>
          </c:val>
        </c:ser>
        <c:axId val="221575808"/>
        <c:axId val="218272128"/>
      </c:barChart>
      <c:catAx>
        <c:axId val="221575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272128"/>
        <c:crosses val="autoZero"/>
        <c:auto val="1"/>
        <c:lblAlgn val="ctr"/>
        <c:lblOffset val="100"/>
      </c:catAx>
      <c:valAx>
        <c:axId val="218272128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1575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17.286717719196183</c:v>
                </c:pt>
                <c:pt idx="1">
                  <c:v>82.71328228080381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349"/>
          <c:w val="0.88633801209631402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2.7223333333333333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0.76009266666666664</c:v>
                </c:pt>
              </c:numCache>
            </c:numRef>
          </c:val>
        </c:ser>
        <c:axId val="219611904"/>
        <c:axId val="219613440"/>
      </c:barChart>
      <c:catAx>
        <c:axId val="219611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9613440"/>
        <c:crosses val="autoZero"/>
        <c:auto val="1"/>
        <c:lblAlgn val="ctr"/>
        <c:lblOffset val="100"/>
      </c:catAx>
      <c:valAx>
        <c:axId val="2196134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9611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5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349"/>
          <c:w val="0.88804172497709732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2.2813333333333334</c:v>
                </c:pt>
                <c:pt idx="1">
                  <c:v>1.1423333333333334</c:v>
                </c:pt>
                <c:pt idx="2">
                  <c:v>4.6293333333333342</c:v>
                </c:pt>
                <c:pt idx="3">
                  <c:v>4.1070000000000002</c:v>
                </c:pt>
                <c:pt idx="4">
                  <c:v>6.0109999999999992</c:v>
                </c:pt>
              </c:numCache>
            </c:numRef>
          </c:val>
        </c:ser>
        <c:axId val="219671168"/>
        <c:axId val="221639040"/>
      </c:barChart>
      <c:catAx>
        <c:axId val="219671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1639040"/>
        <c:crosses val="autoZero"/>
        <c:auto val="1"/>
        <c:lblAlgn val="ctr"/>
        <c:lblOffset val="100"/>
      </c:catAx>
      <c:valAx>
        <c:axId val="2216390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9671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4.4818407533608209</c:v>
                </c:pt>
                <c:pt idx="1">
                  <c:v>95.518159246639186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2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349"/>
          <c:w val="0.88584167153779625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1.8346666666666664</c:v>
                </c:pt>
                <c:pt idx="1">
                  <c:v>1.0066666666666666</c:v>
                </c:pt>
                <c:pt idx="2">
                  <c:v>1.6783333333333335</c:v>
                </c:pt>
                <c:pt idx="3">
                  <c:v>1.4550000000000001</c:v>
                </c:pt>
                <c:pt idx="4">
                  <c:v>1.3860000000000001</c:v>
                </c:pt>
              </c:numCache>
            </c:numRef>
          </c:val>
        </c:ser>
        <c:axId val="221745152"/>
        <c:axId val="221772032"/>
      </c:barChart>
      <c:catAx>
        <c:axId val="221745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1772032"/>
        <c:crosses val="autoZero"/>
        <c:auto val="1"/>
        <c:lblAlgn val="ctr"/>
        <c:lblOffset val="100"/>
      </c:catAx>
      <c:valAx>
        <c:axId val="2217720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1745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4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</c:formatCode>
                <c:ptCount val="2"/>
                <c:pt idx="0">
                  <c:v>6.281156530408774</c:v>
                </c:pt>
                <c:pt idx="1">
                  <c:v>93.718843469591221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908"/>
          <c:y val="0.23275843967780349"/>
          <c:w val="0.8675631993369104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35.950000000000003</c:v>
                </c:pt>
                <c:pt idx="1">
                  <c:v>46.385999999999996</c:v>
                </c:pt>
                <c:pt idx="2">
                  <c:v>64.75633333333333</c:v>
                </c:pt>
                <c:pt idx="3">
                  <c:v>48.105999999999995</c:v>
                </c:pt>
                <c:pt idx="4">
                  <c:v>36.002000000000002</c:v>
                </c:pt>
              </c:numCache>
            </c:numRef>
          </c:val>
        </c:ser>
        <c:axId val="221977216"/>
        <c:axId val="222101888"/>
      </c:barChart>
      <c:catAx>
        <c:axId val="221977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2101888"/>
        <c:crosses val="autoZero"/>
        <c:auto val="1"/>
        <c:lblAlgn val="ctr"/>
        <c:lblOffset val="100"/>
      </c:catAx>
      <c:valAx>
        <c:axId val="222101888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1977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17.103683738784252</c:v>
                </c:pt>
                <c:pt idx="1">
                  <c:v>82.896316261215745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54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349"/>
          <c:w val="0.88534097711470272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electri gas'!$B$26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electri gas'!$C$26:$G$26</c:f>
              <c:numCache>
                <c:formatCode>#,##0</c:formatCode>
                <c:ptCount val="5"/>
                <c:pt idx="0">
                  <c:v>0</c:v>
                </c:pt>
                <c:pt idx="1">
                  <c:v>3.9390000000000001</c:v>
                </c:pt>
                <c:pt idx="2">
                  <c:v>2.4556666666666667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axId val="222184192"/>
        <c:axId val="222185728"/>
      </c:barChart>
      <c:catAx>
        <c:axId val="222184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2185728"/>
        <c:crossesAt val="0"/>
        <c:auto val="1"/>
        <c:lblAlgn val="ctr"/>
        <c:lblOffset val="100"/>
      </c:catAx>
      <c:valAx>
        <c:axId val="2221857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2184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</c:formatCode>
                <c:ptCount val="2"/>
                <c:pt idx="0">
                  <c:v>0.66833333333333333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60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908"/>
          <c:y val="0.23275843967780349"/>
          <c:w val="0.8675631993369104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15.184333333333335</c:v>
                </c:pt>
                <c:pt idx="1">
                  <c:v>31.228666666666669</c:v>
                </c:pt>
                <c:pt idx="2">
                  <c:v>27.812333333333331</c:v>
                </c:pt>
                <c:pt idx="3">
                  <c:v>23.563333333333333</c:v>
                </c:pt>
                <c:pt idx="4">
                  <c:v>33.031666666666666</c:v>
                </c:pt>
              </c:numCache>
            </c:numRef>
          </c:val>
        </c:ser>
        <c:axId val="222382336"/>
        <c:axId val="219496448"/>
      </c:barChart>
      <c:catAx>
        <c:axId val="222382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9496448"/>
        <c:crosses val="autoZero"/>
        <c:auto val="1"/>
        <c:lblAlgn val="ctr"/>
        <c:lblOffset val="100"/>
      </c:catAx>
      <c:valAx>
        <c:axId val="219496448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2382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16.668544986316299</c:v>
                </c:pt>
                <c:pt idx="1">
                  <c:v>83.331455013683694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6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349"/>
          <c:w val="0.84978542155916093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78.817999999999998</c:v>
                </c:pt>
                <c:pt idx="1">
                  <c:v>82.167666666666662</c:v>
                </c:pt>
                <c:pt idx="2">
                  <c:v>93.316333333333333</c:v>
                </c:pt>
                <c:pt idx="3">
                  <c:v>116.18866666666668</c:v>
                </c:pt>
                <c:pt idx="4">
                  <c:v>95.849000000000004</c:v>
                </c:pt>
              </c:numCache>
            </c:numRef>
          </c:val>
        </c:ser>
        <c:axId val="222781824"/>
        <c:axId val="222783360"/>
      </c:barChart>
      <c:catAx>
        <c:axId val="222781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2783360"/>
        <c:crosses val="autoZero"/>
        <c:auto val="1"/>
        <c:lblAlgn val="ctr"/>
        <c:lblOffset val="100"/>
      </c:catAx>
      <c:valAx>
        <c:axId val="222783360"/>
        <c:scaling>
          <c:orientation val="minMax"/>
          <c:min val="7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2781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18.655214561534628</c:v>
                </c:pt>
                <c:pt idx="1">
                  <c:v>81.344785438465379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2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349"/>
          <c:w val="0.86727212944535759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22.208333333333332</c:v>
                </c:pt>
                <c:pt idx="1">
                  <c:v>24.572333333333336</c:v>
                </c:pt>
                <c:pt idx="2">
                  <c:v>41.269666666666666</c:v>
                </c:pt>
                <c:pt idx="3">
                  <c:v>32.306999999999995</c:v>
                </c:pt>
                <c:pt idx="4">
                  <c:v>29.281333333333333</c:v>
                </c:pt>
              </c:numCache>
            </c:numRef>
          </c:val>
        </c:ser>
        <c:axId val="222786304"/>
        <c:axId val="227041280"/>
      </c:barChart>
      <c:catAx>
        <c:axId val="222786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7041280"/>
        <c:crosses val="autoZero"/>
        <c:auto val="1"/>
        <c:lblAlgn val="ctr"/>
        <c:lblOffset val="100"/>
      </c:catAx>
      <c:valAx>
        <c:axId val="227041280"/>
        <c:scaling>
          <c:orientation val="minMax"/>
          <c:min val="1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2786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20.924853563661397</c:v>
                </c:pt>
                <c:pt idx="1">
                  <c:v>79.075146436338599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77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908"/>
          <c:y val="0.23275843967780349"/>
          <c:w val="0.8675631993369104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13.045666666666667</c:v>
                </c:pt>
                <c:pt idx="1">
                  <c:v>4.9110000000000005</c:v>
                </c:pt>
                <c:pt idx="2">
                  <c:v>13.438666666666668</c:v>
                </c:pt>
                <c:pt idx="3">
                  <c:v>6.7039999999999997</c:v>
                </c:pt>
                <c:pt idx="4">
                  <c:v>7.3003333333333336</c:v>
                </c:pt>
              </c:numCache>
            </c:numRef>
          </c:val>
        </c:ser>
        <c:axId val="227189120"/>
        <c:axId val="227190656"/>
      </c:barChart>
      <c:catAx>
        <c:axId val="227189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7190656"/>
        <c:crosses val="autoZero"/>
        <c:auto val="1"/>
        <c:lblAlgn val="ctr"/>
        <c:lblOffset val="100"/>
      </c:catAx>
      <c:valAx>
        <c:axId val="227190656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7189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29.42614911255324</c:v>
                </c:pt>
                <c:pt idx="1">
                  <c:v>70.573850887446753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82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28.316999999999997</c:v>
                </c:pt>
                <c:pt idx="1">
                  <c:v>37.995666666666665</c:v>
                </c:pt>
                <c:pt idx="2">
                  <c:v>38.597333333333331</c:v>
                </c:pt>
                <c:pt idx="3">
                  <c:v>38.542000000000002</c:v>
                </c:pt>
                <c:pt idx="4">
                  <c:v>49.291666666666664</c:v>
                </c:pt>
              </c:numCache>
            </c:numRef>
          </c:val>
        </c:ser>
        <c:axId val="227134848"/>
        <c:axId val="227307520"/>
      </c:barChart>
      <c:catAx>
        <c:axId val="227134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7307520"/>
        <c:crosses val="autoZero"/>
        <c:auto val="1"/>
        <c:lblAlgn val="ctr"/>
        <c:lblOffset val="100"/>
      </c:catAx>
      <c:valAx>
        <c:axId val="227307520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7134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35.205650998019195</c:v>
                </c:pt>
                <c:pt idx="1">
                  <c:v>64.794349001980805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86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349"/>
          <c:w val="0.85109163528473908"/>
          <c:h val="0.62111105077383655"/>
        </c:manualLayout>
      </c:layout>
      <c:barChart>
        <c:barDir val="col"/>
        <c:grouping val="clustered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63.560333333333325</c:v>
                </c:pt>
                <c:pt idx="1">
                  <c:v>60.556333333333335</c:v>
                </c:pt>
                <c:pt idx="2">
                  <c:v>84.400666666666666</c:v>
                </c:pt>
                <c:pt idx="3">
                  <c:v>55.288000000000004</c:v>
                </c:pt>
                <c:pt idx="4">
                  <c:v>63.68566666666667</c:v>
                </c:pt>
              </c:numCache>
            </c:numRef>
          </c:val>
        </c:ser>
        <c:axId val="227272576"/>
        <c:axId val="227274112"/>
      </c:barChart>
      <c:catAx>
        <c:axId val="227272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7274112"/>
        <c:crosses val="autoZero"/>
        <c:auto val="1"/>
        <c:lblAlgn val="ctr"/>
        <c:lblOffset val="100"/>
      </c:catAx>
      <c:valAx>
        <c:axId val="227274112"/>
        <c:scaling>
          <c:orientation val="minMax"/>
          <c:min val="5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7272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13.546001186871248</c:v>
                </c:pt>
                <c:pt idx="1">
                  <c:v>86.453998813128749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92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hyperlink" Target="#'Empleo Posici Ocupacional-Otro'!A1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Tasa de empl no asalariados'!&#193;rea_de_impresi&#243;n"/><Relationship Id="rId5" Type="http://schemas.openxmlformats.org/officeDocument/2006/relationships/hyperlink" Target="#Otro!A1"/><Relationship Id="rId10" Type="http://schemas.openxmlformats.org/officeDocument/2006/relationships/hyperlink" Target="#&#205;ndice!A1"/><Relationship Id="rId4" Type="http://schemas.openxmlformats.org/officeDocument/2006/relationships/image" Target="../media/image3.png"/><Relationship Id="rId9" Type="http://schemas.openxmlformats.org/officeDocument/2006/relationships/chart" Target="../charts/chart75.xml"/><Relationship Id="rId14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ocupada-No informa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hyperlink" Target="#'Tasa de empleo no asalariado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a Cesante Total Nal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5.xml"/><Relationship Id="rId4" Type="http://schemas.openxmlformats.org/officeDocument/2006/relationships/image" Target="../media/image3.png"/><Relationship Id="rId9" Type="http://schemas.openxmlformats.org/officeDocument/2006/relationships/hyperlink" Target="#'Pob ocupada Serv,comu,soci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11190</xdr:colOff>
      <xdr:row>0</xdr:row>
      <xdr:rowOff>0</xdr:rowOff>
    </xdr:from>
    <xdr:to>
      <xdr:col>20</xdr:col>
      <xdr:colOff>0</xdr:colOff>
      <xdr:row>7</xdr:row>
      <xdr:rowOff>0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11190" y="0"/>
          <a:ext cx="11788604" cy="1411941"/>
        </a:xfrm>
        <a:prstGeom prst="rect">
          <a:avLst/>
        </a:prstGeom>
      </xdr:spPr>
    </xdr:pic>
    <xdr:clientData/>
  </xdr:twoCellAnchor>
  <xdr:twoCellAnchor>
    <xdr:from>
      <xdr:col>8</xdr:col>
      <xdr:colOff>358573</xdr:colOff>
      <xdr:row>2</xdr:row>
      <xdr:rowOff>56029</xdr:rowOff>
    </xdr:from>
    <xdr:to>
      <xdr:col>16</xdr:col>
      <xdr:colOff>369794</xdr:colOff>
      <xdr:row>5</xdr:row>
      <xdr:rowOff>50987</xdr:rowOff>
    </xdr:to>
    <xdr:sp macro="" textlink="">
      <xdr:nvSpPr>
        <xdr:cNvPr id="8" name="3 CuadroTexto"/>
        <xdr:cNvSpPr txBox="1"/>
      </xdr:nvSpPr>
      <xdr:spPr>
        <a:xfrm>
          <a:off x="4740073" y="459441"/>
          <a:ext cx="494180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8,5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7.5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11190</xdr:colOff>
      <xdr:row>0</xdr:row>
      <xdr:rowOff>1</xdr:rowOff>
    </xdr:from>
    <xdr:to>
      <xdr:col>10</xdr:col>
      <xdr:colOff>0</xdr:colOff>
      <xdr:row>5</xdr:row>
      <xdr:rowOff>57150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11190" y="1"/>
          <a:ext cx="7342110" cy="1057274"/>
        </a:xfrm>
        <a:prstGeom prst="rect">
          <a:avLst/>
        </a:prstGeom>
      </xdr:spPr>
    </xdr:pic>
    <xdr:clientData/>
  </xdr:twoCellAnchor>
  <xdr:twoCellAnchor>
    <xdr:from>
      <xdr:col>2</xdr:col>
      <xdr:colOff>401715</xdr:colOff>
      <xdr:row>1</xdr:row>
      <xdr:rowOff>66676</xdr:rowOff>
    </xdr:from>
    <xdr:to>
      <xdr:col>7</xdr:col>
      <xdr:colOff>173115</xdr:colOff>
      <xdr:row>4</xdr:row>
      <xdr:rowOff>66676</xdr:rowOff>
    </xdr:to>
    <xdr:sp macro="" textlink="">
      <xdr:nvSpPr>
        <xdr:cNvPr id="26" name="3 CuadroTexto"/>
        <xdr:cNvSpPr txBox="1"/>
      </xdr:nvSpPr>
      <xdr:spPr>
        <a:xfrm>
          <a:off x="2763915" y="266701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112635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2</xdr:col>
      <xdr:colOff>457200</xdr:colOff>
      <xdr:row>1</xdr:row>
      <xdr:rowOff>95250</xdr:rowOff>
    </xdr:from>
    <xdr:to>
      <xdr:col>7</xdr:col>
      <xdr:colOff>228600</xdr:colOff>
      <xdr:row>4</xdr:row>
      <xdr:rowOff>95250</xdr:rowOff>
    </xdr:to>
    <xdr:sp macro="" textlink="">
      <xdr:nvSpPr>
        <xdr:cNvPr id="8" name="3 CuadroTexto"/>
        <xdr:cNvSpPr txBox="1"/>
      </xdr:nvSpPr>
      <xdr:spPr>
        <a:xfrm>
          <a:off x="2819400" y="29527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7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2</xdr:col>
      <xdr:colOff>419100</xdr:colOff>
      <xdr:row>1</xdr:row>
      <xdr:rowOff>104775</xdr:rowOff>
    </xdr:from>
    <xdr:to>
      <xdr:col>7</xdr:col>
      <xdr:colOff>190500</xdr:colOff>
      <xdr:row>4</xdr:row>
      <xdr:rowOff>104775</xdr:rowOff>
    </xdr:to>
    <xdr:sp macro="" textlink="">
      <xdr:nvSpPr>
        <xdr:cNvPr id="10" name="3 CuadroTexto"/>
        <xdr:cNvSpPr txBox="1"/>
      </xdr:nvSpPr>
      <xdr:spPr>
        <a:xfrm>
          <a:off x="2781300" y="3048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2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3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3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3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3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122160</xdr:colOff>
      <xdr:row>5</xdr:row>
      <xdr:rowOff>57149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51635" cy="1057274"/>
        </a:xfrm>
        <a:prstGeom prst="rect">
          <a:avLst/>
        </a:prstGeom>
      </xdr:spPr>
    </xdr:pic>
    <xdr:clientData/>
  </xdr:twoCellAnchor>
  <xdr:twoCellAnchor>
    <xdr:from>
      <xdr:col>2</xdr:col>
      <xdr:colOff>381000</xdr:colOff>
      <xdr:row>1</xdr:row>
      <xdr:rowOff>114300</xdr:rowOff>
    </xdr:from>
    <xdr:to>
      <xdr:col>7</xdr:col>
      <xdr:colOff>295275</xdr:colOff>
      <xdr:row>4</xdr:row>
      <xdr:rowOff>114300</xdr:rowOff>
    </xdr:to>
    <xdr:sp macro="" textlink="">
      <xdr:nvSpPr>
        <xdr:cNvPr id="17" name="3 CuadroTexto"/>
        <xdr:cNvSpPr txBox="1"/>
      </xdr:nvSpPr>
      <xdr:spPr>
        <a:xfrm>
          <a:off x="27432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51635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3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51635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1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51635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1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51635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1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51635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1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51635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1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51635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1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51635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1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51635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1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112635</xdr:colOff>
      <xdr:row>5</xdr:row>
      <xdr:rowOff>57149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1</xdr:row>
      <xdr:rowOff>114300</xdr:rowOff>
    </xdr:from>
    <xdr:to>
      <xdr:col>7</xdr:col>
      <xdr:colOff>304800</xdr:colOff>
      <xdr:row>4</xdr:row>
      <xdr:rowOff>114300</xdr:rowOff>
    </xdr:to>
    <xdr:sp macro="" textlink="">
      <xdr:nvSpPr>
        <xdr:cNvPr id="18" name="3 CuadroTexto"/>
        <xdr:cNvSpPr txBox="1"/>
      </xdr:nvSpPr>
      <xdr:spPr>
        <a:xfrm>
          <a:off x="2752725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676276</xdr:colOff>
      <xdr:row>38</xdr:row>
      <xdr:rowOff>0</xdr:rowOff>
    </xdr:from>
    <xdr:to>
      <xdr:col>11</xdr:col>
      <xdr:colOff>28575</xdr:colOff>
      <xdr:row>49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0" name="3 CuadroTexto"/>
        <xdr:cNvSpPr txBox="1"/>
      </xdr:nvSpPr>
      <xdr:spPr>
        <a:xfrm>
          <a:off x="2667000" y="314325"/>
          <a:ext cx="3390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122160</xdr:colOff>
      <xdr:row>5</xdr:row>
      <xdr:rowOff>57149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2</xdr:col>
      <xdr:colOff>457200</xdr:colOff>
      <xdr:row>1</xdr:row>
      <xdr:rowOff>114300</xdr:rowOff>
    </xdr:from>
    <xdr:to>
      <xdr:col>7</xdr:col>
      <xdr:colOff>228600</xdr:colOff>
      <xdr:row>4</xdr:row>
      <xdr:rowOff>114300</xdr:rowOff>
    </xdr:to>
    <xdr:sp macro="" textlink="">
      <xdr:nvSpPr>
        <xdr:cNvPr id="16" name="3 CuadroTexto"/>
        <xdr:cNvSpPr txBox="1"/>
      </xdr:nvSpPr>
      <xdr:spPr>
        <a:xfrm>
          <a:off x="2819400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3425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24725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41045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9140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19049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419974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5330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1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81874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828925" y="3143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17385</xdr:colOff>
      <xdr:row>5</xdr:row>
      <xdr:rowOff>57149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1</xdr:row>
      <xdr:rowOff>104775</xdr:rowOff>
    </xdr:from>
    <xdr:to>
      <xdr:col>7</xdr:col>
      <xdr:colOff>295275</xdr:colOff>
      <xdr:row>4</xdr:row>
      <xdr:rowOff>104775</xdr:rowOff>
    </xdr:to>
    <xdr:sp macro="" textlink="">
      <xdr:nvSpPr>
        <xdr:cNvPr id="14" name="3 CuadroTexto"/>
        <xdr:cNvSpPr txBox="1"/>
      </xdr:nvSpPr>
      <xdr:spPr>
        <a:xfrm>
          <a:off x="2752725" y="3048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112635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211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8" name="3 CuadroTexto"/>
        <xdr:cNvSpPr txBox="1"/>
      </xdr:nvSpPr>
      <xdr:spPr>
        <a:xfrm>
          <a:off x="2733675" y="3143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57149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419975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11" name="3 CuadroTexto"/>
        <xdr:cNvSpPr txBox="1"/>
      </xdr:nvSpPr>
      <xdr:spPr>
        <a:xfrm>
          <a:off x="2733675" y="3143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43774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733675" y="3143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41045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733675" y="3143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41045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733675" y="3143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9140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733675" y="3143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400924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733675" y="3143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81874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733675" y="3143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41045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733675" y="3143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41045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733675" y="3143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81875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733675" y="3143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57149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 xmlns=""/>
            </a:ext>
          </a:extLst>
        </a:blip>
        <a:stretch>
          <a:fillRect/>
        </a:stretch>
      </xdr:blipFill>
      <xdr:spPr>
        <a:xfrm>
          <a:off x="0" y="0"/>
          <a:ext cx="7334250" cy="1057274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1</xdr:row>
      <xdr:rowOff>114300</xdr:rowOff>
    </xdr:from>
    <xdr:to>
      <xdr:col>9</xdr:col>
      <xdr:colOff>180975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2733675" y="3143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18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ypati&#241;o\Escritorio\SDDE%201\Mercado%20laboral\BD%20Mercado%20Laboral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  <sheetName val="Resumen Bogotá"/>
      <sheetName val="Tasas Bogotá"/>
      <sheetName val="Población Bogotá"/>
      <sheetName val="Indicador Boletín"/>
    </sheetNames>
    <sheetDataSet>
      <sheetData sheetId="0"/>
      <sheetData sheetId="1"/>
      <sheetData sheetId="2"/>
      <sheetData sheetId="3">
        <row r="6">
          <cell r="I6">
            <v>7178.4286666666667</v>
          </cell>
          <cell r="J6">
            <v>7282.7766666666676</v>
          </cell>
          <cell r="K6">
            <v>7386.7906666666668</v>
          </cell>
          <cell r="L6">
            <v>7490.2126666666663</v>
          </cell>
          <cell r="X6">
            <v>78.62512748318747</v>
          </cell>
          <cell r="Y6">
            <v>79.09242048213666</v>
          </cell>
          <cell r="Z6">
            <v>79.505985490778869</v>
          </cell>
          <cell r="AA6">
            <v>79.892187175967848</v>
          </cell>
          <cell r="AB6">
            <v>80.247794682705717</v>
          </cell>
          <cell r="AC6">
            <v>80.56984332212474</v>
          </cell>
          <cell r="AD6">
            <v>80.871571158771744</v>
          </cell>
        </row>
        <row r="7">
          <cell r="I7">
            <v>5735.0036666666665</v>
          </cell>
          <cell r="J7">
            <v>5844.2676666666666</v>
          </cell>
          <cell r="K7">
            <v>5951.5256666666673</v>
          </cell>
          <cell r="L7">
            <v>6057.452666666667</v>
          </cell>
          <cell r="X7">
            <v>67.45914500613695</v>
          </cell>
          <cell r="Y7">
            <v>63.759787667871102</v>
          </cell>
          <cell r="Z7">
            <v>64.033826125733782</v>
          </cell>
          <cell r="AA7">
            <v>64.704149273720319</v>
          </cell>
          <cell r="AB7">
            <v>67.717204145851639</v>
          </cell>
          <cell r="AC7">
            <v>70.712103680753671</v>
          </cell>
          <cell r="AD7">
            <v>71.965041630810916</v>
          </cell>
        </row>
        <row r="8">
          <cell r="I8">
            <v>3710.7853333333333</v>
          </cell>
          <cell r="J8">
            <v>3957.5746666666669</v>
          </cell>
          <cell r="K8">
            <v>4208.4489999999996</v>
          </cell>
          <cell r="L8">
            <v>4359.248333333333</v>
          </cell>
          <cell r="X8">
            <v>59.925584443948132</v>
          </cell>
          <cell r="Y8">
            <v>56.743975000852707</v>
          </cell>
          <cell r="Z8">
            <v>58.268352998325547</v>
          </cell>
          <cell r="AA8">
            <v>58.768680822116302</v>
          </cell>
          <cell r="AB8">
            <v>60.258453825095728</v>
          </cell>
          <cell r="AC8">
            <v>64.650397486314006</v>
          </cell>
          <cell r="AD8">
            <v>65.75778993568143</v>
          </cell>
        </row>
        <row r="9">
          <cell r="I9">
            <v>3370.386</v>
          </cell>
          <cell r="J9">
            <v>3521.6653333333329</v>
          </cell>
          <cell r="K9">
            <v>3847.6849999999999</v>
          </cell>
          <cell r="L9">
            <v>3983.2469999999998</v>
          </cell>
          <cell r="X9">
            <v>11.167598904479034</v>
          </cell>
          <cell r="Y9">
            <v>11.00351643440343</v>
          </cell>
          <cell r="Z9">
            <v>9.0037744462243463</v>
          </cell>
          <cell r="AA9">
            <v>9.1732513764381949</v>
          </cell>
          <cell r="AB9">
            <v>11.01456582331064</v>
          </cell>
          <cell r="AC9">
            <v>8.5723822085840489</v>
          </cell>
          <cell r="AD9">
            <v>8.6253861044086744</v>
          </cell>
        </row>
        <row r="10">
          <cell r="I10">
            <v>340.39966666666663</v>
          </cell>
          <cell r="J10">
            <v>435.90966666666668</v>
          </cell>
          <cell r="K10">
            <v>360.7643333333333</v>
          </cell>
          <cell r="L10">
            <v>376.00200000000001</v>
          </cell>
          <cell r="X10">
            <v>10.228002805731991</v>
          </cell>
          <cell r="Y10">
            <v>10.140418356481879</v>
          </cell>
          <cell r="Z10">
            <v>8.1016152489885886</v>
          </cell>
          <cell r="AA10">
            <v>8.7402612708397047</v>
          </cell>
          <cell r="AB10">
            <v>10.392063354626959</v>
          </cell>
          <cell r="AC10">
            <v>8.3243494218416334</v>
          </cell>
          <cell r="AD10">
            <v>7.9677880246173949</v>
          </cell>
        </row>
        <row r="11">
          <cell r="I11">
            <v>324.33233333333334</v>
          </cell>
          <cell r="J11">
            <v>411.27366666666671</v>
          </cell>
          <cell r="K11">
            <v>350.32600000000002</v>
          </cell>
          <cell r="L11">
            <v>347.33566666666667</v>
          </cell>
          <cell r="X11">
            <v>0.93958694285358257</v>
          </cell>
          <cell r="Y11">
            <v>0.86308859301459351</v>
          </cell>
          <cell r="Z11">
            <v>0.90216845309348814</v>
          </cell>
          <cell r="AA11">
            <v>0.43298112277401118</v>
          </cell>
          <cell r="AB11">
            <v>0.62248562334978907</v>
          </cell>
          <cell r="AC11">
            <v>0.24802486616803485</v>
          </cell>
          <cell r="AD11">
            <v>0.65759807979127904</v>
          </cell>
        </row>
        <row r="12">
          <cell r="I12">
            <v>16.067</v>
          </cell>
          <cell r="J12">
            <v>24.635333333333335</v>
          </cell>
          <cell r="K12">
            <v>10.438000000000001</v>
          </cell>
          <cell r="L12">
            <v>28.666333333333331</v>
          </cell>
          <cell r="X12">
            <v>36.422721008847617</v>
          </cell>
          <cell r="Y12">
            <v>29.367292208926699</v>
          </cell>
          <cell r="Z12">
            <v>32.996512670482481</v>
          </cell>
          <cell r="AA12">
            <v>28.403628126876292</v>
          </cell>
          <cell r="AB12">
            <v>28.344169375115598</v>
          </cell>
          <cell r="AC12">
            <v>33.368516524733934</v>
          </cell>
          <cell r="AD12">
            <v>35.894949779185943</v>
          </cell>
        </row>
        <row r="13">
          <cell r="I13">
            <v>2024.2183333333332</v>
          </cell>
          <cell r="J13">
            <v>1886.693</v>
          </cell>
          <cell r="K13">
            <v>1743.0766666666666</v>
          </cell>
          <cell r="L13">
            <v>1698.2043333333331</v>
          </cell>
          <cell r="X13">
            <v>16.023582651669436</v>
          </cell>
          <cell r="Y13">
            <v>8.8579925422073611</v>
          </cell>
          <cell r="Z13">
            <v>8.3815679219368349</v>
          </cell>
          <cell r="AA13">
            <v>7.3377818675579549</v>
          </cell>
          <cell r="AB13">
            <v>9.191268996061897</v>
          </cell>
          <cell r="AC13">
            <v>11.393564073922088</v>
          </cell>
          <cell r="AD13">
            <v>12.46879335848803</v>
          </cell>
        </row>
        <row r="14">
          <cell r="I14">
            <v>820.52733333333344</v>
          </cell>
          <cell r="J14">
            <v>809.07966666666664</v>
          </cell>
          <cell r="K14">
            <v>745.38366666666661</v>
          </cell>
          <cell r="L14">
            <v>718.45033333333333</v>
          </cell>
          <cell r="X14">
            <v>3.7070564562462285</v>
          </cell>
          <cell r="Y14">
            <v>20.449791360501774</v>
          </cell>
          <cell r="Z14">
            <v>24.750394970589049</v>
          </cell>
          <cell r="AA14">
            <v>19.85939903466975</v>
          </cell>
          <cell r="AB14">
            <v>18.025054738912484</v>
          </cell>
          <cell r="AC14">
            <v>20.968833569485259</v>
          </cell>
          <cell r="AD14">
            <v>22.093770753291185</v>
          </cell>
        </row>
        <row r="15">
          <cell r="I15">
            <v>903.75933333333342</v>
          </cell>
          <cell r="J15">
            <v>765.13800000000003</v>
          </cell>
          <cell r="K15">
            <v>623.94399999999996</v>
          </cell>
          <cell r="L15">
            <v>592.73033333333331</v>
          </cell>
          <cell r="X15">
            <v>27.53555302100078</v>
          </cell>
          <cell r="Y15">
            <v>25.043682738967966</v>
          </cell>
          <cell r="Z15">
            <v>29.133025094759159</v>
          </cell>
          <cell r="AA15">
            <v>24.782633613226167</v>
          </cell>
          <cell r="AB15">
            <v>23.65823546475097</v>
          </cell>
          <cell r="AC15">
            <v>27.901276693622762</v>
          </cell>
          <cell r="AD15">
            <v>30.072103409265129</v>
          </cell>
        </row>
        <row r="16">
          <cell r="I16">
            <v>299.93200000000002</v>
          </cell>
          <cell r="J16">
            <v>312.47566666666671</v>
          </cell>
          <cell r="K16">
            <v>373.74866666666662</v>
          </cell>
          <cell r="L16">
            <v>387.02299999999997</v>
          </cell>
          <cell r="X16">
            <v>10.314452751790046</v>
          </cell>
          <cell r="Y16">
            <v>7.4305235308211088</v>
          </cell>
          <cell r="Z16">
            <v>10.142263458919587</v>
          </cell>
          <cell r="AA16">
            <v>12.754946032987085</v>
          </cell>
          <cell r="AB16">
            <v>10.206267744453589</v>
          </cell>
          <cell r="AC16">
            <v>14.225945631434922</v>
          </cell>
          <cell r="AD16">
            <v>14.482825594167799</v>
          </cell>
        </row>
        <row r="17">
          <cell r="I17">
            <v>1053.9976666666666</v>
          </cell>
          <cell r="J17">
            <v>1121.7416666666666</v>
          </cell>
          <cell r="K17">
            <v>1404.2969999999998</v>
          </cell>
          <cell r="L17">
            <v>1564.75</v>
          </cell>
          <cell r="X17">
            <v>5.2351201395138425</v>
          </cell>
          <cell r="Y17">
            <v>2.5773337660980213</v>
          </cell>
          <cell r="Z17">
            <v>3.1792945722076764</v>
          </cell>
          <cell r="AA17">
            <v>3.5954204123547613</v>
          </cell>
          <cell r="AB17">
            <v>3.6845293464246289</v>
          </cell>
          <cell r="AC17">
            <v>5.7330147044671325</v>
          </cell>
          <cell r="AD17">
            <v>5.8814803316626838</v>
          </cell>
        </row>
        <row r="18">
          <cell r="I18">
            <v>272.28933333333333</v>
          </cell>
          <cell r="J18">
            <v>363.75133333333332</v>
          </cell>
          <cell r="K18">
            <v>479.49233333333336</v>
          </cell>
          <cell r="L18">
            <v>543.54566666666676</v>
          </cell>
          <cell r="X18">
            <v>1.1754885378743145</v>
          </cell>
          <cell r="Y18">
            <v>4.8412103272425693</v>
          </cell>
          <cell r="Z18">
            <v>7.1892653523904029</v>
          </cell>
          <cell r="AA18">
            <v>8.9070453729650758</v>
          </cell>
          <cell r="AB18">
            <v>6.993121376358113</v>
          </cell>
          <cell r="AC18">
            <v>8.8849439148088365</v>
          </cell>
          <cell r="AD18">
            <v>8.7356497622487659</v>
          </cell>
        </row>
        <row r="19">
          <cell r="I19">
            <v>736.93966666666665</v>
          </cell>
          <cell r="J19">
            <v>713.35500000000002</v>
          </cell>
          <cell r="K19">
            <v>882.46266666666668</v>
          </cell>
          <cell r="L19">
            <v>963.12233333333336</v>
          </cell>
          <cell r="X19">
            <v>7.1492146028809751</v>
          </cell>
          <cell r="Y19">
            <v>6.1840075742672944</v>
          </cell>
          <cell r="Z19">
            <v>8.4616496030301462</v>
          </cell>
          <cell r="AA19">
            <v>11.048712419904644</v>
          </cell>
          <cell r="AB19">
            <v>8.4755949856157677</v>
          </cell>
          <cell r="AC19">
            <v>11.321193785802484</v>
          </cell>
          <cell r="AD19">
            <v>11.717012374839852</v>
          </cell>
        </row>
        <row r="20">
          <cell r="I20">
            <v>919.6303333333334</v>
          </cell>
          <cell r="J20">
            <v>936.29233333333332</v>
          </cell>
          <cell r="K20">
            <v>1174.211</v>
          </cell>
          <cell r="L20">
            <v>1310.9176666666665</v>
          </cell>
        </row>
        <row r="21">
          <cell r="I21">
            <v>473.30866666666662</v>
          </cell>
          <cell r="J21">
            <v>403.92066666666665</v>
          </cell>
          <cell r="K21">
            <v>598.69166666666661</v>
          </cell>
          <cell r="L21">
            <v>631.34233333333327</v>
          </cell>
        </row>
        <row r="22">
          <cell r="I22">
            <v>133.41833333333332</v>
          </cell>
          <cell r="J22">
            <v>145.81800000000001</v>
          </cell>
          <cell r="K22">
            <v>241.27099999999996</v>
          </cell>
          <cell r="L22">
            <v>256.38833333333332</v>
          </cell>
        </row>
        <row r="23">
          <cell r="I23">
            <v>330.52133333333336</v>
          </cell>
          <cell r="J23">
            <v>276.75800000000004</v>
          </cell>
          <cell r="K23">
            <v>373.91833333333329</v>
          </cell>
          <cell r="L23">
            <v>380.80866666666662</v>
          </cell>
        </row>
        <row r="24">
          <cell r="I24">
            <v>409.99399999999997</v>
          </cell>
          <cell r="J24">
            <v>335.428</v>
          </cell>
          <cell r="K24">
            <v>476.44666666666672</v>
          </cell>
          <cell r="L24">
            <v>510.77366666666666</v>
          </cell>
        </row>
        <row r="33">
          <cell r="I33">
            <v>4.2696666666666667</v>
          </cell>
          <cell r="J33">
            <v>1.4773333333333334</v>
          </cell>
          <cell r="K33">
            <v>0.78733333333333333</v>
          </cell>
          <cell r="L33">
            <v>1.4686666666666666</v>
          </cell>
        </row>
        <row r="34">
          <cell r="I34">
            <v>22.372</v>
          </cell>
          <cell r="J34">
            <v>19.076333333333334</v>
          </cell>
          <cell r="K34">
            <v>14.949666666666667</v>
          </cell>
          <cell r="L34">
            <v>21.834000000000003</v>
          </cell>
        </row>
        <row r="35">
          <cell r="I35">
            <v>13.815999999999997</v>
          </cell>
          <cell r="J35">
            <v>17.120333333333335</v>
          </cell>
          <cell r="K35">
            <v>18.944000000000003</v>
          </cell>
          <cell r="L35">
            <v>12.158666666666667</v>
          </cell>
        </row>
        <row r="36">
          <cell r="I36">
            <v>611.38866666666661</v>
          </cell>
          <cell r="J36">
            <v>592.48266666666666</v>
          </cell>
          <cell r="K36">
            <v>663.77833333333331</v>
          </cell>
          <cell r="L36">
            <v>664.67299999999989</v>
          </cell>
        </row>
        <row r="37">
          <cell r="I37">
            <v>8.315666666666667</v>
          </cell>
          <cell r="J37">
            <v>15.097</v>
          </cell>
          <cell r="K37">
            <v>16.172333333333331</v>
          </cell>
          <cell r="L37">
            <v>17.998999999999999</v>
          </cell>
        </row>
        <row r="38">
          <cell r="I38">
            <v>178.37066666666669</v>
          </cell>
          <cell r="J38">
            <v>180.84633333333332</v>
          </cell>
          <cell r="K38">
            <v>232.59633333333332</v>
          </cell>
          <cell r="L38">
            <v>251.8663333333333</v>
          </cell>
        </row>
        <row r="39">
          <cell r="I39">
            <v>939.11699999999985</v>
          </cell>
          <cell r="J39">
            <v>985.98166666666657</v>
          </cell>
          <cell r="K39">
            <v>1134.5086666666666</v>
          </cell>
          <cell r="L39">
            <v>1165.5403333333334</v>
          </cell>
        </row>
        <row r="40">
          <cell r="I40">
            <v>322.08</v>
          </cell>
          <cell r="J40">
            <v>341.44766666666663</v>
          </cell>
          <cell r="K40">
            <v>330.31</v>
          </cell>
          <cell r="L40">
            <v>355.98033333333336</v>
          </cell>
        </row>
        <row r="41">
          <cell r="I41">
            <v>76.03</v>
          </cell>
          <cell r="J41">
            <v>102.69499999999999</v>
          </cell>
          <cell r="K41">
            <v>102.83533333333332</v>
          </cell>
          <cell r="L41">
            <v>96.326666666666668</v>
          </cell>
        </row>
        <row r="42">
          <cell r="I42">
            <v>412.05566666666664</v>
          </cell>
          <cell r="J42">
            <v>434.19700000000006</v>
          </cell>
          <cell r="K42">
            <v>472.62299999999999</v>
          </cell>
          <cell r="L42">
            <v>508.29899999999998</v>
          </cell>
        </row>
        <row r="43">
          <cell r="I43">
            <v>782.57066666666663</v>
          </cell>
          <cell r="J43">
            <v>831.245</v>
          </cell>
          <cell r="K43">
            <v>860.17933333333337</v>
          </cell>
          <cell r="L43">
            <v>887.10066666666671</v>
          </cell>
        </row>
        <row r="53">
          <cell r="K53">
            <v>3370.386</v>
          </cell>
          <cell r="L53">
            <v>3521.6653333333329</v>
          </cell>
          <cell r="M53">
            <v>3847.6849999999999</v>
          </cell>
          <cell r="N53">
            <v>3983.2469999999998</v>
          </cell>
        </row>
        <row r="54">
          <cell r="K54">
            <v>1685.5323333333333</v>
          </cell>
          <cell r="L54">
            <v>1747.9480000000003</v>
          </cell>
          <cell r="M54">
            <v>1905.63</v>
          </cell>
          <cell r="N54">
            <v>1914.4713333333336</v>
          </cell>
        </row>
        <row r="55">
          <cell r="K55">
            <v>157.45433333333335</v>
          </cell>
          <cell r="L55">
            <v>153.51366666666669</v>
          </cell>
          <cell r="M55">
            <v>154.49133333333333</v>
          </cell>
          <cell r="N55">
            <v>135.999</v>
          </cell>
        </row>
        <row r="56">
          <cell r="K56">
            <v>136.44066666666666</v>
          </cell>
          <cell r="L56">
            <v>121.09166666666665</v>
          </cell>
          <cell r="M56">
            <v>132.15733333333333</v>
          </cell>
          <cell r="N56">
            <v>152.83233333333337</v>
          </cell>
        </row>
        <row r="57">
          <cell r="K57">
            <v>1122.0996666666667</v>
          </cell>
          <cell r="L57">
            <v>1259.403</v>
          </cell>
          <cell r="M57">
            <v>1366.8313333333335</v>
          </cell>
          <cell r="N57">
            <v>1457.3983333333333</v>
          </cell>
        </row>
        <row r="58">
          <cell r="K58">
            <v>202.447</v>
          </cell>
          <cell r="L58">
            <v>158.70366666666666</v>
          </cell>
          <cell r="M58">
            <v>168.602</v>
          </cell>
          <cell r="N58">
            <v>202.80866666666665</v>
          </cell>
        </row>
        <row r="59">
          <cell r="K59">
            <v>59.598333333333336</v>
          </cell>
          <cell r="L59">
            <v>64.752666666666656</v>
          </cell>
          <cell r="M59">
            <v>103.94066666666667</v>
          </cell>
          <cell r="N59">
            <v>98.533666666666662</v>
          </cell>
        </row>
        <row r="60">
          <cell r="K60">
            <v>5.9013333333333335</v>
          </cell>
          <cell r="L60">
            <v>8.5673333333333321</v>
          </cell>
          <cell r="M60">
            <v>8.4743333333333322</v>
          </cell>
          <cell r="N60">
            <v>11.571</v>
          </cell>
        </row>
        <row r="61">
          <cell r="K61">
            <v>0.91200000000000003</v>
          </cell>
          <cell r="L61">
            <v>0.82200000000000006</v>
          </cell>
          <cell r="M61">
            <v>2.2176666666666667</v>
          </cell>
          <cell r="N61">
            <v>1.587</v>
          </cell>
        </row>
        <row r="62">
          <cell r="K62">
            <v>0</v>
          </cell>
          <cell r="L62">
            <v>6.863666666666667</v>
          </cell>
          <cell r="M62">
            <v>5.34</v>
          </cell>
          <cell r="N62">
            <v>8.0453333333333319</v>
          </cell>
        </row>
        <row r="73">
          <cell r="I73">
            <v>1842.9866666666667</v>
          </cell>
          <cell r="J73">
            <v>1901.461666666667</v>
          </cell>
          <cell r="K73">
            <v>2060.1213333333335</v>
          </cell>
          <cell r="L73">
            <v>2050.4703333333337</v>
          </cell>
          <cell r="V73">
            <v>59.943036466954894</v>
          </cell>
          <cell r="W73">
            <v>54.681768398832261</v>
          </cell>
          <cell r="X73">
            <v>53.993252813347041</v>
          </cell>
          <cell r="Y73">
            <v>53.54183966029791</v>
          </cell>
          <cell r="Z73">
            <v>51.47735837956656</v>
          </cell>
        </row>
        <row r="74">
          <cell r="I74">
            <v>1527.3993333333333</v>
          </cell>
          <cell r="J74">
            <v>1620.2036666666659</v>
          </cell>
          <cell r="K74">
            <v>1787.5636666666664</v>
          </cell>
          <cell r="L74">
            <v>1932.7766666666662</v>
          </cell>
          <cell r="V74">
            <v>40.056963533045106</v>
          </cell>
          <cell r="W74">
            <v>45.318231601167739</v>
          </cell>
          <cell r="X74">
            <v>46.006747186652966</v>
          </cell>
          <cell r="Y74">
            <v>46.45816033970209</v>
          </cell>
          <cell r="Z74">
            <v>48.52264162043344</v>
          </cell>
        </row>
        <row r="84">
          <cell r="K84">
            <v>290.25333333333333</v>
          </cell>
          <cell r="L84">
            <v>376.02633333333341</v>
          </cell>
          <cell r="M84">
            <v>313.66900000000004</v>
          </cell>
          <cell r="N84">
            <v>319.637</v>
          </cell>
        </row>
        <row r="85">
          <cell r="K85">
            <v>0</v>
          </cell>
          <cell r="L85">
            <v>0</v>
          </cell>
          <cell r="M85">
            <v>0</v>
          </cell>
          <cell r="N85">
            <v>0.76009266666666664</v>
          </cell>
        </row>
        <row r="86">
          <cell r="K86">
            <v>1.1423333333333334</v>
          </cell>
          <cell r="L86">
            <v>4.6293333333333342</v>
          </cell>
          <cell r="M86">
            <v>4.1070000000000002</v>
          </cell>
          <cell r="N86">
            <v>6.0109999999999992</v>
          </cell>
        </row>
        <row r="87">
          <cell r="K87">
            <v>1.0066666666666666</v>
          </cell>
          <cell r="L87">
            <v>1.6783333333333335</v>
          </cell>
          <cell r="M87">
            <v>1.4550000000000001</v>
          </cell>
          <cell r="N87">
            <v>1.3860000000000001</v>
          </cell>
        </row>
        <row r="88">
          <cell r="K88">
            <v>46.385999999999996</v>
          </cell>
          <cell r="L88">
            <v>64.75633333333333</v>
          </cell>
          <cell r="M88">
            <v>48.105999999999995</v>
          </cell>
          <cell r="N88">
            <v>36.002000000000002</v>
          </cell>
        </row>
        <row r="89">
          <cell r="K89">
            <v>3.9390000000000001</v>
          </cell>
          <cell r="L89">
            <v>2.4556666666666667</v>
          </cell>
          <cell r="M89">
            <v>0</v>
          </cell>
          <cell r="N89">
            <v>0</v>
          </cell>
        </row>
        <row r="90">
          <cell r="K90">
            <v>31.228666666666669</v>
          </cell>
          <cell r="L90">
            <v>27.812333333333331</v>
          </cell>
          <cell r="M90">
            <v>23.563333333333333</v>
          </cell>
          <cell r="N90">
            <v>33.031666666666666</v>
          </cell>
        </row>
        <row r="91">
          <cell r="K91">
            <v>82.167666666666662</v>
          </cell>
          <cell r="L91">
            <v>93.316333333333333</v>
          </cell>
          <cell r="M91">
            <v>116.18866666666668</v>
          </cell>
          <cell r="N91">
            <v>95.849000000000004</v>
          </cell>
        </row>
        <row r="92">
          <cell r="K92">
            <v>24.572333333333336</v>
          </cell>
          <cell r="L92">
            <v>41.269666666666666</v>
          </cell>
          <cell r="M92">
            <v>32.306999999999995</v>
          </cell>
          <cell r="N92">
            <v>29.281333333333333</v>
          </cell>
        </row>
        <row r="93">
          <cell r="K93">
            <v>4.9110000000000005</v>
          </cell>
          <cell r="L93">
            <v>13.438666666666668</v>
          </cell>
          <cell r="M93">
            <v>6.7039999999999997</v>
          </cell>
          <cell r="N93">
            <v>7.3003333333333336</v>
          </cell>
        </row>
        <row r="94">
          <cell r="K94">
            <v>34.343333333333334</v>
          </cell>
          <cell r="L94">
            <v>42.269333333333329</v>
          </cell>
          <cell r="M94">
            <v>25.950666666666667</v>
          </cell>
          <cell r="N94">
            <v>46.330666666666666</v>
          </cell>
        </row>
        <row r="95">
          <cell r="K95">
            <v>60.556333333333335</v>
          </cell>
          <cell r="L95">
            <v>84.400666666666666</v>
          </cell>
          <cell r="M95">
            <v>55.288000000000004</v>
          </cell>
          <cell r="N95">
            <v>63.68566666666667</v>
          </cell>
        </row>
      </sheetData>
      <sheetData sheetId="4">
        <row r="5">
          <cell r="N5" t="str">
            <v>Medellín</v>
          </cell>
          <cell r="O5">
            <v>81.155778244957332</v>
          </cell>
          <cell r="P5">
            <v>81.518068280179818</v>
          </cell>
          <cell r="Q5">
            <v>81.933945219037454</v>
          </cell>
          <cell r="R5">
            <v>82.334703492516482</v>
          </cell>
          <cell r="S5">
            <v>82.702416016450883</v>
          </cell>
          <cell r="T5">
            <v>83.032150697358574</v>
          </cell>
          <cell r="U5">
            <v>83.31868357779652</v>
          </cell>
          <cell r="V5">
            <v>83.584066815801677</v>
          </cell>
          <cell r="W5">
            <v>1</v>
          </cell>
        </row>
        <row r="6">
          <cell r="N6" t="str">
            <v>Manizales</v>
          </cell>
          <cell r="O6">
            <v>81.623259296917396</v>
          </cell>
          <cell r="P6">
            <v>81.950181115404931</v>
          </cell>
          <cell r="Q6">
            <v>82.141741138532481</v>
          </cell>
          <cell r="R6">
            <v>82.401707345387493</v>
          </cell>
          <cell r="S6">
            <v>82.631325156214629</v>
          </cell>
          <cell r="T6">
            <v>82.845786976636802</v>
          </cell>
          <cell r="U6">
            <v>83.016601685841735</v>
          </cell>
          <cell r="V6">
            <v>83.183827427781665</v>
          </cell>
          <cell r="W6">
            <v>2</v>
          </cell>
        </row>
        <row r="7">
          <cell r="N7" t="str">
            <v>Popayán</v>
          </cell>
          <cell r="Q7">
            <v>80.348253301989985</v>
          </cell>
          <cell r="R7">
            <v>80.828798360088598</v>
          </cell>
          <cell r="S7">
            <v>81.331353963148459</v>
          </cell>
          <cell r="T7">
            <v>81.832103479735991</v>
          </cell>
          <cell r="U7">
            <v>82.272484101653916</v>
          </cell>
          <cell r="V7">
            <v>82.690782411780035</v>
          </cell>
          <cell r="W7">
            <v>3</v>
          </cell>
        </row>
        <row r="8">
          <cell r="N8" t="str">
            <v>Pereira</v>
          </cell>
          <cell r="O8">
            <v>79.032419759643886</v>
          </cell>
          <cell r="P8">
            <v>79.424073029088092</v>
          </cell>
          <cell r="Q8">
            <v>79.938111834497576</v>
          </cell>
          <cell r="R8">
            <v>80.38986058272657</v>
          </cell>
          <cell r="S8">
            <v>80.808572516273159</v>
          </cell>
          <cell r="T8">
            <v>81.183303297825589</v>
          </cell>
          <cell r="U8">
            <v>81.491793260094042</v>
          </cell>
          <cell r="V8">
            <v>81.76412267437675</v>
          </cell>
          <cell r="W8">
            <v>4</v>
          </cell>
        </row>
        <row r="9">
          <cell r="N9" t="str">
            <v>Bucaramanga</v>
          </cell>
          <cell r="O9">
            <v>78.881696081974326</v>
          </cell>
          <cell r="P9">
            <v>79.260178853090196</v>
          </cell>
          <cell r="Q9">
            <v>79.707097714290782</v>
          </cell>
          <cell r="R9">
            <v>80.14230731999686</v>
          </cell>
          <cell r="S9">
            <v>80.569361935440568</v>
          </cell>
          <cell r="T9">
            <v>80.971439285540669</v>
          </cell>
          <cell r="U9">
            <v>81.314205234024413</v>
          </cell>
          <cell r="V9">
            <v>81.630184044146219</v>
          </cell>
          <cell r="W9">
            <v>5</v>
          </cell>
        </row>
        <row r="10">
          <cell r="N10" t="str">
            <v>Pasto</v>
          </cell>
          <cell r="O10">
            <v>77.77629007353336</v>
          </cell>
          <cell r="P10">
            <v>78.169968319401505</v>
          </cell>
          <cell r="Q10">
            <v>78.662240643122644</v>
          </cell>
          <cell r="R10">
            <v>79.125067492799062</v>
          </cell>
          <cell r="S10">
            <v>79.639174997296934</v>
          </cell>
          <cell r="T10">
            <v>80.175346455471058</v>
          </cell>
          <cell r="U10">
            <v>80.6908366494863</v>
          </cell>
          <cell r="V10">
            <v>81.166435723935663</v>
          </cell>
          <cell r="W10">
            <v>6</v>
          </cell>
        </row>
        <row r="11">
          <cell r="N11" t="str">
            <v>Cali</v>
          </cell>
          <cell r="O11">
            <v>78.736427599476073</v>
          </cell>
          <cell r="P11">
            <v>78.98423471520708</v>
          </cell>
          <cell r="Q11">
            <v>79.401809987913424</v>
          </cell>
          <cell r="R11">
            <v>79.783429468724975</v>
          </cell>
          <cell r="S11">
            <v>80.167374826556497</v>
          </cell>
          <cell r="T11">
            <v>80.532325488977875</v>
          </cell>
          <cell r="U11">
            <v>80.832251221426148</v>
          </cell>
          <cell r="V11">
            <v>81.096407211938725</v>
          </cell>
          <cell r="W11">
            <v>7</v>
          </cell>
        </row>
        <row r="12">
          <cell r="N12" t="str">
            <v>Armenia</v>
          </cell>
          <cell r="Q12">
            <v>79.57973192049387</v>
          </cell>
          <cell r="R12">
            <v>79.970195139978102</v>
          </cell>
          <cell r="S12">
            <v>80.321933564249079</v>
          </cell>
          <cell r="T12">
            <v>80.622929202528752</v>
          </cell>
          <cell r="U12">
            <v>80.860462473723089</v>
          </cell>
          <cell r="V12">
            <v>81.091186139368205</v>
          </cell>
          <cell r="W12">
            <v>8</v>
          </cell>
        </row>
        <row r="13">
          <cell r="N13" t="str">
            <v>Bogotá</v>
          </cell>
          <cell r="O13">
            <v>78.209711659058172</v>
          </cell>
          <cell r="P13">
            <v>78.62512748318747</v>
          </cell>
          <cell r="Q13">
            <v>79.09242048213666</v>
          </cell>
          <cell r="R13">
            <v>79.505985490778869</v>
          </cell>
          <cell r="S13">
            <v>79.892187175967848</v>
          </cell>
          <cell r="T13">
            <v>80.247794682705717</v>
          </cell>
          <cell r="U13">
            <v>80.56984332212474</v>
          </cell>
          <cell r="V13">
            <v>80.871571158771744</v>
          </cell>
          <cell r="W13">
            <v>9</v>
          </cell>
        </row>
        <row r="14">
          <cell r="N14" t="str">
            <v>San Andrés</v>
          </cell>
          <cell r="Q14">
            <v>78.414435754494164</v>
          </cell>
          <cell r="R14">
            <v>78.876272513704009</v>
          </cell>
          <cell r="S14">
            <v>79.286130282562254</v>
          </cell>
          <cell r="T14">
            <v>79.610387023524183</v>
          </cell>
          <cell r="U14">
            <v>79.878321788827733</v>
          </cell>
          <cell r="V14">
            <v>80.123405525349412</v>
          </cell>
          <cell r="W14">
            <v>10</v>
          </cell>
        </row>
        <row r="15">
          <cell r="N15" t="str">
            <v>Neiva</v>
          </cell>
          <cell r="Q15">
            <v>77.423971099414587</v>
          </cell>
          <cell r="R15">
            <v>77.966700102948536</v>
          </cell>
          <cell r="S15">
            <v>78.549123856795788</v>
          </cell>
          <cell r="T15">
            <v>79.123541783919919</v>
          </cell>
          <cell r="U15">
            <v>79.626184222492071</v>
          </cell>
          <cell r="V15">
            <v>80.119568637546834</v>
          </cell>
          <cell r="W15">
            <v>11</v>
          </cell>
        </row>
        <row r="16">
          <cell r="N16" t="str">
            <v>Ibagué</v>
          </cell>
          <cell r="O16">
            <v>77.152864652075621</v>
          </cell>
          <cell r="P16">
            <v>77.413809826214347</v>
          </cell>
          <cell r="Q16">
            <v>77.751774463812822</v>
          </cell>
          <cell r="R16">
            <v>78.117081069794096</v>
          </cell>
          <cell r="S16">
            <v>78.505117536200089</v>
          </cell>
          <cell r="T16">
            <v>78.87884707679622</v>
          </cell>
          <cell r="U16">
            <v>79.202777482495321</v>
          </cell>
          <cell r="V16">
            <v>79.496018939794737</v>
          </cell>
          <cell r="W16">
            <v>12</v>
          </cell>
        </row>
        <row r="17">
          <cell r="N17" t="str">
            <v>Colombia</v>
          </cell>
          <cell r="O17">
            <v>76.354001739542056</v>
          </cell>
          <cell r="P17">
            <v>76.764653322984771</v>
          </cell>
          <cell r="Q17">
            <v>77.16364581085486</v>
          </cell>
          <cell r="R17">
            <v>77.56486063871526</v>
          </cell>
          <cell r="S17">
            <v>77.953021113938618</v>
          </cell>
          <cell r="T17">
            <v>78.316635244541118</v>
          </cell>
          <cell r="U17">
            <v>78.62220697852085</v>
          </cell>
          <cell r="V17">
            <v>78.892430985778688</v>
          </cell>
          <cell r="W17" t="str">
            <v/>
          </cell>
        </row>
        <row r="18">
          <cell r="N18" t="str">
            <v>Tunja</v>
          </cell>
          <cell r="Q18">
            <v>77.107259891354545</v>
          </cell>
          <cell r="R18">
            <v>77.358182431575798</v>
          </cell>
          <cell r="S18">
            <v>77.65596098873381</v>
          </cell>
          <cell r="T18">
            <v>78.017232507111601</v>
          </cell>
          <cell r="U18">
            <v>78.386562430559778</v>
          </cell>
          <cell r="V18">
            <v>78.682707734341477</v>
          </cell>
          <cell r="W18">
            <v>13</v>
          </cell>
        </row>
        <row r="19">
          <cell r="N19" t="str">
            <v>Barranquilla</v>
          </cell>
          <cell r="O19">
            <v>76.3563082769044</v>
          </cell>
          <cell r="P19">
            <v>76.543902517707991</v>
          </cell>
          <cell r="Q19">
            <v>76.855051224207671</v>
          </cell>
          <cell r="R19">
            <v>77.178523452142514</v>
          </cell>
          <cell r="S19">
            <v>77.51627128259959</v>
          </cell>
          <cell r="T19">
            <v>77.845461902725503</v>
          </cell>
          <cell r="U19">
            <v>78.141096745271767</v>
          </cell>
          <cell r="V19">
            <v>78.420787438682439</v>
          </cell>
          <cell r="W19">
            <v>14</v>
          </cell>
        </row>
        <row r="20">
          <cell r="N20" t="str">
            <v>Cartagena</v>
          </cell>
          <cell r="O20">
            <v>76.124311292018561</v>
          </cell>
          <cell r="P20">
            <v>76.355796817174209</v>
          </cell>
          <cell r="Q20">
            <v>76.639293283142322</v>
          </cell>
          <cell r="R20">
            <v>76.949919110545849</v>
          </cell>
          <cell r="S20">
            <v>77.305672654548601</v>
          </cell>
          <cell r="T20">
            <v>77.688342240156643</v>
          </cell>
          <cell r="U20">
            <v>78.046943156568886</v>
          </cell>
          <cell r="V20">
            <v>78.401822030320602</v>
          </cell>
          <cell r="W20">
            <v>15</v>
          </cell>
        </row>
        <row r="21">
          <cell r="N21" t="str">
            <v>Villavicencio</v>
          </cell>
          <cell r="O21">
            <v>75.896759948798717</v>
          </cell>
          <cell r="P21">
            <v>76.252225376509642</v>
          </cell>
          <cell r="Q21">
            <v>76.550450724452503</v>
          </cell>
          <cell r="R21">
            <v>76.872435117839032</v>
          </cell>
          <cell r="S21">
            <v>77.177828658327655</v>
          </cell>
          <cell r="T21">
            <v>77.455642918226857</v>
          </cell>
          <cell r="U21">
            <v>77.684287188201722</v>
          </cell>
          <cell r="V21">
            <v>77.878169928863542</v>
          </cell>
          <cell r="W21">
            <v>16</v>
          </cell>
        </row>
        <row r="22">
          <cell r="N22" t="str">
            <v>Sincelejo</v>
          </cell>
          <cell r="Q22">
            <v>75.609434493384882</v>
          </cell>
          <cell r="R22">
            <v>76.082414139795134</v>
          </cell>
          <cell r="S22">
            <v>76.569909799356594</v>
          </cell>
          <cell r="T22">
            <v>77.040621274854885</v>
          </cell>
          <cell r="U22">
            <v>77.431609359048252</v>
          </cell>
          <cell r="V22">
            <v>77.81730449660877</v>
          </cell>
          <cell r="W22">
            <v>17</v>
          </cell>
        </row>
        <row r="23">
          <cell r="N23" t="str">
            <v>Montería</v>
          </cell>
          <cell r="O23">
            <v>75.549253678655262</v>
          </cell>
          <cell r="P23">
            <v>75.904737591732868</v>
          </cell>
          <cell r="Q23">
            <v>76.24504516765623</v>
          </cell>
          <cell r="R23">
            <v>76.590730645224156</v>
          </cell>
          <cell r="S23">
            <v>76.932526208936423</v>
          </cell>
          <cell r="T23">
            <v>77.250570621687487</v>
          </cell>
          <cell r="U23">
            <v>77.524304085367078</v>
          </cell>
          <cell r="V23">
            <v>77.77155132156534</v>
          </cell>
          <cell r="W23">
            <v>18</v>
          </cell>
        </row>
        <row r="24">
          <cell r="N24" t="str">
            <v>Cúcuta</v>
          </cell>
          <cell r="O24">
            <v>74.552726460203829</v>
          </cell>
          <cell r="P24">
            <v>74.825086395321364</v>
          </cell>
          <cell r="Q24">
            <v>75.302754736405831</v>
          </cell>
          <cell r="R24">
            <v>75.760592482613319</v>
          </cell>
          <cell r="S24">
            <v>76.266531000299111</v>
          </cell>
          <cell r="T24">
            <v>76.78922816952948</v>
          </cell>
          <cell r="U24">
            <v>77.262944522481689</v>
          </cell>
          <cell r="V24">
            <v>77.721607958692658</v>
          </cell>
          <cell r="W24">
            <v>19</v>
          </cell>
        </row>
        <row r="25">
          <cell r="N25" t="str">
            <v>Florencia</v>
          </cell>
          <cell r="Q25">
            <v>73.425229296823062</v>
          </cell>
          <cell r="R25">
            <v>73.825487640203889</v>
          </cell>
          <cell r="S25">
            <v>74.249726177437012</v>
          </cell>
          <cell r="T25">
            <v>74.659055500853754</v>
          </cell>
          <cell r="U25">
            <v>75.042390637028959</v>
          </cell>
          <cell r="V25">
            <v>75.391150560280678</v>
          </cell>
          <cell r="W25">
            <v>20</v>
          </cell>
        </row>
        <row r="26">
          <cell r="N26" t="str">
            <v>Valledupar</v>
          </cell>
          <cell r="Q26">
            <v>73.065983163842532</v>
          </cell>
          <cell r="R26">
            <v>73.469065249028333</v>
          </cell>
          <cell r="S26">
            <v>73.928442928630346</v>
          </cell>
          <cell r="T26">
            <v>74.398593923126143</v>
          </cell>
          <cell r="U26">
            <v>74.849320949970434</v>
          </cell>
          <cell r="V26">
            <v>75.284538999039626</v>
          </cell>
          <cell r="W26">
            <v>21</v>
          </cell>
        </row>
        <row r="27">
          <cell r="N27" t="str">
            <v>Santa Marta</v>
          </cell>
          <cell r="Q27">
            <v>73.433985373264406</v>
          </cell>
          <cell r="R27">
            <v>73.584313169559337</v>
          </cell>
          <cell r="S27">
            <v>73.830414791230638</v>
          </cell>
          <cell r="T27">
            <v>74.129329573070692</v>
          </cell>
          <cell r="U27">
            <v>74.432435879290864</v>
          </cell>
          <cell r="V27">
            <v>74.742116931420497</v>
          </cell>
          <cell r="W27">
            <v>22</v>
          </cell>
        </row>
        <row r="28">
          <cell r="N28" t="str">
            <v>Quibdó</v>
          </cell>
          <cell r="Q28">
            <v>67.009275100721027</v>
          </cell>
          <cell r="R28">
            <v>67.409986593234891</v>
          </cell>
          <cell r="S28">
            <v>67.815454800316019</v>
          </cell>
          <cell r="T28">
            <v>68.164248607888268</v>
          </cell>
          <cell r="U28">
            <v>68.372466512599871</v>
          </cell>
          <cell r="V28">
            <v>68.470344050775495</v>
          </cell>
          <cell r="W28">
            <v>23</v>
          </cell>
        </row>
        <row r="29">
          <cell r="N29" t="str">
            <v>Riohacha</v>
          </cell>
          <cell r="Q29">
            <v>68.72671124785704</v>
          </cell>
          <cell r="R29">
            <v>68.610930481928236</v>
          </cell>
          <cell r="S29">
            <v>68.486266035577543</v>
          </cell>
          <cell r="T29">
            <v>68.298155550279645</v>
          </cell>
          <cell r="U29">
            <v>68.091427263954046</v>
          </cell>
          <cell r="V29">
            <v>67.926693583939198</v>
          </cell>
          <cell r="W29">
            <v>24</v>
          </cell>
        </row>
        <row r="38">
          <cell r="N38" t="str">
            <v>Ibagué</v>
          </cell>
          <cell r="O38">
            <v>69.781281814082561</v>
          </cell>
          <cell r="P38">
            <v>66.934318585041979</v>
          </cell>
          <cell r="Q38">
            <v>66.654668814282232</v>
          </cell>
          <cell r="R38">
            <v>69.557844052734765</v>
          </cell>
          <cell r="S38">
            <v>69.24472772234121</v>
          </cell>
          <cell r="T38">
            <v>68.030096579856206</v>
          </cell>
          <cell r="U38">
            <v>67.994378181265674</v>
          </cell>
          <cell r="V38">
            <v>72.769728485068299</v>
          </cell>
          <cell r="W38">
            <v>1</v>
          </cell>
        </row>
        <row r="39">
          <cell r="N39" t="str">
            <v>Bogotá</v>
          </cell>
          <cell r="O39">
            <v>65.99995636000024</v>
          </cell>
          <cell r="P39">
            <v>67.45914500613695</v>
          </cell>
          <cell r="Q39">
            <v>63.759787667871102</v>
          </cell>
          <cell r="R39">
            <v>64.033826125733782</v>
          </cell>
          <cell r="S39">
            <v>64.704149273720319</v>
          </cell>
          <cell r="T39">
            <v>67.717204145851639</v>
          </cell>
          <cell r="U39">
            <v>70.712103680753671</v>
          </cell>
          <cell r="V39">
            <v>71.965041630810916</v>
          </cell>
          <cell r="W39">
            <v>2</v>
          </cell>
        </row>
        <row r="40">
          <cell r="N40" t="str">
            <v>Bucaramanga</v>
          </cell>
          <cell r="O40">
            <v>67.033671267097134</v>
          </cell>
          <cell r="P40">
            <v>65.701520883629257</v>
          </cell>
          <cell r="Q40">
            <v>57.616246259085081</v>
          </cell>
          <cell r="R40">
            <v>62.76974874794832</v>
          </cell>
          <cell r="S40">
            <v>60.029698899739905</v>
          </cell>
          <cell r="T40">
            <v>68.409991603420053</v>
          </cell>
          <cell r="U40">
            <v>69.842351015304885</v>
          </cell>
          <cell r="V40">
            <v>71.853019419477306</v>
          </cell>
          <cell r="W40">
            <v>3</v>
          </cell>
        </row>
        <row r="41">
          <cell r="N41" t="str">
            <v>Montería</v>
          </cell>
          <cell r="O41">
            <v>66.936845449844569</v>
          </cell>
          <cell r="P41">
            <v>66.1006966954902</v>
          </cell>
          <cell r="Q41">
            <v>61.770524674830128</v>
          </cell>
          <cell r="R41">
            <v>64.290720534177098</v>
          </cell>
          <cell r="S41">
            <v>68.803416980539183</v>
          </cell>
          <cell r="T41">
            <v>67.650716545225393</v>
          </cell>
          <cell r="U41">
            <v>69.645766026880821</v>
          </cell>
          <cell r="V41">
            <v>71.081488598001158</v>
          </cell>
          <cell r="W41">
            <v>4</v>
          </cell>
        </row>
        <row r="42">
          <cell r="N42" t="str">
            <v>Pasto</v>
          </cell>
          <cell r="O42">
            <v>65.351925741433377</v>
          </cell>
          <cell r="P42">
            <v>63.845722943124052</v>
          </cell>
          <cell r="Q42">
            <v>63.567606278223167</v>
          </cell>
          <cell r="R42">
            <v>63.898788172061124</v>
          </cell>
          <cell r="S42">
            <v>62.096669821830531</v>
          </cell>
          <cell r="T42">
            <v>68.082136715871272</v>
          </cell>
          <cell r="U42">
            <v>66.26174222250259</v>
          </cell>
          <cell r="V42">
            <v>68.370800713242559</v>
          </cell>
          <cell r="W42">
            <v>5</v>
          </cell>
        </row>
        <row r="43">
          <cell r="N43" t="str">
            <v>Cúcuta</v>
          </cell>
          <cell r="O43">
            <v>62.043024439120387</v>
          </cell>
          <cell r="P43">
            <v>59.854573311013759</v>
          </cell>
          <cell r="Q43">
            <v>58.87092379622645</v>
          </cell>
          <cell r="R43">
            <v>61.17008404460578</v>
          </cell>
          <cell r="S43">
            <v>62.955194456165295</v>
          </cell>
          <cell r="T43">
            <v>62.463042111087304</v>
          </cell>
          <cell r="U43">
            <v>61.250632825947548</v>
          </cell>
          <cell r="V43">
            <v>67.757294685990331</v>
          </cell>
          <cell r="W43">
            <v>6</v>
          </cell>
        </row>
        <row r="44">
          <cell r="N44" t="str">
            <v>Neiva</v>
          </cell>
          <cell r="Q44">
            <v>55.616863423818195</v>
          </cell>
          <cell r="R44">
            <v>61.676026673550901</v>
          </cell>
          <cell r="S44">
            <v>61.777798128984095</v>
          </cell>
          <cell r="T44">
            <v>64.264679179028136</v>
          </cell>
          <cell r="U44">
            <v>64.567741658089844</v>
          </cell>
          <cell r="V44">
            <v>67.74912296708861</v>
          </cell>
          <cell r="W44">
            <v>7</v>
          </cell>
        </row>
        <row r="45">
          <cell r="N45" t="str">
            <v>Pereira</v>
          </cell>
          <cell r="O45">
            <v>63.221299174895094</v>
          </cell>
          <cell r="P45">
            <v>63.836110987128656</v>
          </cell>
          <cell r="Q45">
            <v>57.907147802007621</v>
          </cell>
          <cell r="R45">
            <v>59.089968211198851</v>
          </cell>
          <cell r="S45">
            <v>60.88568295207056</v>
          </cell>
          <cell r="T45">
            <v>64.567410747411756</v>
          </cell>
          <cell r="U45">
            <v>65.140636524915081</v>
          </cell>
          <cell r="V45">
            <v>66.967959495838628</v>
          </cell>
          <cell r="W45">
            <v>8</v>
          </cell>
        </row>
        <row r="46">
          <cell r="N46" t="str">
            <v>Villavicencio</v>
          </cell>
          <cell r="O46">
            <v>67.08982819825728</v>
          </cell>
          <cell r="P46">
            <v>65.895494314803358</v>
          </cell>
          <cell r="Q46">
            <v>63.211248798079744</v>
          </cell>
          <cell r="R46">
            <v>62.430592493795324</v>
          </cell>
          <cell r="S46">
            <v>63.491523514254119</v>
          </cell>
          <cell r="T46">
            <v>66.645585427790152</v>
          </cell>
          <cell r="U46">
            <v>66.059376897780524</v>
          </cell>
          <cell r="V46">
            <v>66.650892202989979</v>
          </cell>
          <cell r="W46">
            <v>9</v>
          </cell>
        </row>
        <row r="47">
          <cell r="N47" t="str">
            <v>Riohacha</v>
          </cell>
          <cell r="Q47">
            <v>52.452348935635975</v>
          </cell>
          <cell r="R47">
            <v>60.732723044623036</v>
          </cell>
          <cell r="S47">
            <v>56.520595916074555</v>
          </cell>
          <cell r="T47">
            <v>63.809369132182781</v>
          </cell>
          <cell r="U47">
            <v>65.546022644127319</v>
          </cell>
          <cell r="V47">
            <v>66.620652711389496</v>
          </cell>
          <cell r="W47">
            <v>10</v>
          </cell>
        </row>
        <row r="48">
          <cell r="N48" t="str">
            <v>San Andrés</v>
          </cell>
          <cell r="Q48">
            <v>58.802440951033411</v>
          </cell>
          <cell r="R48">
            <v>62.895730094744131</v>
          </cell>
          <cell r="S48">
            <v>62.451874366767989</v>
          </cell>
          <cell r="T48">
            <v>64.370902904038303</v>
          </cell>
          <cell r="U48">
            <v>63.467308516601271</v>
          </cell>
          <cell r="V48">
            <v>66.276894672486236</v>
          </cell>
          <cell r="W48">
            <v>11</v>
          </cell>
        </row>
        <row r="49">
          <cell r="N49" t="str">
            <v>Cali</v>
          </cell>
          <cell r="O49">
            <v>66.769773145370095</v>
          </cell>
          <cell r="P49">
            <v>68.77934700582901</v>
          </cell>
          <cell r="Q49">
            <v>62.750707370903022</v>
          </cell>
          <cell r="R49">
            <v>66.453856707085563</v>
          </cell>
          <cell r="S49">
            <v>66.352042518876161</v>
          </cell>
          <cell r="T49">
            <v>68.762540532306161</v>
          </cell>
          <cell r="U49">
            <v>66.848286447277829</v>
          </cell>
          <cell r="V49">
            <v>65.83234282700738</v>
          </cell>
          <cell r="W49">
            <v>12</v>
          </cell>
        </row>
        <row r="50">
          <cell r="N50" t="str">
            <v>Colombia</v>
          </cell>
          <cell r="O50">
            <v>61.371965899597669</v>
          </cell>
          <cell r="P50">
            <v>61.317994850995753</v>
          </cell>
          <cell r="Q50">
            <v>57.498742375179624</v>
          </cell>
          <cell r="R50">
            <v>59.502746018381067</v>
          </cell>
          <cell r="S50">
            <v>58.200956168753848</v>
          </cell>
          <cell r="T50">
            <v>63.110769238794639</v>
          </cell>
          <cell r="U50">
            <v>63.444123741731914</v>
          </cell>
          <cell r="V50">
            <v>65.739009671752925</v>
          </cell>
          <cell r="W50" t="str">
            <v/>
          </cell>
        </row>
        <row r="51">
          <cell r="N51" t="str">
            <v>Medellín</v>
          </cell>
          <cell r="O51">
            <v>62.545077230031346</v>
          </cell>
          <cell r="P51">
            <v>59.491487546694856</v>
          </cell>
          <cell r="Q51">
            <v>56.530768579521762</v>
          </cell>
          <cell r="R51">
            <v>60.434563036891106</v>
          </cell>
          <cell r="S51">
            <v>60.02745234533343</v>
          </cell>
          <cell r="T51">
            <v>64.787852415386112</v>
          </cell>
          <cell r="U51">
            <v>64.410016410611149</v>
          </cell>
          <cell r="V51">
            <v>65.476217597188082</v>
          </cell>
          <cell r="W51">
            <v>13</v>
          </cell>
        </row>
        <row r="52">
          <cell r="N52" t="str">
            <v>Sincelejo</v>
          </cell>
          <cell r="Q52">
            <v>57.205868233200938</v>
          </cell>
          <cell r="R52">
            <v>61.140562218230151</v>
          </cell>
          <cell r="S52">
            <v>56.963255310624248</v>
          </cell>
          <cell r="T52">
            <v>56.713433458948124</v>
          </cell>
          <cell r="U52">
            <v>62.938121675800282</v>
          </cell>
          <cell r="V52">
            <v>64.902928490830675</v>
          </cell>
          <cell r="W52">
            <v>14</v>
          </cell>
        </row>
        <row r="53">
          <cell r="N53" t="str">
            <v>Armenia</v>
          </cell>
          <cell r="Q53">
            <v>59.202510923674247</v>
          </cell>
          <cell r="R53">
            <v>58.503150485743795</v>
          </cell>
          <cell r="S53">
            <v>56.173213867957287</v>
          </cell>
          <cell r="T53">
            <v>59.573334278067826</v>
          </cell>
          <cell r="U53">
            <v>62.14480610350904</v>
          </cell>
          <cell r="V53">
            <v>64.187182833115855</v>
          </cell>
          <cell r="W53">
            <v>15</v>
          </cell>
        </row>
        <row r="54">
          <cell r="N54" t="str">
            <v>Tunja</v>
          </cell>
          <cell r="Q54">
            <v>55.585726142972462</v>
          </cell>
          <cell r="R54">
            <v>60.025111041358215</v>
          </cell>
          <cell r="S54">
            <v>62.110508423195185</v>
          </cell>
          <cell r="T54">
            <v>61.182551157170437</v>
          </cell>
          <cell r="U54">
            <v>60.276468481098448</v>
          </cell>
          <cell r="V54">
            <v>63.777774973818033</v>
          </cell>
          <cell r="W54">
            <v>16</v>
          </cell>
        </row>
        <row r="55">
          <cell r="N55" t="str">
            <v>Quibdó</v>
          </cell>
          <cell r="Q55">
            <v>51.832777799310101</v>
          </cell>
          <cell r="R55">
            <v>50.183144942051797</v>
          </cell>
          <cell r="S55">
            <v>51.889885845821397</v>
          </cell>
          <cell r="T55">
            <v>56.732242873463925</v>
          </cell>
          <cell r="U55">
            <v>62.498439457902343</v>
          </cell>
          <cell r="V55">
            <v>63.552304464756062</v>
          </cell>
          <cell r="W55">
            <v>17</v>
          </cell>
        </row>
        <row r="56">
          <cell r="N56" t="str">
            <v>Valledupar</v>
          </cell>
          <cell r="Q56">
            <v>56.055410240484292</v>
          </cell>
          <cell r="R56">
            <v>57.413522841497802</v>
          </cell>
          <cell r="S56">
            <v>54.954917093816647</v>
          </cell>
          <cell r="T56">
            <v>61.896190523635852</v>
          </cell>
          <cell r="U56">
            <v>62.677174427984269</v>
          </cell>
          <cell r="V56">
            <v>62.011560054344073</v>
          </cell>
          <cell r="W56">
            <v>18</v>
          </cell>
        </row>
        <row r="57">
          <cell r="N57" t="str">
            <v>Santa Marta</v>
          </cell>
          <cell r="Q57">
            <v>54.697412282209015</v>
          </cell>
          <cell r="R57">
            <v>59.59831854273704</v>
          </cell>
          <cell r="S57">
            <v>61.131031342623601</v>
          </cell>
          <cell r="T57">
            <v>61.941819410495427</v>
          </cell>
          <cell r="U57">
            <v>61.134281702383717</v>
          </cell>
          <cell r="V57">
            <v>61.886084792920428</v>
          </cell>
          <cell r="W57">
            <v>19</v>
          </cell>
        </row>
        <row r="58">
          <cell r="N58" t="str">
            <v>Barranquilla</v>
          </cell>
          <cell r="O58">
            <v>55.176880114543238</v>
          </cell>
          <cell r="P58">
            <v>56.537821137842379</v>
          </cell>
          <cell r="Q58">
            <v>57.719486950629275</v>
          </cell>
          <cell r="R58">
            <v>55.911487734900945</v>
          </cell>
          <cell r="S58">
            <v>54.90703527554178</v>
          </cell>
          <cell r="T58">
            <v>59.435118561090519</v>
          </cell>
          <cell r="U58">
            <v>59.245201498266574</v>
          </cell>
          <cell r="V58">
            <v>61.300231699766094</v>
          </cell>
          <cell r="W58">
            <v>20</v>
          </cell>
        </row>
        <row r="59">
          <cell r="N59" t="str">
            <v>Florencia</v>
          </cell>
          <cell r="Q59">
            <v>58.104414006350723</v>
          </cell>
          <cell r="R59">
            <v>60.658892189928416</v>
          </cell>
          <cell r="S59">
            <v>54.778265299471364</v>
          </cell>
          <cell r="T59">
            <v>57.6723003879722</v>
          </cell>
          <cell r="U59">
            <v>58.443632822011203</v>
          </cell>
          <cell r="V59">
            <v>60.898230214058003</v>
          </cell>
          <cell r="W59">
            <v>21</v>
          </cell>
        </row>
        <row r="60">
          <cell r="N60" t="str">
            <v>Cartagena</v>
          </cell>
          <cell r="O60">
            <v>52.878004711958482</v>
          </cell>
          <cell r="P60">
            <v>58.498828265445965</v>
          </cell>
          <cell r="Q60">
            <v>54.550844719595915</v>
          </cell>
          <cell r="R60">
            <v>58.84415282766264</v>
          </cell>
          <cell r="S60">
            <v>52.900116719477673</v>
          </cell>
          <cell r="T60">
            <v>55.758754751562854</v>
          </cell>
          <cell r="U60">
            <v>55.220679284290561</v>
          </cell>
          <cell r="V60">
            <v>60.763467564117434</v>
          </cell>
          <cell r="W60">
            <v>22</v>
          </cell>
        </row>
        <row r="61">
          <cell r="N61" t="str">
            <v>Manizales</v>
          </cell>
          <cell r="O61">
            <v>58.714965070280286</v>
          </cell>
          <cell r="P61">
            <v>55.958859149698895</v>
          </cell>
          <cell r="Q61">
            <v>53.700973620292203</v>
          </cell>
          <cell r="R61">
            <v>57.411946542636549</v>
          </cell>
          <cell r="S61">
            <v>53.909496651863584</v>
          </cell>
          <cell r="T61">
            <v>59.057232644510037</v>
          </cell>
          <cell r="U61">
            <v>58.305034858086671</v>
          </cell>
          <cell r="V61">
            <v>59.352085717668423</v>
          </cell>
          <cell r="W61">
            <v>23</v>
          </cell>
        </row>
        <row r="62">
          <cell r="N62" t="str">
            <v>Popayán</v>
          </cell>
          <cell r="Q62">
            <v>55.589305221564047</v>
          </cell>
          <cell r="R62">
            <v>62.518647704023635</v>
          </cell>
          <cell r="S62">
            <v>58.274967393166719</v>
          </cell>
          <cell r="T62">
            <v>60.62055096902931</v>
          </cell>
          <cell r="U62">
            <v>58.715305096692603</v>
          </cell>
          <cell r="V62">
            <v>58.831912935757579</v>
          </cell>
          <cell r="W62">
            <v>24</v>
          </cell>
        </row>
        <row r="70">
          <cell r="N70" t="str">
            <v>Bogotá</v>
          </cell>
          <cell r="O70">
            <v>57.577303971265216</v>
          </cell>
          <cell r="P70">
            <v>59.925584443948132</v>
          </cell>
          <cell r="Q70">
            <v>56.743975000852707</v>
          </cell>
          <cell r="R70">
            <v>58.268352998325547</v>
          </cell>
          <cell r="S70">
            <v>58.768680822116302</v>
          </cell>
          <cell r="T70">
            <v>60.258453825095728</v>
          </cell>
          <cell r="U70">
            <v>64.650397486314006</v>
          </cell>
          <cell r="V70">
            <v>65.75778993568143</v>
          </cell>
          <cell r="W70">
            <v>1</v>
          </cell>
        </row>
        <row r="71">
          <cell r="N71" t="str">
            <v>Bucaramanga</v>
          </cell>
          <cell r="O71">
            <v>57.3910395325127</v>
          </cell>
          <cell r="P71">
            <v>57.102476569613195</v>
          </cell>
          <cell r="Q71">
            <v>50.198418127404878</v>
          </cell>
          <cell r="R71">
            <v>57.911072766297721</v>
          </cell>
          <cell r="S71">
            <v>55.472538257123006</v>
          </cell>
          <cell r="T71">
            <v>62.573715110903471</v>
          </cell>
          <cell r="U71">
            <v>62.354849988157589</v>
          </cell>
          <cell r="V71">
            <v>65.367175375116034</v>
          </cell>
          <cell r="W71">
            <v>2</v>
          </cell>
        </row>
        <row r="72">
          <cell r="N72" t="str">
            <v>Montería</v>
          </cell>
          <cell r="O72">
            <v>55.68668190965105</v>
          </cell>
          <cell r="P72">
            <v>57.579797352618009</v>
          </cell>
          <cell r="Q72">
            <v>53.921376126045729</v>
          </cell>
          <cell r="R72">
            <v>56.53267646921968</v>
          </cell>
          <cell r="S72">
            <v>59.656965410749997</v>
          </cell>
          <cell r="T72">
            <v>57.562883764150762</v>
          </cell>
          <cell r="U72">
            <v>59.549525744888356</v>
          </cell>
          <cell r="V72">
            <v>63.528815232910354</v>
          </cell>
          <cell r="W72">
            <v>3</v>
          </cell>
        </row>
        <row r="73">
          <cell r="N73" t="str">
            <v>Ibagué</v>
          </cell>
          <cell r="O73">
            <v>55.195079886759288</v>
          </cell>
          <cell r="P73">
            <v>53.917930239789293</v>
          </cell>
          <cell r="Q73">
            <v>55.034148887349154</v>
          </cell>
          <cell r="R73">
            <v>59.358296343174274</v>
          </cell>
          <cell r="S73">
            <v>56.96907162635182</v>
          </cell>
          <cell r="T73">
            <v>56.985885800961512</v>
          </cell>
          <cell r="U73">
            <v>55.601475516388533</v>
          </cell>
          <cell r="V73">
            <v>61.799407207511472</v>
          </cell>
          <cell r="W73">
            <v>4</v>
          </cell>
        </row>
        <row r="74">
          <cell r="N74" t="str">
            <v>San Andrés</v>
          </cell>
          <cell r="Q74">
            <v>52.094165849254772</v>
          </cell>
          <cell r="R74">
            <v>56.103593772733888</v>
          </cell>
          <cell r="S74">
            <v>57.878250591016553</v>
          </cell>
          <cell r="T74">
            <v>58.642057680439031</v>
          </cell>
          <cell r="U74">
            <v>58.502588281842463</v>
          </cell>
          <cell r="V74">
            <v>61.454680907920412</v>
          </cell>
          <cell r="W74">
            <v>5</v>
          </cell>
        </row>
        <row r="75">
          <cell r="N75" t="str">
            <v>Pasto</v>
          </cell>
          <cell r="O75">
            <v>54.894945674960496</v>
          </cell>
          <cell r="P75">
            <v>54.696305700346279</v>
          </cell>
          <cell r="Q75">
            <v>55.263880323857641</v>
          </cell>
          <cell r="R75">
            <v>55.869146972246398</v>
          </cell>
          <cell r="S75">
            <v>53.720597975450637</v>
          </cell>
          <cell r="T75">
            <v>56.462354625556131</v>
          </cell>
          <cell r="U75">
            <v>56.656504126686791</v>
          </cell>
          <cell r="V75">
            <v>61.042268993998185</v>
          </cell>
          <cell r="W75">
            <v>6</v>
          </cell>
        </row>
        <row r="76">
          <cell r="N76" t="str">
            <v>Neiva</v>
          </cell>
          <cell r="Q76">
            <v>48.054964861892394</v>
          </cell>
          <cell r="R76">
            <v>54.87023658881003</v>
          </cell>
          <cell r="S76">
            <v>53.330336155675631</v>
          </cell>
          <cell r="T76">
            <v>56.030658789895263</v>
          </cell>
          <cell r="U76">
            <v>56.88877721853023</v>
          </cell>
          <cell r="V76">
            <v>60.90330753474742</v>
          </cell>
          <cell r="W76">
            <v>7</v>
          </cell>
        </row>
        <row r="77">
          <cell r="N77" t="str">
            <v>Villavicencio</v>
          </cell>
          <cell r="O77">
            <v>59.392543345425452</v>
          </cell>
          <cell r="P77">
            <v>58.161442595895984</v>
          </cell>
          <cell r="Q77">
            <v>55.944480100432337</v>
          </cell>
          <cell r="R77">
            <v>55.96394853109512</v>
          </cell>
          <cell r="S77">
            <v>57.599457469568257</v>
          </cell>
          <cell r="T77">
            <v>59.489505294785403</v>
          </cell>
          <cell r="U77">
            <v>58.335234369059265</v>
          </cell>
          <cell r="V77">
            <v>60.308139116582751</v>
          </cell>
          <cell r="W77">
            <v>8</v>
          </cell>
        </row>
        <row r="78">
          <cell r="N78" t="str">
            <v>Colombia</v>
          </cell>
          <cell r="O78">
            <v>53.917837281344063</v>
          </cell>
          <cell r="P78">
            <v>55.093460963284123</v>
          </cell>
          <cell r="Q78">
            <v>50.967671001167226</v>
          </cell>
          <cell r="R78">
            <v>53.679056264086014</v>
          </cell>
          <cell r="S78">
            <v>52.08488866011313</v>
          </cell>
          <cell r="T78">
            <v>55.988476392285733</v>
          </cell>
          <cell r="U78">
            <v>56.672166473156736</v>
          </cell>
          <cell r="V78">
            <v>59.600978832266073</v>
          </cell>
          <cell r="W78" t="str">
            <v/>
          </cell>
        </row>
        <row r="79">
          <cell r="N79" t="str">
            <v>Riohacha</v>
          </cell>
          <cell r="Q79">
            <v>39.319190270559595</v>
          </cell>
          <cell r="R79">
            <v>50.495061933738597</v>
          </cell>
          <cell r="S79">
            <v>47.430365903943482</v>
          </cell>
          <cell r="T79">
            <v>55.149147626089501</v>
          </cell>
          <cell r="U79">
            <v>58.145490414997816</v>
          </cell>
          <cell r="V79">
            <v>59.041999752760852</v>
          </cell>
          <cell r="W79">
            <v>9</v>
          </cell>
        </row>
        <row r="80">
          <cell r="N80" t="str">
            <v>Cúcuta</v>
          </cell>
          <cell r="O80">
            <v>55.12655961867523</v>
          </cell>
          <cell r="P80">
            <v>52.415101973850589</v>
          </cell>
          <cell r="Q80">
            <v>53.521922404846698</v>
          </cell>
          <cell r="R80">
            <v>56.607237884585082</v>
          </cell>
          <cell r="S80">
            <v>57.695869962199545</v>
          </cell>
          <cell r="T80">
            <v>55.159269743044582</v>
          </cell>
          <cell r="U80">
            <v>52.238797574448448</v>
          </cell>
          <cell r="V80">
            <v>58.739158040027604</v>
          </cell>
          <cell r="W80">
            <v>10</v>
          </cell>
        </row>
        <row r="81">
          <cell r="N81" t="str">
            <v>Medellín</v>
          </cell>
          <cell r="O81">
            <v>54.235842819940991</v>
          </cell>
          <cell r="P81">
            <v>53.090439011623538</v>
          </cell>
          <cell r="Q81">
            <v>49.409953109396781</v>
          </cell>
          <cell r="R81">
            <v>54.341117733532009</v>
          </cell>
          <cell r="S81">
            <v>52.746289260692535</v>
          </cell>
          <cell r="T81">
            <v>55.576119507935694</v>
          </cell>
          <cell r="U81">
            <v>56.46116064680092</v>
          </cell>
          <cell r="V81">
            <v>58.315879034151529</v>
          </cell>
          <cell r="W81">
            <v>11</v>
          </cell>
        </row>
        <row r="82">
          <cell r="N82" t="str">
            <v>Sincelejo</v>
          </cell>
          <cell r="Q82">
            <v>47.592883973656825</v>
          </cell>
          <cell r="R82">
            <v>54.796359638874961</v>
          </cell>
          <cell r="S82">
            <v>51.081596201588418</v>
          </cell>
          <cell r="T82">
            <v>50.520953500551158</v>
          </cell>
          <cell r="U82">
            <v>54.551227431318573</v>
          </cell>
          <cell r="V82">
            <v>57.48995539245152</v>
          </cell>
          <cell r="W82">
            <v>12</v>
          </cell>
        </row>
        <row r="83">
          <cell r="N83" t="str">
            <v>Pereira</v>
          </cell>
          <cell r="O83">
            <v>53.489690083089094</v>
          </cell>
          <cell r="P83">
            <v>55.14725089468574</v>
          </cell>
          <cell r="Q83">
            <v>49.339015807084344</v>
          </cell>
          <cell r="R83">
            <v>52.147504589779359</v>
          </cell>
          <cell r="S83">
            <v>52.573120026511234</v>
          </cell>
          <cell r="T83">
            <v>51.566605617325344</v>
          </cell>
          <cell r="U83">
            <v>52.89821195012874</v>
          </cell>
          <cell r="V83">
            <v>57.014999383549871</v>
          </cell>
          <cell r="W83">
            <v>13</v>
          </cell>
        </row>
        <row r="84">
          <cell r="N84" t="str">
            <v>Tunja</v>
          </cell>
          <cell r="Q84">
            <v>46.252271113152062</v>
          </cell>
          <cell r="R84">
            <v>53.882628103810823</v>
          </cell>
          <cell r="S84">
            <v>54.138787839417958</v>
          </cell>
          <cell r="T84">
            <v>53.973585064955621</v>
          </cell>
          <cell r="U84">
            <v>53.299041070825716</v>
          </cell>
          <cell r="V84">
            <v>56.616405688112749</v>
          </cell>
          <cell r="W84">
            <v>14</v>
          </cell>
        </row>
        <row r="85">
          <cell r="N85" t="str">
            <v>Cali</v>
          </cell>
          <cell r="O85">
            <v>57.944210889361415</v>
          </cell>
          <cell r="P85">
            <v>60.924772288973273</v>
          </cell>
          <cell r="Q85">
            <v>56.018473932497834</v>
          </cell>
          <cell r="R85">
            <v>59.729980723355112</v>
          </cell>
          <cell r="S85">
            <v>58.064416215373129</v>
          </cell>
          <cell r="T85">
            <v>60.027620001015578</v>
          </cell>
          <cell r="U85">
            <v>58.235223536066606</v>
          </cell>
          <cell r="V85">
            <v>56.538194903147918</v>
          </cell>
          <cell r="W85">
            <v>15</v>
          </cell>
        </row>
        <row r="86">
          <cell r="N86" t="str">
            <v>Barranquilla</v>
          </cell>
          <cell r="O86">
            <v>47.085876380238048</v>
          </cell>
          <cell r="P86">
            <v>48.83891512664502</v>
          </cell>
          <cell r="Q86">
            <v>49.532952294431873</v>
          </cell>
          <cell r="R86">
            <v>50.609887173543669</v>
          </cell>
          <cell r="S86">
            <v>49.190373279183348</v>
          </cell>
          <cell r="T86">
            <v>54.114282165665472</v>
          </cell>
          <cell r="U86">
            <v>53.730761872605825</v>
          </cell>
          <cell r="V86">
            <v>56.39274751289225</v>
          </cell>
          <cell r="W86">
            <v>16</v>
          </cell>
        </row>
        <row r="87">
          <cell r="N87" t="str">
            <v>Santa Marta</v>
          </cell>
          <cell r="Q87">
            <v>46.577774723071805</v>
          </cell>
          <cell r="R87">
            <v>53.075895192300152</v>
          </cell>
          <cell r="S87">
            <v>51.818542014176195</v>
          </cell>
          <cell r="T87">
            <v>55.882428418371589</v>
          </cell>
          <cell r="U87">
            <v>54.843849252783251</v>
          </cell>
          <cell r="V87">
            <v>55.993806202785571</v>
          </cell>
          <cell r="W87">
            <v>17</v>
          </cell>
        </row>
        <row r="88">
          <cell r="N88" t="str">
            <v>Valledupar</v>
          </cell>
          <cell r="Q88">
            <v>44.486532354716523</v>
          </cell>
          <cell r="R88">
            <v>49.869045359650791</v>
          </cell>
          <cell r="S88">
            <v>48.827952893074006</v>
          </cell>
          <cell r="T88">
            <v>55.502358472014294</v>
          </cell>
          <cell r="U88">
            <v>55.218371083596871</v>
          </cell>
          <cell r="V88">
            <v>55.425043768090084</v>
          </cell>
          <cell r="W88">
            <v>18</v>
          </cell>
        </row>
        <row r="89">
          <cell r="N89" t="str">
            <v>Cartagena</v>
          </cell>
          <cell r="O89">
            <v>46.019935692666287</v>
          </cell>
          <cell r="P89">
            <v>50.094631170563595</v>
          </cell>
          <cell r="Q89">
            <v>45.510323843414561</v>
          </cell>
          <cell r="R89">
            <v>51.524259253167294</v>
          </cell>
          <cell r="S89">
            <v>46.912074590796401</v>
          </cell>
          <cell r="T89">
            <v>48.076921227670177</v>
          </cell>
          <cell r="U89">
            <v>50.359456296662366</v>
          </cell>
          <cell r="V89">
            <v>54.944644307763724</v>
          </cell>
          <cell r="W89">
            <v>19</v>
          </cell>
        </row>
        <row r="90">
          <cell r="N90" t="str">
            <v>Armenia</v>
          </cell>
          <cell r="Q90">
            <v>48.186031085308109</v>
          </cell>
          <cell r="R90">
            <v>51.018150290061449</v>
          </cell>
          <cell r="S90">
            <v>47.322981190610655</v>
          </cell>
          <cell r="T90">
            <v>49.378320409660489</v>
          </cell>
          <cell r="U90">
            <v>50.720341712191207</v>
          </cell>
          <cell r="V90">
            <v>54.650282731622447</v>
          </cell>
          <cell r="W90">
            <v>20</v>
          </cell>
        </row>
        <row r="91">
          <cell r="N91" t="str">
            <v>Quibdó</v>
          </cell>
          <cell r="Q91">
            <v>37.87401651098795</v>
          </cell>
          <cell r="R91">
            <v>39.741975485286403</v>
          </cell>
          <cell r="S91">
            <v>43.107060647343452</v>
          </cell>
          <cell r="T91">
            <v>46.579541338088994</v>
          </cell>
          <cell r="U91">
            <v>49.807879928423141</v>
          </cell>
          <cell r="V91">
            <v>53.941665203367741</v>
          </cell>
          <cell r="W91">
            <v>21</v>
          </cell>
        </row>
        <row r="92">
          <cell r="N92" t="str">
            <v>Florencia</v>
          </cell>
          <cell r="Q92">
            <v>50.472321489994179</v>
          </cell>
          <cell r="R92">
            <v>53.770762187708144</v>
          </cell>
          <cell r="S92">
            <v>49.238928702525243</v>
          </cell>
          <cell r="T92">
            <v>51.268422001562577</v>
          </cell>
          <cell r="U92">
            <v>51.359142926710497</v>
          </cell>
          <cell r="V92">
            <v>53.044391263632832</v>
          </cell>
          <cell r="W92">
            <v>22</v>
          </cell>
        </row>
        <row r="93">
          <cell r="N93" t="str">
            <v>Manizales</v>
          </cell>
          <cell r="O93">
            <v>49.021757427825939</v>
          </cell>
          <cell r="P93">
            <v>47.349219740700704</v>
          </cell>
          <cell r="Q93">
            <v>46.410367963315004</v>
          </cell>
          <cell r="R93">
            <v>51.392633533664032</v>
          </cell>
          <cell r="S93">
            <v>46.212878972530213</v>
          </cell>
          <cell r="T93">
            <v>49.769595878086797</v>
          </cell>
          <cell r="U93">
            <v>49.207029490408679</v>
          </cell>
          <cell r="V93">
            <v>53.035636765460367</v>
          </cell>
          <cell r="W93">
            <v>23</v>
          </cell>
        </row>
        <row r="94">
          <cell r="N94" t="str">
            <v>Popayán</v>
          </cell>
          <cell r="Q94">
            <v>46.971182792597574</v>
          </cell>
          <cell r="R94">
            <v>51.054749659013424</v>
          </cell>
          <cell r="S94">
            <v>46.694908438613488</v>
          </cell>
          <cell r="T94">
            <v>49.487095979308073</v>
          </cell>
          <cell r="U94">
            <v>48.909680183093862</v>
          </cell>
          <cell r="V94">
            <v>49.589132560460804</v>
          </cell>
          <cell r="W94">
            <v>24</v>
          </cell>
        </row>
        <row r="102">
          <cell r="N102" t="str">
            <v>Popayán</v>
          </cell>
          <cell r="Q102">
            <v>15.502877989460885</v>
          </cell>
          <cell r="R102">
            <v>18.336481783964214</v>
          </cell>
          <cell r="S102">
            <v>19.870812119539291</v>
          </cell>
          <cell r="T102">
            <v>18.365525376995123</v>
          </cell>
          <cell r="U102">
            <v>16.700287765601832</v>
          </cell>
          <cell r="V102">
            <v>15.710487580761775</v>
          </cell>
          <cell r="W102">
            <v>1</v>
          </cell>
        </row>
        <row r="103">
          <cell r="N103" t="str">
            <v>Quibdó</v>
          </cell>
          <cell r="Q103">
            <v>26.930374718423728</v>
          </cell>
          <cell r="R103">
            <v>20.80707856945989</v>
          </cell>
          <cell r="S103">
            <v>16.925890383675242</v>
          </cell>
          <cell r="T103">
            <v>17.895822588963387</v>
          </cell>
          <cell r="U103">
            <v>20.305402246126985</v>
          </cell>
          <cell r="V103">
            <v>15.123135874820948</v>
          </cell>
          <cell r="W103">
            <v>2</v>
          </cell>
        </row>
        <row r="104">
          <cell r="N104" t="str">
            <v>Ibagué</v>
          </cell>
          <cell r="O104">
            <v>20.902742896275701</v>
          </cell>
          <cell r="P104">
            <v>19.446509085940704</v>
          </cell>
          <cell r="Q104">
            <v>17.433917433917436</v>
          </cell>
          <cell r="R104">
            <v>14.663404032229336</v>
          </cell>
          <cell r="S104">
            <v>17.728054644588862</v>
          </cell>
          <cell r="T104">
            <v>16.234301190401208</v>
          </cell>
          <cell r="U104">
            <v>18.226363702950557</v>
          </cell>
          <cell r="V104">
            <v>15.075162614172868</v>
          </cell>
          <cell r="W104">
            <v>3</v>
          </cell>
        </row>
        <row r="105">
          <cell r="N105" t="str">
            <v>Pereira</v>
          </cell>
          <cell r="O105">
            <v>15.392928046107562</v>
          </cell>
          <cell r="P105">
            <v>13.611198987662135</v>
          </cell>
          <cell r="Q105">
            <v>14.796204281391262</v>
          </cell>
          <cell r="R105">
            <v>11.749092042840411</v>
          </cell>
          <cell r="S105">
            <v>13.65273825063769</v>
          </cell>
          <cell r="T105">
            <v>20.135135715697309</v>
          </cell>
          <cell r="U105">
            <v>18.794046738344615</v>
          </cell>
          <cell r="V105">
            <v>14.86247404097</v>
          </cell>
          <cell r="W105">
            <v>4</v>
          </cell>
        </row>
        <row r="106">
          <cell r="N106" t="str">
            <v>Armenia</v>
          </cell>
          <cell r="Q106">
            <v>18.608129396013169</v>
          </cell>
          <cell r="R106">
            <v>12.7944403992168</v>
          </cell>
          <cell r="S106">
            <v>15.755254271458089</v>
          </cell>
          <cell r="T106">
            <v>17.11338469124545</v>
          </cell>
          <cell r="U106">
            <v>18.383619014417924</v>
          </cell>
          <cell r="V106">
            <v>14.857950887623417</v>
          </cell>
          <cell r="W106">
            <v>5</v>
          </cell>
        </row>
        <row r="107">
          <cell r="N107" t="str">
            <v>Cali</v>
          </cell>
          <cell r="O107">
            <v>13.217930149699464</v>
          </cell>
          <cell r="P107">
            <v>11.419961163908795</v>
          </cell>
          <cell r="Q107">
            <v>10.728507534036963</v>
          </cell>
          <cell r="R107">
            <v>10.11811250228539</v>
          </cell>
          <cell r="S107">
            <v>12.490386111543334</v>
          </cell>
          <cell r="T107">
            <v>12.702995451319465</v>
          </cell>
          <cell r="U107">
            <v>12.884493184435195</v>
          </cell>
          <cell r="V107">
            <v>14.117905462186558</v>
          </cell>
          <cell r="W107">
            <v>6</v>
          </cell>
        </row>
        <row r="108">
          <cell r="N108" t="str">
            <v>Cúcuta</v>
          </cell>
          <cell r="O108">
            <v>11.147953511874684</v>
          </cell>
          <cell r="P108">
            <v>12.429347674875132</v>
          </cell>
          <cell r="Q108">
            <v>9.0859817486380354</v>
          </cell>
          <cell r="R108">
            <v>7.4593744471639383</v>
          </cell>
          <cell r="S108">
            <v>8.3539828259259359</v>
          </cell>
          <cell r="T108">
            <v>11.692858439717352</v>
          </cell>
          <cell r="U108">
            <v>14.713140235306646</v>
          </cell>
          <cell r="V108">
            <v>13.309551242041179</v>
          </cell>
          <cell r="W108">
            <v>7</v>
          </cell>
        </row>
        <row r="109">
          <cell r="N109" t="str">
            <v>Florencia</v>
          </cell>
          <cell r="Q109">
            <v>13.135756926183028</v>
          </cell>
          <cell r="R109">
            <v>11.35493466729414</v>
          </cell>
          <cell r="S109">
            <v>10.112915448060773</v>
          </cell>
          <cell r="T109">
            <v>11.104485561447792</v>
          </cell>
          <cell r="U109">
            <v>12.121919109437233</v>
          </cell>
          <cell r="V109">
            <v>12.896144307585574</v>
          </cell>
          <cell r="W109">
            <v>8</v>
          </cell>
        </row>
        <row r="110">
          <cell r="N110" t="str">
            <v>Sincelejo</v>
          </cell>
          <cell r="Q110">
            <v>16.803850040247308</v>
          </cell>
          <cell r="R110">
            <v>10.376421722637616</v>
          </cell>
          <cell r="S110">
            <v>10.325027690952538</v>
          </cell>
          <cell r="T110">
            <v>10.918571613069872</v>
          </cell>
          <cell r="U110">
            <v>13.325618911354454</v>
          </cell>
          <cell r="V110">
            <v>11.421901953297425</v>
          </cell>
          <cell r="W110">
            <v>9</v>
          </cell>
        </row>
        <row r="111">
          <cell r="N111" t="str">
            <v>Riohacha</v>
          </cell>
          <cell r="Q111">
            <v>25.038266029214455</v>
          </cell>
          <cell r="R111">
            <v>16.856911064834676</v>
          </cell>
          <cell r="S111">
            <v>16.082511286622047</v>
          </cell>
          <cell r="T111">
            <v>13.572021826690362</v>
          </cell>
          <cell r="U111">
            <v>11.290589315097943</v>
          </cell>
          <cell r="V111">
            <v>11.3758311427246</v>
          </cell>
          <cell r="W111">
            <v>10</v>
          </cell>
        </row>
        <row r="112">
          <cell r="N112" t="str">
            <v>Tunja</v>
          </cell>
          <cell r="Q112">
            <v>16.791100301206363</v>
          </cell>
          <cell r="R112">
            <v>10.234114331462209</v>
          </cell>
          <cell r="S112">
            <v>12.834301502150597</v>
          </cell>
          <cell r="T112">
            <v>11.781853306827543</v>
          </cell>
          <cell r="U112">
            <v>11.575279505761131</v>
          </cell>
          <cell r="V112">
            <v>11.228628293547633</v>
          </cell>
          <cell r="W112">
            <v>11</v>
          </cell>
        </row>
        <row r="113">
          <cell r="N113" t="str">
            <v>Medellín</v>
          </cell>
          <cell r="O113">
            <v>13.285193300713722</v>
          </cell>
          <cell r="P113">
            <v>10.759647833154112</v>
          </cell>
          <cell r="Q113">
            <v>12.596376096382409</v>
          </cell>
          <cell r="R113">
            <v>10.082695227339482</v>
          </cell>
          <cell r="S113">
            <v>12.129701554684464</v>
          </cell>
          <cell r="T113">
            <v>14.21830260461415</v>
          </cell>
          <cell r="U113">
            <v>12.341005915627608</v>
          </cell>
          <cell r="V113">
            <v>10.935785275635812</v>
          </cell>
          <cell r="W113">
            <v>12</v>
          </cell>
        </row>
        <row r="114">
          <cell r="N114" t="str">
            <v>Pasto</v>
          </cell>
          <cell r="O114">
            <v>16.001028198994742</v>
          </cell>
          <cell r="P114">
            <v>14.330296824412169</v>
          </cell>
          <cell r="Q114">
            <v>13.062826242066919</v>
          </cell>
          <cell r="R114">
            <v>12.56618698024948</v>
          </cell>
          <cell r="S114">
            <v>13.488557417245605</v>
          </cell>
          <cell r="T114">
            <v>17.067481599323564</v>
          </cell>
          <cell r="U114">
            <v>14.496086419187993</v>
          </cell>
          <cell r="V114">
            <v>10.718803411388068</v>
          </cell>
          <cell r="W114">
            <v>13</v>
          </cell>
        </row>
        <row r="115">
          <cell r="N115" t="str">
            <v>Manizales</v>
          </cell>
          <cell r="O115">
            <v>16.508921755896168</v>
          </cell>
          <cell r="P115">
            <v>15.385473385596079</v>
          </cell>
          <cell r="Q115">
            <v>13.576300698991922</v>
          </cell>
          <cell r="R115">
            <v>10.484248111142524</v>
          </cell>
          <cell r="S115">
            <v>14.276736049227537</v>
          </cell>
          <cell r="T115">
            <v>15.72650181956439</v>
          </cell>
          <cell r="U115">
            <v>15.604150464573696</v>
          </cell>
          <cell r="V115">
            <v>10.642336955527961</v>
          </cell>
          <cell r="W115">
            <v>14</v>
          </cell>
        </row>
        <row r="116">
          <cell r="N116" t="str">
            <v>Montería</v>
          </cell>
          <cell r="O116">
            <v>16.807131355813887</v>
          </cell>
          <cell r="P116">
            <v>12.890785980858709</v>
          </cell>
          <cell r="Q116">
            <v>12.707188972718361</v>
          </cell>
          <cell r="R116">
            <v>12.067354993384374</v>
          </cell>
          <cell r="S116">
            <v>13.293394116990632</v>
          </cell>
          <cell r="T116">
            <v>14.911642176518248</v>
          </cell>
          <cell r="U116">
            <v>14.496755596059</v>
          </cell>
          <cell r="V116">
            <v>10.625185374296517</v>
          </cell>
          <cell r="W116">
            <v>15</v>
          </cell>
        </row>
        <row r="117">
          <cell r="N117" t="str">
            <v>Valledupar</v>
          </cell>
          <cell r="Q117">
            <v>20.638289571222344</v>
          </cell>
          <cell r="R117">
            <v>13.14083806939918</v>
          </cell>
          <cell r="S117">
            <v>11.149073685768556</v>
          </cell>
          <cell r="T117">
            <v>10.329928219378862</v>
          </cell>
          <cell r="U117">
            <v>11.90014606293985</v>
          </cell>
          <cell r="V117">
            <v>10.621230300278876</v>
          </cell>
          <cell r="W117">
            <v>16</v>
          </cell>
        </row>
        <row r="118">
          <cell r="N118" t="str">
            <v>Neiva</v>
          </cell>
          <cell r="Q118">
            <v>13.596155383159692</v>
          </cell>
          <cell r="R118">
            <v>11.034512729842795</v>
          </cell>
          <cell r="S118">
            <v>13.673720124253459</v>
          </cell>
          <cell r="T118">
            <v>12.812456182840245</v>
          </cell>
          <cell r="U118">
            <v>11.892672532192414</v>
          </cell>
          <cell r="V118">
            <v>10.10446024967405</v>
          </cell>
          <cell r="W118">
            <v>17</v>
          </cell>
        </row>
        <row r="119">
          <cell r="N119" t="str">
            <v>Cartagena</v>
          </cell>
          <cell r="O119">
            <v>12.969606278924575</v>
          </cell>
          <cell r="P119">
            <v>14.366436634845503</v>
          </cell>
          <cell r="Q119">
            <v>16.572743543850677</v>
          </cell>
          <cell r="R119">
            <v>12.439542530717903</v>
          </cell>
          <cell r="S119">
            <v>11.319617913033658</v>
          </cell>
          <cell r="T119">
            <v>13.77691011594438</v>
          </cell>
          <cell r="U119">
            <v>8.8030943526011676</v>
          </cell>
          <cell r="V119">
            <v>9.5761105640425459</v>
          </cell>
          <cell r="W119">
            <v>18</v>
          </cell>
        </row>
        <row r="120">
          <cell r="N120" t="str">
            <v>Santa Marta</v>
          </cell>
          <cell r="Q120">
            <v>14.844646611880407</v>
          </cell>
          <cell r="R120">
            <v>10.944347969899942</v>
          </cell>
          <cell r="S120">
            <v>15.233653226384018</v>
          </cell>
          <cell r="T120">
            <v>9.7823910401590908</v>
          </cell>
          <cell r="U120">
            <v>10.289362691148225</v>
          </cell>
          <cell r="V120">
            <v>9.5210037432413728</v>
          </cell>
          <cell r="W120">
            <v>19</v>
          </cell>
        </row>
        <row r="121">
          <cell r="N121" t="str">
            <v>Villavicencio</v>
          </cell>
          <cell r="O121">
            <v>11.473102643944125</v>
          </cell>
          <cell r="P121">
            <v>11.736844528336631</v>
          </cell>
          <cell r="Q121">
            <v>11.496005593656555</v>
          </cell>
          <cell r="R121">
            <v>10.358315697292561</v>
          </cell>
          <cell r="S121">
            <v>9.2800829442422632</v>
          </cell>
          <cell r="T121">
            <v>10.737515601477154</v>
          </cell>
          <cell r="U121">
            <v>11.692884580208524</v>
          </cell>
          <cell r="V121">
            <v>9.5165334050954105</v>
          </cell>
          <cell r="W121">
            <v>20</v>
          </cell>
        </row>
        <row r="122">
          <cell r="N122" t="str">
            <v>Colombia</v>
          </cell>
          <cell r="O122">
            <v>12.145820178627295</v>
          </cell>
          <cell r="P122">
            <v>10.151235217063757</v>
          </cell>
          <cell r="Q122">
            <v>11.358633431314233</v>
          </cell>
          <cell r="R122">
            <v>9.7872638596333452</v>
          </cell>
          <cell r="S122">
            <v>10.50853272120569</v>
          </cell>
          <cell r="T122">
            <v>11.285384305109673</v>
          </cell>
          <cell r="U122">
            <v>10.67389203158112</v>
          </cell>
          <cell r="V122">
            <v>9.3369688258694108</v>
          </cell>
          <cell r="W122" t="str">
            <v/>
          </cell>
        </row>
        <row r="123">
          <cell r="N123" t="str">
            <v>Bucaramanga</v>
          </cell>
          <cell r="O123">
            <v>14.384758513617971</v>
          </cell>
          <cell r="P123">
            <v>13.088044535904626</v>
          </cell>
          <cell r="Q123">
            <v>12.874616738545194</v>
          </cell>
          <cell r="R123">
            <v>7.7404067927523954</v>
          </cell>
          <cell r="S123">
            <v>7.5915791188769743</v>
          </cell>
          <cell r="T123">
            <v>8.5313217495334595</v>
          </cell>
          <cell r="U123">
            <v>10.72045880147113</v>
          </cell>
          <cell r="V123">
            <v>9.0264882026798361</v>
          </cell>
          <cell r="W123">
            <v>21</v>
          </cell>
        </row>
        <row r="124">
          <cell r="N124" t="str">
            <v>Bogotá</v>
          </cell>
          <cell r="O124">
            <v>12.76160296651293</v>
          </cell>
          <cell r="P124">
            <v>11.167598904479034</v>
          </cell>
          <cell r="Q124">
            <v>11.00351643440343</v>
          </cell>
          <cell r="R124">
            <v>9.0037744462243463</v>
          </cell>
          <cell r="S124">
            <v>9.1732513764381949</v>
          </cell>
          <cell r="T124">
            <v>11.01456582331064</v>
          </cell>
          <cell r="U124">
            <v>8.5723822085840489</v>
          </cell>
          <cell r="V124">
            <v>8.6253861044086744</v>
          </cell>
          <cell r="W124">
            <v>22</v>
          </cell>
        </row>
        <row r="125">
          <cell r="N125" t="str">
            <v>Barranquilla</v>
          </cell>
          <cell r="O125">
            <v>14.66375720683889</v>
          </cell>
          <cell r="P125">
            <v>13.617266913111125</v>
          </cell>
          <cell r="Q125">
            <v>14.183311544677773</v>
          </cell>
          <cell r="R125">
            <v>9.4820844871408898</v>
          </cell>
          <cell r="S125">
            <v>10.411575781500879</v>
          </cell>
          <cell r="T125">
            <v>8.952344210361117</v>
          </cell>
          <cell r="U125">
            <v>9.3078249144314267</v>
          </cell>
          <cell r="V125">
            <v>8.0056535689938872</v>
          </cell>
          <cell r="W125">
            <v>23</v>
          </cell>
        </row>
        <row r="126">
          <cell r="N126" t="str">
            <v>San Andrés</v>
          </cell>
          <cell r="Q126">
            <v>11.40815754122319</v>
          </cell>
          <cell r="R126">
            <v>10.799042020465926</v>
          </cell>
          <cell r="S126">
            <v>7.3247890979883188</v>
          </cell>
          <cell r="T126">
            <v>8.8984478246223215</v>
          </cell>
          <cell r="U126">
            <v>7.8237830536651245</v>
          </cell>
          <cell r="V126">
            <v>7.27708134789727</v>
          </cell>
          <cell r="W126">
            <v>24</v>
          </cell>
        </row>
        <row r="134">
          <cell r="N134" t="str">
            <v>Popayán</v>
          </cell>
          <cell r="Q134">
            <v>14.698986623429267</v>
          </cell>
          <cell r="R134">
            <v>16.864143171649744</v>
          </cell>
          <cell r="S134">
            <v>19.633497643356247</v>
          </cell>
          <cell r="T134">
            <v>18.061370968888131</v>
          </cell>
          <cell r="U134">
            <v>16.203528762026565</v>
          </cell>
          <cell r="V134">
            <v>15.255658005029337</v>
          </cell>
          <cell r="W134">
            <v>1</v>
          </cell>
        </row>
        <row r="135">
          <cell r="N135" t="str">
            <v>Ibagué</v>
          </cell>
          <cell r="O135">
            <v>19.110873657830119</v>
          </cell>
          <cell r="P135">
            <v>18.778794917338431</v>
          </cell>
          <cell r="Q135">
            <v>16.236601236601235</v>
          </cell>
          <cell r="R135">
            <v>13.301470475957796</v>
          </cell>
          <cell r="S135">
            <v>16.649900408426056</v>
          </cell>
          <cell r="T135">
            <v>15.525099200100776</v>
          </cell>
          <cell r="U135">
            <v>16.516264871031858</v>
          </cell>
          <cell r="V135">
            <v>14.44265349749077</v>
          </cell>
          <cell r="W135">
            <v>2</v>
          </cell>
        </row>
        <row r="136">
          <cell r="N136" t="str">
            <v>Pereira</v>
          </cell>
          <cell r="O136">
            <v>13.564864573115495</v>
          </cell>
          <cell r="P136">
            <v>12.634623055444754</v>
          </cell>
          <cell r="Q136">
            <v>14.121492883027608</v>
          </cell>
          <cell r="R136">
            <v>10.996122598593255</v>
          </cell>
          <cell r="S136">
            <v>13.105572442677319</v>
          </cell>
          <cell r="T136">
            <v>19.40543292405248</v>
          </cell>
          <cell r="U136">
            <v>18.154227908097607</v>
          </cell>
          <cell r="V136">
            <v>14.240064253973136</v>
          </cell>
          <cell r="W136">
            <v>3</v>
          </cell>
        </row>
        <row r="137">
          <cell r="N137" t="str">
            <v>Armenia</v>
          </cell>
          <cell r="Q137">
            <v>16.588758027502305</v>
          </cell>
          <cell r="R137">
            <v>11.552484041362526</v>
          </cell>
          <cell r="S137">
            <v>14.869263274612113</v>
          </cell>
          <cell r="T137">
            <v>16.307086945856138</v>
          </cell>
          <cell r="U137">
            <v>17.611962095533766</v>
          </cell>
          <cell r="V137">
            <v>13.935427909256626</v>
          </cell>
          <cell r="W137">
            <v>4</v>
          </cell>
        </row>
        <row r="138">
          <cell r="N138" t="str">
            <v>Quibdó</v>
          </cell>
          <cell r="Q138">
            <v>23.660818604129467</v>
          </cell>
          <cell r="R138">
            <v>19.47747079900018</v>
          </cell>
          <cell r="S138">
            <v>14.624563182386066</v>
          </cell>
          <cell r="T138">
            <v>16.420671758474754</v>
          </cell>
          <cell r="U138">
            <v>18.355207670568046</v>
          </cell>
          <cell r="V138">
            <v>13.913226836131487</v>
          </cell>
          <cell r="W138">
            <v>5</v>
          </cell>
        </row>
        <row r="139">
          <cell r="N139" t="str">
            <v>Cali</v>
          </cell>
          <cell r="O139">
            <v>12.459125619022416</v>
          </cell>
          <cell r="P139">
            <v>10.20402634487815</v>
          </cell>
          <cell r="Q139">
            <v>9.5610136798211318</v>
          </cell>
          <cell r="R139">
            <v>9.2470109315149465</v>
          </cell>
          <cell r="S139">
            <v>11.342804587992088</v>
          </cell>
          <cell r="T139">
            <v>11.814463838820522</v>
          </cell>
          <cell r="U139">
            <v>12.157542342028556</v>
          </cell>
          <cell r="V139">
            <v>13.33491340807425</v>
          </cell>
          <cell r="W139">
            <v>6</v>
          </cell>
        </row>
        <row r="140">
          <cell r="N140" t="str">
            <v>Cúcuta</v>
          </cell>
          <cell r="O140">
            <v>10.037594744820618</v>
          </cell>
          <cell r="P140">
            <v>11.639072114061836</v>
          </cell>
          <cell r="Q140">
            <v>8.373658222523451</v>
          </cell>
          <cell r="R140">
            <v>6.5533551195292308</v>
          </cell>
          <cell r="S140">
            <v>7.6832798903143447</v>
          </cell>
          <cell r="T140">
            <v>11.401903266803966</v>
          </cell>
          <cell r="U140">
            <v>14.068347480936783</v>
          </cell>
          <cell r="V140">
            <v>12.862944427151998</v>
          </cell>
          <cell r="W140">
            <v>7</v>
          </cell>
        </row>
        <row r="141">
          <cell r="N141" t="str">
            <v>Florencia</v>
          </cell>
          <cell r="Q141">
            <v>12.020339236530866</v>
          </cell>
          <cell r="R141">
            <v>9.9105851184355007</v>
          </cell>
          <cell r="S141">
            <v>9.6050151242821418</v>
          </cell>
          <cell r="T141">
            <v>10.454345460018988</v>
          </cell>
          <cell r="U141">
            <v>11.790291132701187</v>
          </cell>
          <cell r="V141">
            <v>12.443629849386207</v>
          </cell>
          <cell r="W141">
            <v>8</v>
          </cell>
        </row>
        <row r="142">
          <cell r="N142" t="str">
            <v>Tunja</v>
          </cell>
          <cell r="Q142">
            <v>15.910058855826314</v>
          </cell>
          <cell r="R142">
            <v>9.8773202030625988</v>
          </cell>
          <cell r="S142">
            <v>12.431200456702591</v>
          </cell>
          <cell r="T142">
            <v>11.601602421743946</v>
          </cell>
          <cell r="U142">
            <v>11.238803736719468</v>
          </cell>
          <cell r="V142">
            <v>11.082226416438159</v>
          </cell>
          <cell r="W142">
            <v>9</v>
          </cell>
        </row>
        <row r="143">
          <cell r="N143" t="str">
            <v>Riohacha</v>
          </cell>
          <cell r="Q143">
            <v>22.17477024635134</v>
          </cell>
          <cell r="R143">
            <v>13.875353317176774</v>
          </cell>
          <cell r="S143">
            <v>13.716814159292037</v>
          </cell>
          <cell r="T143">
            <v>12.515963669813257</v>
          </cell>
          <cell r="U143">
            <v>10.615857843339919</v>
          </cell>
          <cell r="V143">
            <v>10.889129426318229</v>
          </cell>
          <cell r="W143">
            <v>10</v>
          </cell>
        </row>
        <row r="144">
          <cell r="N144" t="str">
            <v>Sincelejo</v>
          </cell>
          <cell r="Q144">
            <v>14.697631403175254</v>
          </cell>
          <cell r="R144">
            <v>9.1961295940709746</v>
          </cell>
          <cell r="S144">
            <v>8.954120117928948</v>
          </cell>
          <cell r="T144">
            <v>10.141095182745707</v>
          </cell>
          <cell r="U144">
            <v>12.725376078071468</v>
          </cell>
          <cell r="V144">
            <v>10.567520506508735</v>
          </cell>
          <cell r="W144">
            <v>11</v>
          </cell>
        </row>
        <row r="145">
          <cell r="N145" t="str">
            <v>Valledupar</v>
          </cell>
          <cell r="Q145">
            <v>19.217874188807819</v>
          </cell>
          <cell r="R145">
            <v>12.333523510557283</v>
          </cell>
          <cell r="S145">
            <v>10.767693711917508</v>
          </cell>
          <cell r="T145">
            <v>9.8701001624542233</v>
          </cell>
          <cell r="U145">
            <v>10.75125379201863</v>
          </cell>
          <cell r="V145">
            <v>10.155692651922951</v>
          </cell>
          <cell r="W145">
            <v>12</v>
          </cell>
        </row>
        <row r="146">
          <cell r="N146" t="str">
            <v>Montería</v>
          </cell>
          <cell r="O146">
            <v>16.220530337580623</v>
          </cell>
          <cell r="P146">
            <v>12.207924963566164</v>
          </cell>
          <cell r="Q146">
            <v>11.642798143817984</v>
          </cell>
          <cell r="R146">
            <v>11.627896456964502</v>
          </cell>
          <cell r="S146">
            <v>12.620530603303973</v>
          </cell>
          <cell r="T146">
            <v>14.514576881793392</v>
          </cell>
          <cell r="U146">
            <v>13.987311818704507</v>
          </cell>
          <cell r="V146">
            <v>10.128851561649387</v>
          </cell>
          <cell r="W146">
            <v>13</v>
          </cell>
        </row>
        <row r="147">
          <cell r="N147" t="str">
            <v>Manizales</v>
          </cell>
          <cell r="O147">
            <v>15.14171955690464</v>
          </cell>
          <cell r="P147">
            <v>14.621795312712042</v>
          </cell>
          <cell r="Q147">
            <v>12.459180676261727</v>
          </cell>
          <cell r="R147">
            <v>9.5322177116062701</v>
          </cell>
          <cell r="S147">
            <v>13.370791786655664</v>
          </cell>
          <cell r="T147">
            <v>13.929172777144103</v>
          </cell>
          <cell r="U147">
            <v>14.823721228493852</v>
          </cell>
          <cell r="V147">
            <v>9.9320277474404435</v>
          </cell>
          <cell r="W147">
            <v>14</v>
          </cell>
        </row>
        <row r="148">
          <cell r="N148" t="str">
            <v>Medellín</v>
          </cell>
          <cell r="O148">
            <v>12.106647381794218</v>
          </cell>
          <cell r="P148">
            <v>10.060907214889907</v>
          </cell>
          <cell r="Q148">
            <v>12.002714679840999</v>
          </cell>
          <cell r="R148">
            <v>9.4548072030480164</v>
          </cell>
          <cell r="S148">
            <v>11.29580602545961</v>
          </cell>
          <cell r="T148">
            <v>13.157771980619227</v>
          </cell>
          <cell r="U148">
            <v>11.498828278584135</v>
          </cell>
          <cell r="V148">
            <v>9.9093871079178193</v>
          </cell>
          <cell r="W148">
            <v>15</v>
          </cell>
        </row>
        <row r="149">
          <cell r="N149" t="str">
            <v>Pasto</v>
          </cell>
          <cell r="O149">
            <v>15.466959547592444</v>
          </cell>
          <cell r="P149">
            <v>13.93579143262604</v>
          </cell>
          <cell r="Q149">
            <v>12.657044742365256</v>
          </cell>
          <cell r="R149">
            <v>12.118105184511435</v>
          </cell>
          <cell r="S149">
            <v>13.271557008581937</v>
          </cell>
          <cell r="T149">
            <v>16.564891199565565</v>
          </cell>
          <cell r="U149">
            <v>13.87577241726553</v>
          </cell>
          <cell r="V149">
            <v>9.7698267410485773</v>
          </cell>
          <cell r="W149">
            <v>16</v>
          </cell>
        </row>
        <row r="150">
          <cell r="N150" t="str">
            <v>Villavicencio</v>
          </cell>
          <cell r="O150">
            <v>10.92640841516614</v>
          </cell>
          <cell r="P150">
            <v>10.960453017816857</v>
          </cell>
          <cell r="Q150">
            <v>11.039103527276515</v>
          </cell>
          <cell r="R150">
            <v>9.6714223162811042</v>
          </cell>
          <cell r="S150">
            <v>9.022273869084481</v>
          </cell>
          <cell r="T150">
            <v>10.28748536356267</v>
          </cell>
          <cell r="U150">
            <v>11.343925622701727</v>
          </cell>
          <cell r="V150">
            <v>9.3324150219923379</v>
          </cell>
          <cell r="W150">
            <v>17</v>
          </cell>
        </row>
        <row r="151">
          <cell r="N151" t="str">
            <v>Neiva</v>
          </cell>
          <cell r="Q151">
            <v>12.139212668259999</v>
          </cell>
          <cell r="R151">
            <v>10.48968323494228</v>
          </cell>
          <cell r="S151">
            <v>12.790110035735225</v>
          </cell>
          <cell r="T151">
            <v>11.975628099068212</v>
          </cell>
          <cell r="U151">
            <v>11.195759840848364</v>
          </cell>
          <cell r="V151">
            <v>9.2603074472819262</v>
          </cell>
          <cell r="W151">
            <v>18</v>
          </cell>
        </row>
        <row r="152">
          <cell r="N152" t="str">
            <v>Cartagena</v>
          </cell>
          <cell r="O152">
            <v>12.107046943285534</v>
          </cell>
          <cell r="P152">
            <v>13.294081545193054</v>
          </cell>
          <cell r="Q152">
            <v>15.181794937356171</v>
          </cell>
          <cell r="R152">
            <v>11.742513438287219</v>
          </cell>
          <cell r="S152">
            <v>11.004667339819914</v>
          </cell>
          <cell r="T152">
            <v>13.560128792595288</v>
          </cell>
          <cell r="U152">
            <v>8.360860648900319</v>
          </cell>
          <cell r="V152">
            <v>8.9783246256484937</v>
          </cell>
          <cell r="W152">
            <v>19</v>
          </cell>
        </row>
        <row r="153">
          <cell r="N153" t="str">
            <v>Santa Marta</v>
          </cell>
          <cell r="Q153">
            <v>14.042748360181948</v>
          </cell>
          <cell r="R153">
            <v>10.143546604722491</v>
          </cell>
          <cell r="S153">
            <v>15.113872376996348</v>
          </cell>
          <cell r="T153">
            <v>9.137297685466498</v>
          </cell>
          <cell r="U153">
            <v>9.1857102818432281</v>
          </cell>
          <cell r="V153">
            <v>8.8456358558951109</v>
          </cell>
          <cell r="W153">
            <v>20</v>
          </cell>
        </row>
        <row r="154">
          <cell r="N154" t="str">
            <v>Colombia</v>
          </cell>
          <cell r="O154">
            <v>11.214312246808086</v>
          </cell>
          <cell r="P154">
            <v>9.3922678842650207</v>
          </cell>
          <cell r="Q154">
            <v>10.221317289117367</v>
          </cell>
          <cell r="R154">
            <v>8.7863776239771951</v>
          </cell>
          <cell r="S154">
            <v>9.7162003840158064</v>
          </cell>
          <cell r="T154">
            <v>10.463818943369475</v>
          </cell>
          <cell r="U154">
            <v>9.853739793389348</v>
          </cell>
          <cell r="V154">
            <v>8.6217871522581824</v>
          </cell>
          <cell r="W154" t="str">
            <v/>
          </cell>
        </row>
        <row r="155">
          <cell r="N155" t="str">
            <v>Bucaramanga</v>
          </cell>
          <cell r="O155">
            <v>13.098942455962003</v>
          </cell>
          <cell r="P155">
            <v>12.139817657327276</v>
          </cell>
          <cell r="Q155">
            <v>12.188827316412938</v>
          </cell>
          <cell r="R155">
            <v>7.1216221290108033</v>
          </cell>
          <cell r="S155">
            <v>7.2989208441869113</v>
          </cell>
          <cell r="T155">
            <v>8.1002424932750205</v>
          </cell>
          <cell r="U155">
            <v>10.081036548054138</v>
          </cell>
          <cell r="V155">
            <v>8.4122281480482268</v>
          </cell>
          <cell r="W155">
            <v>21</v>
          </cell>
        </row>
        <row r="156">
          <cell r="N156" t="str">
            <v>Bogotá</v>
          </cell>
          <cell r="O156">
            <v>11.74047865864816</v>
          </cell>
          <cell r="P156">
            <v>10.228002805731991</v>
          </cell>
          <cell r="Q156">
            <v>10.140418356481879</v>
          </cell>
          <cell r="R156">
            <v>8.1016152489885886</v>
          </cell>
          <cell r="S156">
            <v>8.7402612708397047</v>
          </cell>
          <cell r="T156">
            <v>10.392063354626959</v>
          </cell>
          <cell r="U156">
            <v>8.3243494218416334</v>
          </cell>
          <cell r="V156">
            <v>7.9677880246173949</v>
          </cell>
          <cell r="W156">
            <v>22</v>
          </cell>
        </row>
        <row r="157">
          <cell r="N157" t="str">
            <v>Barranquilla</v>
          </cell>
          <cell r="O157">
            <v>14.585924840725001</v>
          </cell>
          <cell r="P157">
            <v>13.341737165837753</v>
          </cell>
          <cell r="Q157">
            <v>13.68129908193454</v>
          </cell>
          <cell r="R157">
            <v>8.9706188012455979</v>
          </cell>
          <cell r="S157">
            <v>9.922617768690376</v>
          </cell>
          <cell r="T157">
            <v>8.5056809024468567</v>
          </cell>
          <cell r="U157">
            <v>8.8441442057851187</v>
          </cell>
          <cell r="V157">
            <v>7.8790669231711865</v>
          </cell>
          <cell r="W157">
            <v>23</v>
          </cell>
        </row>
        <row r="158">
          <cell r="N158" t="str">
            <v>San Andrés</v>
          </cell>
          <cell r="Q158">
            <v>10.0766153437357</v>
          </cell>
          <cell r="R158">
            <v>9.8927716089701736</v>
          </cell>
          <cell r="S158">
            <v>7.0503460956089112</v>
          </cell>
          <cell r="T158">
            <v>8.390557383845973</v>
          </cell>
          <cell r="U158">
            <v>7.4211647358304322</v>
          </cell>
          <cell r="V158">
            <v>6.9667424186887565</v>
          </cell>
          <cell r="W158">
            <v>24</v>
          </cell>
        </row>
        <row r="166">
          <cell r="N166" t="str">
            <v>Quibdó</v>
          </cell>
          <cell r="Q166">
            <v>3.26955611429426</v>
          </cell>
          <cell r="R166">
            <v>1.330558169151959</v>
          </cell>
          <cell r="S166">
            <v>2.3031378442484924</v>
          </cell>
          <cell r="T166">
            <v>1.4743322118257656</v>
          </cell>
          <cell r="U166">
            <v>1.9501945755589425</v>
          </cell>
          <cell r="V166">
            <v>1.2099090386894593</v>
          </cell>
          <cell r="W166">
            <v>1</v>
          </cell>
        </row>
        <row r="167">
          <cell r="N167" t="str">
            <v>Medellín</v>
          </cell>
          <cell r="O167">
            <v>1.1785459189195042</v>
          </cell>
          <cell r="P167">
            <v>0.69869688821330822</v>
          </cell>
          <cell r="Q167">
            <v>0.59366141654141291</v>
          </cell>
          <cell r="R167">
            <v>0.62792939258928315</v>
          </cell>
          <cell r="S167">
            <v>0.83389552922485621</v>
          </cell>
          <cell r="T167">
            <v>1.0605492086023689</v>
          </cell>
          <cell r="U167">
            <v>0.84217763704347526</v>
          </cell>
          <cell r="V167">
            <v>1.0263981677179945</v>
          </cell>
          <cell r="W167">
            <v>2</v>
          </cell>
        </row>
        <row r="168">
          <cell r="N168" t="str">
            <v>Pasto</v>
          </cell>
          <cell r="O168">
            <v>0.53406865140230197</v>
          </cell>
          <cell r="P168">
            <v>0.39471783410803957</v>
          </cell>
          <cell r="Q168">
            <v>0.40557287168124978</v>
          </cell>
          <cell r="R168">
            <v>0.44787876819126815</v>
          </cell>
          <cell r="S168">
            <v>0.21700040866366979</v>
          </cell>
          <cell r="T168">
            <v>0.50259039975799857</v>
          </cell>
          <cell r="U168">
            <v>0.62031400192246078</v>
          </cell>
          <cell r="V168">
            <v>0.94897667033949029</v>
          </cell>
          <cell r="W168">
            <v>3</v>
          </cell>
        </row>
        <row r="169">
          <cell r="N169" t="str">
            <v>Armenia</v>
          </cell>
          <cell r="Q169">
            <v>2.0193713685108619</v>
          </cell>
          <cell r="R169">
            <v>1.2419563578542741</v>
          </cell>
          <cell r="S169">
            <v>0.8857257300804553</v>
          </cell>
          <cell r="T169">
            <v>0.80629774538931009</v>
          </cell>
          <cell r="U169">
            <v>0.77189246739419759</v>
          </cell>
          <cell r="V169">
            <v>0.92252297836679098</v>
          </cell>
          <cell r="W169">
            <v>4</v>
          </cell>
        </row>
        <row r="170">
          <cell r="N170" t="str">
            <v>Sincelejo</v>
          </cell>
          <cell r="Q170">
            <v>2.1062186370720508</v>
          </cell>
          <cell r="R170">
            <v>1.1802921285666406</v>
          </cell>
          <cell r="S170">
            <v>1.3712362490180805</v>
          </cell>
          <cell r="T170">
            <v>0.77779930259589314</v>
          </cell>
          <cell r="U170">
            <v>0.60024283328298056</v>
          </cell>
          <cell r="V170">
            <v>0.8541106444283767</v>
          </cell>
          <cell r="W170">
            <v>5</v>
          </cell>
        </row>
        <row r="171">
          <cell r="N171" t="str">
            <v>Neiva</v>
          </cell>
          <cell r="Q171">
            <v>1.4566848945643742</v>
          </cell>
          <cell r="R171">
            <v>0.5448294949005148</v>
          </cell>
          <cell r="S171">
            <v>0.88361008851823508</v>
          </cell>
          <cell r="T171">
            <v>0.83704053060721584</v>
          </cell>
          <cell r="U171">
            <v>0.69691269134404887</v>
          </cell>
          <cell r="V171">
            <v>0.8441528023921242</v>
          </cell>
          <cell r="W171">
            <v>6</v>
          </cell>
        </row>
        <row r="172">
          <cell r="N172" t="str">
            <v>Cali</v>
          </cell>
          <cell r="O172">
            <v>0.75880453067704978</v>
          </cell>
          <cell r="P172">
            <v>1.215906599228866</v>
          </cell>
          <cell r="Q172">
            <v>1.1675242450387742</v>
          </cell>
          <cell r="R172">
            <v>0.8710733560405477</v>
          </cell>
          <cell r="S172">
            <v>1.1476093093560362</v>
          </cell>
          <cell r="T172">
            <v>0.88853161249894175</v>
          </cell>
          <cell r="U172">
            <v>0.7269508424066411</v>
          </cell>
          <cell r="V172">
            <v>0.78299205411230466</v>
          </cell>
          <cell r="W172">
            <v>7</v>
          </cell>
        </row>
        <row r="173">
          <cell r="N173" t="str">
            <v>Colombia</v>
          </cell>
          <cell r="O173">
            <v>0.93150793181920855</v>
          </cell>
          <cell r="P173">
            <v>0.75896564164606861</v>
          </cell>
          <cell r="Q173">
            <v>1.1373161421968661</v>
          </cell>
          <cell r="R173">
            <v>1.0008862356561501</v>
          </cell>
          <cell r="S173">
            <v>0.79233403062020036</v>
          </cell>
          <cell r="T173">
            <v>0.82156536174020101</v>
          </cell>
          <cell r="U173">
            <v>0.82015223819177141</v>
          </cell>
          <cell r="V173">
            <v>0.71518167361123097</v>
          </cell>
          <cell r="W173" t="str">
            <v/>
          </cell>
        </row>
        <row r="174">
          <cell r="N174" t="str">
            <v>Manizales</v>
          </cell>
          <cell r="O174">
            <v>1.3672021989915315</v>
          </cell>
          <cell r="P174">
            <v>0.76367807288403733</v>
          </cell>
          <cell r="Q174">
            <v>1.1171200227301958</v>
          </cell>
          <cell r="R174">
            <v>0.95185258287589991</v>
          </cell>
          <cell r="S174">
            <v>0.90613186751339037</v>
          </cell>
          <cell r="T174">
            <v>1.7976685133887351</v>
          </cell>
          <cell r="U174">
            <v>0.78042923607984382</v>
          </cell>
          <cell r="V174">
            <v>0.71030920808751774</v>
          </cell>
          <cell r="W174">
            <v>8</v>
          </cell>
        </row>
        <row r="175">
          <cell r="N175" t="str">
            <v>Santa Marta</v>
          </cell>
          <cell r="Q175">
            <v>0.80189825169845774</v>
          </cell>
          <cell r="R175">
            <v>0.8006134277530953</v>
          </cell>
          <cell r="S175">
            <v>0.11942276015182987</v>
          </cell>
          <cell r="T175">
            <v>0.64492073137049111</v>
          </cell>
          <cell r="U175">
            <v>1.1036524093049966</v>
          </cell>
          <cell r="V175">
            <v>0.67536788734625985</v>
          </cell>
          <cell r="W175">
            <v>9</v>
          </cell>
        </row>
        <row r="176">
          <cell r="N176" t="str">
            <v>Bogotá</v>
          </cell>
          <cell r="O176">
            <v>1.02112430786477</v>
          </cell>
          <cell r="P176">
            <v>0.93958694285358257</v>
          </cell>
          <cell r="Q176">
            <v>0.86308859301459351</v>
          </cell>
          <cell r="R176">
            <v>0.90216845309348814</v>
          </cell>
          <cell r="S176">
            <v>0.43298112277401118</v>
          </cell>
          <cell r="T176">
            <v>0.62248562334978907</v>
          </cell>
          <cell r="U176">
            <v>0.24802486616803485</v>
          </cell>
          <cell r="V176">
            <v>0.65759807979127904</v>
          </cell>
          <cell r="W176">
            <v>10</v>
          </cell>
        </row>
        <row r="177">
          <cell r="N177" t="str">
            <v>Ibagué</v>
          </cell>
          <cell r="O177">
            <v>1.7917360040609842</v>
          </cell>
          <cell r="P177">
            <v>0.66785079928952029</v>
          </cell>
          <cell r="Q177">
            <v>1.197181197181197</v>
          </cell>
          <cell r="R177">
            <v>1.3619335562715367</v>
          </cell>
          <cell r="S177">
            <v>1.0781542361628074</v>
          </cell>
          <cell r="T177">
            <v>0.70920199030043451</v>
          </cell>
          <cell r="U177">
            <v>1.7100988319187</v>
          </cell>
          <cell r="V177">
            <v>0.6325091166820993</v>
          </cell>
          <cell r="W177">
            <v>11</v>
          </cell>
        </row>
        <row r="178">
          <cell r="N178" t="str">
            <v>Pereira</v>
          </cell>
          <cell r="O178">
            <v>1.8280634729920635</v>
          </cell>
          <cell r="P178">
            <v>0.9765759322173776</v>
          </cell>
          <cell r="Q178">
            <v>0.67483592981407448</v>
          </cell>
          <cell r="R178">
            <v>0.75296944424715695</v>
          </cell>
          <cell r="S178">
            <v>0.54716580796036884</v>
          </cell>
          <cell r="T178">
            <v>0.72981019564713057</v>
          </cell>
          <cell r="U178">
            <v>0.6397135968867762</v>
          </cell>
          <cell r="V178">
            <v>0.62230863149759696</v>
          </cell>
          <cell r="W178">
            <v>12</v>
          </cell>
        </row>
        <row r="179">
          <cell r="N179" t="str">
            <v>Bucaramanga</v>
          </cell>
          <cell r="O179">
            <v>1.2858818990230458</v>
          </cell>
          <cell r="P179">
            <v>0.94822687857734878</v>
          </cell>
          <cell r="Q179">
            <v>0.6858636257053049</v>
          </cell>
          <cell r="R179">
            <v>0.61878466374159236</v>
          </cell>
          <cell r="S179">
            <v>0.29265827469006461</v>
          </cell>
          <cell r="T179">
            <v>0.43113895425819859</v>
          </cell>
          <cell r="U179">
            <v>0.63942225341699033</v>
          </cell>
          <cell r="V179">
            <v>0.6143153385893636</v>
          </cell>
          <cell r="W179">
            <v>13</v>
          </cell>
        </row>
        <row r="180">
          <cell r="N180" t="str">
            <v>Cartagena</v>
          </cell>
          <cell r="O180">
            <v>0.86255933563904108</v>
          </cell>
          <cell r="P180">
            <v>1.0723550896524481</v>
          </cell>
          <cell r="Q180">
            <v>1.3909486064945027</v>
          </cell>
          <cell r="R180">
            <v>0.69694438844569895</v>
          </cell>
          <cell r="S180">
            <v>0.31485802235473448</v>
          </cell>
          <cell r="T180">
            <v>0.21678132334909039</v>
          </cell>
          <cell r="U180">
            <v>0.442319258683189</v>
          </cell>
          <cell r="V180">
            <v>0.5977859383940527</v>
          </cell>
          <cell r="W180">
            <v>14</v>
          </cell>
        </row>
        <row r="181">
          <cell r="N181" t="str">
            <v>Montería</v>
          </cell>
          <cell r="O181">
            <v>0.58636833238707742</v>
          </cell>
          <cell r="P181">
            <v>0.68286101729254589</v>
          </cell>
          <cell r="Q181">
            <v>1.0643908289003783</v>
          </cell>
          <cell r="R181">
            <v>0.43945853641987181</v>
          </cell>
          <cell r="S181">
            <v>0.67327682051324445</v>
          </cell>
          <cell r="T181">
            <v>0.39665404118292974</v>
          </cell>
          <cell r="U181">
            <v>0.50944377735449076</v>
          </cell>
          <cell r="V181">
            <v>0.49633381264712617</v>
          </cell>
          <cell r="W181">
            <v>15</v>
          </cell>
        </row>
        <row r="182">
          <cell r="N182" t="str">
            <v>Riohacha</v>
          </cell>
          <cell r="Q182">
            <v>2.8641256763481291</v>
          </cell>
          <cell r="R182">
            <v>2.9815577476579014</v>
          </cell>
          <cell r="S182">
            <v>2.3662257747327686</v>
          </cell>
          <cell r="T182">
            <v>1.0556116206585515</v>
          </cell>
          <cell r="U182">
            <v>0.67473147175802273</v>
          </cell>
          <cell r="V182">
            <v>0.48631513839492807</v>
          </cell>
          <cell r="W182">
            <v>16</v>
          </cell>
        </row>
        <row r="183">
          <cell r="N183" t="str">
            <v>Valledupar</v>
          </cell>
          <cell r="Q183">
            <v>1.420415382414524</v>
          </cell>
          <cell r="R183">
            <v>0.80731455884189407</v>
          </cell>
          <cell r="S183">
            <v>0.38162666206182</v>
          </cell>
          <cell r="T183">
            <v>0.4598280569246378</v>
          </cell>
          <cell r="U183">
            <v>1.1488922709212182</v>
          </cell>
          <cell r="V183">
            <v>0.46553764835592448</v>
          </cell>
          <cell r="W183">
            <v>17</v>
          </cell>
        </row>
        <row r="184">
          <cell r="N184" t="str">
            <v>Popayán</v>
          </cell>
          <cell r="Q184">
            <v>0.80421564653425215</v>
          </cell>
          <cell r="R184">
            <v>1.4726226830480791</v>
          </cell>
          <cell r="S184">
            <v>0.23791451278527986</v>
          </cell>
          <cell r="T184">
            <v>0.30415440810699412</v>
          </cell>
          <cell r="U184">
            <v>0.49675900357526953</v>
          </cell>
          <cell r="V184">
            <v>0.45482957573243687</v>
          </cell>
          <cell r="W184">
            <v>18</v>
          </cell>
        </row>
        <row r="185">
          <cell r="N185" t="str">
            <v>Florencia</v>
          </cell>
          <cell r="Q185">
            <v>1.1141714129039497</v>
          </cell>
          <cell r="R185">
            <v>1.444930542241124</v>
          </cell>
          <cell r="S185">
            <v>0.50852658804962503</v>
          </cell>
          <cell r="T185">
            <v>0.64956116990482349</v>
          </cell>
          <cell r="U185">
            <v>0.33162797673604744</v>
          </cell>
          <cell r="V185">
            <v>0.45199670710302736</v>
          </cell>
          <cell r="W185">
            <v>19</v>
          </cell>
        </row>
        <row r="186">
          <cell r="N186" t="str">
            <v>Cúcuta</v>
          </cell>
          <cell r="O186">
            <v>1.1105608893380496</v>
          </cell>
          <cell r="P186">
            <v>0.79027556081329653</v>
          </cell>
          <cell r="Q186">
            <v>0.71232352611458682</v>
          </cell>
          <cell r="R186">
            <v>0.90582492374507417</v>
          </cell>
          <cell r="S186">
            <v>0.67070293561159111</v>
          </cell>
          <cell r="T186">
            <v>0.29086347572683774</v>
          </cell>
          <cell r="U186">
            <v>0.64479275436986916</v>
          </cell>
          <cell r="V186">
            <v>0.44660681488917542</v>
          </cell>
          <cell r="W186">
            <v>20</v>
          </cell>
        </row>
        <row r="187">
          <cell r="N187" t="str">
            <v>San Andrés</v>
          </cell>
          <cell r="Q187">
            <v>1.331542197487489</v>
          </cell>
          <cell r="R187">
            <v>0.90627041149575449</v>
          </cell>
          <cell r="S187">
            <v>0.27173913043478259</v>
          </cell>
          <cell r="T187">
            <v>0.50918607965587814</v>
          </cell>
          <cell r="U187">
            <v>0.40261831783469265</v>
          </cell>
          <cell r="V187">
            <v>0.30911712240060601</v>
          </cell>
          <cell r="W187">
            <v>21</v>
          </cell>
        </row>
        <row r="188">
          <cell r="N188" t="str">
            <v>Villavicencio</v>
          </cell>
          <cell r="O188">
            <v>0.54669422877798424</v>
          </cell>
          <cell r="P188">
            <v>0.7763915105197734</v>
          </cell>
          <cell r="Q188">
            <v>0.45690206638004133</v>
          </cell>
          <cell r="R188">
            <v>0.68689338101145725</v>
          </cell>
          <cell r="S188">
            <v>0.2578090751577819</v>
          </cell>
          <cell r="T188">
            <v>0.4500302379144846</v>
          </cell>
          <cell r="U188">
            <v>0.34895895750679623</v>
          </cell>
          <cell r="V188">
            <v>0.18396634480158239</v>
          </cell>
          <cell r="W188">
            <v>22</v>
          </cell>
        </row>
        <row r="189">
          <cell r="N189" t="str">
            <v>Tunja</v>
          </cell>
          <cell r="Q189">
            <v>0.88104144538004858</v>
          </cell>
          <cell r="R189">
            <v>0.35586859239857282</v>
          </cell>
          <cell r="S189">
            <v>0.40353683036200649</v>
          </cell>
          <cell r="T189">
            <v>0.18068210729671105</v>
          </cell>
          <cell r="U189">
            <v>0.33733085358814852</v>
          </cell>
          <cell r="V189">
            <v>0.14640187710947297</v>
          </cell>
          <cell r="W189">
            <v>23</v>
          </cell>
        </row>
        <row r="190">
          <cell r="N190" t="str">
            <v>Barranquilla</v>
          </cell>
          <cell r="O190">
            <v>7.7832366113889218E-2</v>
          </cell>
          <cell r="P190">
            <v>0.27548196202410669</v>
          </cell>
          <cell r="Q190">
            <v>0.50201246274323763</v>
          </cell>
          <cell r="R190">
            <v>0.51151228869127241</v>
          </cell>
          <cell r="S190">
            <v>0.48891140543153072</v>
          </cell>
          <cell r="T190">
            <v>0.44662100624668727</v>
          </cell>
          <cell r="U190">
            <v>0.46363898822983607</v>
          </cell>
          <cell r="V190">
            <v>0.12658664582270018</v>
          </cell>
          <cell r="W190">
            <v>24</v>
          </cell>
        </row>
        <row r="198">
          <cell r="N198" t="str">
            <v>Neiva</v>
          </cell>
          <cell r="Q198">
            <v>32.812278435649333</v>
          </cell>
          <cell r="R198">
            <v>43.377531158437421</v>
          </cell>
          <cell r="S198">
            <v>35.910866337689995</v>
          </cell>
          <cell r="T198">
            <v>34.509439012887029</v>
          </cell>
          <cell r="U198">
            <v>37.46909778003446</v>
          </cell>
          <cell r="V198">
            <v>37.495608453629181</v>
          </cell>
          <cell r="W198">
            <v>1</v>
          </cell>
        </row>
        <row r="199">
          <cell r="N199" t="str">
            <v>Bucaramanga</v>
          </cell>
          <cell r="O199">
            <v>39.115895291157123</v>
          </cell>
          <cell r="P199">
            <v>33.809530424291012</v>
          </cell>
          <cell r="Q199">
            <v>29.615462243737962</v>
          </cell>
          <cell r="R199">
            <v>29.877597433944452</v>
          </cell>
          <cell r="S199">
            <v>9.0338824962183626</v>
          </cell>
          <cell r="T199">
            <v>28.739691647891647</v>
          </cell>
          <cell r="U199">
            <v>35.994795574623588</v>
          </cell>
          <cell r="V199">
            <v>36.782020330122634</v>
          </cell>
          <cell r="W199">
            <v>2</v>
          </cell>
        </row>
        <row r="200">
          <cell r="N200" t="str">
            <v>Bogotá</v>
          </cell>
          <cell r="O200">
            <v>32.681099382444678</v>
          </cell>
          <cell r="P200">
            <v>36.422721008847617</v>
          </cell>
          <cell r="Q200">
            <v>29.367292208926699</v>
          </cell>
          <cell r="R200">
            <v>32.996512670482481</v>
          </cell>
          <cell r="S200">
            <v>28.403628126876292</v>
          </cell>
          <cell r="T200">
            <v>28.344169375115598</v>
          </cell>
          <cell r="U200">
            <v>33.368516524733934</v>
          </cell>
          <cell r="V200">
            <v>35.894949779185943</v>
          </cell>
          <cell r="W200">
            <v>3</v>
          </cell>
        </row>
        <row r="201">
          <cell r="N201" t="str">
            <v>Sincelejo</v>
          </cell>
          <cell r="Q201">
            <v>42.749490486221717</v>
          </cell>
          <cell r="R201">
            <v>41.601851880855648</v>
          </cell>
          <cell r="S201">
            <v>32.78641647849966</v>
          </cell>
          <cell r="T201">
            <v>28.462482242025054</v>
          </cell>
          <cell r="U201">
            <v>40.191758489189354</v>
          </cell>
          <cell r="V201">
            <v>35.672794924080556</v>
          </cell>
          <cell r="W201">
            <v>4</v>
          </cell>
        </row>
        <row r="202">
          <cell r="N202" t="str">
            <v>Pasto</v>
          </cell>
          <cell r="O202">
            <v>31.141258396604393</v>
          </cell>
          <cell r="P202">
            <v>30.695578650396417</v>
          </cell>
          <cell r="Q202">
            <v>44.097078790458184</v>
          </cell>
          <cell r="R202">
            <v>40.095301130457379</v>
          </cell>
          <cell r="S202">
            <v>31.209644462607272</v>
          </cell>
          <cell r="T202">
            <v>37.883616974362063</v>
          </cell>
          <cell r="U202">
            <v>39.960452236004954</v>
          </cell>
          <cell r="V202">
            <v>35.123762590989145</v>
          </cell>
          <cell r="W202">
            <v>5</v>
          </cell>
        </row>
        <row r="203">
          <cell r="N203" t="str">
            <v>Ibagué</v>
          </cell>
          <cell r="O203">
            <v>39.27083485997732</v>
          </cell>
          <cell r="P203">
            <v>36.897663615247986</v>
          </cell>
          <cell r="Q203">
            <v>38.351513351513347</v>
          </cell>
          <cell r="R203">
            <v>37.55910661841429</v>
          </cell>
          <cell r="S203">
            <v>30.344244814196337</v>
          </cell>
          <cell r="T203">
            <v>32.091327076903696</v>
          </cell>
          <cell r="U203">
            <v>30.591092092080913</v>
          </cell>
          <cell r="V203">
            <v>33.322587651611279</v>
          </cell>
          <cell r="W203">
            <v>6</v>
          </cell>
        </row>
        <row r="204">
          <cell r="N204" t="str">
            <v>Colombia</v>
          </cell>
          <cell r="O204">
            <v>31.71067448128132</v>
          </cell>
          <cell r="P204">
            <v>31.788950167430041</v>
          </cell>
          <cell r="Q204">
            <v>36.312565481451649</v>
          </cell>
          <cell r="R204">
            <v>35.174262833931166</v>
          </cell>
          <cell r="S204">
            <v>26.932571465807548</v>
          </cell>
          <cell r="T204">
            <v>30.931928341327097</v>
          </cell>
          <cell r="U204">
            <v>32.636909899298452</v>
          </cell>
          <cell r="V204">
            <v>32.396114805168999</v>
          </cell>
          <cell r="W204" t="str">
            <v/>
          </cell>
        </row>
        <row r="205">
          <cell r="N205" t="str">
            <v>Cúcuta</v>
          </cell>
          <cell r="O205">
            <v>37.360080848913597</v>
          </cell>
          <cell r="P205">
            <v>33.456922304855318</v>
          </cell>
          <cell r="Q205">
            <v>39.405396010124335</v>
          </cell>
          <cell r="R205">
            <v>38.536488638064661</v>
          </cell>
          <cell r="S205">
            <v>28.225515634748248</v>
          </cell>
          <cell r="T205">
            <v>29.074793727178861</v>
          </cell>
          <cell r="U205">
            <v>33.045330188809203</v>
          </cell>
          <cell r="V205">
            <v>29.703875481359205</v>
          </cell>
          <cell r="W205">
            <v>7</v>
          </cell>
        </row>
        <row r="206">
          <cell r="N206" t="str">
            <v>Medellín</v>
          </cell>
          <cell r="O206">
            <v>27.520200521930814</v>
          </cell>
          <cell r="P206">
            <v>16.666615648273954</v>
          </cell>
          <cell r="Q206">
            <v>22.241564103073021</v>
          </cell>
          <cell r="R206">
            <v>27.244685207937753</v>
          </cell>
          <cell r="S206">
            <v>24.415312867632188</v>
          </cell>
          <cell r="T206">
            <v>27.750294240797412</v>
          </cell>
          <cell r="U206">
            <v>28.87859438238501</v>
          </cell>
          <cell r="V206">
            <v>29.62150779824022</v>
          </cell>
          <cell r="W206">
            <v>8</v>
          </cell>
        </row>
        <row r="207">
          <cell r="N207" t="str">
            <v>Santa Marta</v>
          </cell>
          <cell r="Q207">
            <v>32.23739874175903</v>
          </cell>
          <cell r="R207">
            <v>37.604211301804945</v>
          </cell>
          <cell r="S207">
            <v>28.324858554751842</v>
          </cell>
          <cell r="T207">
            <v>29.328702425012427</v>
          </cell>
          <cell r="U207">
            <v>30.495190960235707</v>
          </cell>
          <cell r="V207">
            <v>28.677057957523783</v>
          </cell>
          <cell r="W207">
            <v>9</v>
          </cell>
        </row>
        <row r="208">
          <cell r="N208" t="str">
            <v>Manizales</v>
          </cell>
          <cell r="O208">
            <v>26.245802527980157</v>
          </cell>
          <cell r="P208">
            <v>29.223327502263334</v>
          </cell>
          <cell r="Q208">
            <v>24.459533915794609</v>
          </cell>
          <cell r="R208">
            <v>29.424034055446786</v>
          </cell>
          <cell r="S208">
            <v>22.39815396737551</v>
          </cell>
          <cell r="T208">
            <v>26.803439519852262</v>
          </cell>
          <cell r="U208">
            <v>17.185304190031793</v>
          </cell>
          <cell r="V208">
            <v>28.608854512117482</v>
          </cell>
          <cell r="W208">
            <v>10</v>
          </cell>
        </row>
        <row r="209">
          <cell r="N209" t="str">
            <v>Popayán</v>
          </cell>
          <cell r="Q209">
            <v>46.890312119983783</v>
          </cell>
          <cell r="R209">
            <v>45.722888999360848</v>
          </cell>
          <cell r="S209">
            <v>33.74335834485904</v>
          </cell>
          <cell r="T209">
            <v>35.155701473869726</v>
          </cell>
          <cell r="U209">
            <v>32.44281022003895</v>
          </cell>
          <cell r="V209">
            <v>28.01825079285523</v>
          </cell>
          <cell r="W209">
            <v>11</v>
          </cell>
        </row>
        <row r="210">
          <cell r="N210" t="str">
            <v>Riohacha</v>
          </cell>
          <cell r="Q210">
            <v>34.929483424352945</v>
          </cell>
          <cell r="R210">
            <v>43.680079370410766</v>
          </cell>
          <cell r="S210">
            <v>34.577240672016579</v>
          </cell>
          <cell r="T210">
            <v>32.581961722915345</v>
          </cell>
          <cell r="U210">
            <v>39.704556918064768</v>
          </cell>
          <cell r="V210">
            <v>27.945337869181998</v>
          </cell>
          <cell r="W210">
            <v>12</v>
          </cell>
        </row>
        <row r="211">
          <cell r="N211" t="str">
            <v>Cali</v>
          </cell>
          <cell r="O211">
            <v>32.653078100782515</v>
          </cell>
          <cell r="P211">
            <v>38.127012248240568</v>
          </cell>
          <cell r="Q211">
            <v>37.901458972237073</v>
          </cell>
          <cell r="R211">
            <v>41.086571820030649</v>
          </cell>
          <cell r="S211">
            <v>33.001422633205145</v>
          </cell>
          <cell r="T211">
            <v>36.533286704544643</v>
          </cell>
          <cell r="U211">
            <v>32.726704038108288</v>
          </cell>
          <cell r="V211">
            <v>26.520111617049736</v>
          </cell>
          <cell r="W211">
            <v>13</v>
          </cell>
        </row>
        <row r="212">
          <cell r="N212" t="str">
            <v>Armenia</v>
          </cell>
          <cell r="Q212">
            <v>34.780575179052818</v>
          </cell>
          <cell r="R212">
            <v>37.156802457668768</v>
          </cell>
          <cell r="S212">
            <v>25.185487785791778</v>
          </cell>
          <cell r="T212">
            <v>32.64762508889347</v>
          </cell>
          <cell r="U212">
            <v>21.592260818154195</v>
          </cell>
          <cell r="V212">
            <v>26.348602549361978</v>
          </cell>
          <cell r="W212">
            <v>14</v>
          </cell>
        </row>
        <row r="213">
          <cell r="N213" t="str">
            <v>Pereira</v>
          </cell>
          <cell r="O213">
            <v>31.270093444784969</v>
          </cell>
          <cell r="P213">
            <v>37.030452663576476</v>
          </cell>
          <cell r="Q213">
            <v>24.658846091580429</v>
          </cell>
          <cell r="R213">
            <v>25.738313324369127</v>
          </cell>
          <cell r="S213">
            <v>21.420763010899496</v>
          </cell>
          <cell r="T213">
            <v>25.319419502848351</v>
          </cell>
          <cell r="U213">
            <v>27.027820543446119</v>
          </cell>
          <cell r="V213">
            <v>26.266745028460097</v>
          </cell>
          <cell r="W213">
            <v>15</v>
          </cell>
        </row>
        <row r="214">
          <cell r="N214" t="str">
            <v>Montería</v>
          </cell>
          <cell r="O214">
            <v>39.83116315000791</v>
          </cell>
          <cell r="P214">
            <v>39.182316524269645</v>
          </cell>
          <cell r="Q214">
            <v>38.919137602616182</v>
          </cell>
          <cell r="R214">
            <v>36.679068610266093</v>
          </cell>
          <cell r="S214">
            <v>30.211695756578809</v>
          </cell>
          <cell r="T214">
            <v>28.422966042795046</v>
          </cell>
          <cell r="U214">
            <v>29.371536075659733</v>
          </cell>
          <cell r="V214">
            <v>22.767530307524222</v>
          </cell>
          <cell r="W214">
            <v>16</v>
          </cell>
        </row>
        <row r="215">
          <cell r="N215" t="str">
            <v>Villavicencio</v>
          </cell>
          <cell r="O215">
            <v>31.906757327571704</v>
          </cell>
          <cell r="P215">
            <v>29.954606141522028</v>
          </cell>
          <cell r="Q215">
            <v>35.201914637230544</v>
          </cell>
          <cell r="R215">
            <v>34.578559439538779</v>
          </cell>
          <cell r="S215">
            <v>21.401806403128496</v>
          </cell>
          <cell r="T215">
            <v>29.31195877349872</v>
          </cell>
          <cell r="U215">
            <v>23.827132071425417</v>
          </cell>
          <cell r="V215">
            <v>22.3774533280424</v>
          </cell>
          <cell r="W215">
            <v>17</v>
          </cell>
        </row>
        <row r="216">
          <cell r="N216" t="str">
            <v>Tunja</v>
          </cell>
          <cell r="Q216">
            <v>38.487708009421034</v>
          </cell>
          <cell r="R216">
            <v>26.165828285305732</v>
          </cell>
          <cell r="S216">
            <v>20.422188424681114</v>
          </cell>
          <cell r="T216">
            <v>16.238103657195591</v>
          </cell>
          <cell r="U216">
            <v>28.358878984159556</v>
          </cell>
          <cell r="V216">
            <v>20.136193313786706</v>
          </cell>
          <cell r="W216">
            <v>18</v>
          </cell>
        </row>
        <row r="217">
          <cell r="N217" t="str">
            <v>Quibdó</v>
          </cell>
          <cell r="Q217">
            <v>33.247030012992226</v>
          </cell>
          <cell r="R217">
            <v>28.51386156492649</v>
          </cell>
          <cell r="S217">
            <v>22.656575349906756</v>
          </cell>
          <cell r="T217">
            <v>17.915469436872225</v>
          </cell>
          <cell r="U217">
            <v>21.38407587706968</v>
          </cell>
          <cell r="V217">
            <v>18.534003242905236</v>
          </cell>
          <cell r="W217">
            <v>19</v>
          </cell>
        </row>
        <row r="218">
          <cell r="N218" t="str">
            <v>Valledupar</v>
          </cell>
          <cell r="Q218">
            <v>38.45629641189705</v>
          </cell>
          <cell r="R218">
            <v>40.458041435780906</v>
          </cell>
          <cell r="S218">
            <v>17.767718380738586</v>
          </cell>
          <cell r="T218">
            <v>21.235753484717232</v>
          </cell>
          <cell r="U218">
            <v>32.331184948367266</v>
          </cell>
          <cell r="V218">
            <v>17.984507750178349</v>
          </cell>
          <cell r="W218">
            <v>20</v>
          </cell>
        </row>
        <row r="219">
          <cell r="N219" t="str">
            <v>Barranquilla</v>
          </cell>
          <cell r="O219">
            <v>31.981981533362347</v>
          </cell>
          <cell r="P219">
            <v>29.550445931946157</v>
          </cell>
          <cell r="Q219">
            <v>27.716824703370897</v>
          </cell>
          <cell r="R219">
            <v>18.402884899482434</v>
          </cell>
          <cell r="S219">
            <v>13.902375251854625</v>
          </cell>
          <cell r="T219">
            <v>14.89919724125445</v>
          </cell>
          <cell r="U219">
            <v>17.497834710385213</v>
          </cell>
          <cell r="V219">
            <v>17.676722611460296</v>
          </cell>
          <cell r="W219">
            <v>21</v>
          </cell>
        </row>
        <row r="220">
          <cell r="N220" t="str">
            <v>Florencia</v>
          </cell>
          <cell r="Q220">
            <v>39.142436969553465</v>
          </cell>
          <cell r="R220">
            <v>39.028230468454964</v>
          </cell>
          <cell r="S220">
            <v>14.849352129611651</v>
          </cell>
          <cell r="T220">
            <v>12.499710534238009</v>
          </cell>
          <cell r="U220">
            <v>17.556285100071658</v>
          </cell>
          <cell r="V220">
            <v>17.577131969576946</v>
          </cell>
          <cell r="W220">
            <v>22</v>
          </cell>
        </row>
        <row r="221">
          <cell r="N221" t="str">
            <v>Cartagena</v>
          </cell>
          <cell r="O221">
            <v>18.673260066000061</v>
          </cell>
          <cell r="P221">
            <v>28.818407718910876</v>
          </cell>
          <cell r="Q221">
            <v>26.633039678296644</v>
          </cell>
          <cell r="R221">
            <v>25.746030347743741</v>
          </cell>
          <cell r="S221">
            <v>18.029740293034529</v>
          </cell>
          <cell r="T221">
            <v>22.076944435342423</v>
          </cell>
          <cell r="U221">
            <v>25.261562969750319</v>
          </cell>
          <cell r="V221">
            <v>15.619745499798702</v>
          </cell>
          <cell r="W221">
            <v>23</v>
          </cell>
        </row>
        <row r="222">
          <cell r="N222" t="str">
            <v>San Andrés</v>
          </cell>
          <cell r="Q222">
            <v>18.73311583826634</v>
          </cell>
          <cell r="R222">
            <v>14.817385151317222</v>
          </cell>
          <cell r="S222">
            <v>5.9417585983127834</v>
          </cell>
          <cell r="T222">
            <v>10.133191676815837</v>
          </cell>
          <cell r="U222">
            <v>3.285884981037976</v>
          </cell>
          <cell r="V222">
            <v>5.8744471324194221</v>
          </cell>
          <cell r="W222">
            <v>24</v>
          </cell>
        </row>
        <row r="230">
          <cell r="N230" t="str">
            <v>Neiva</v>
          </cell>
          <cell r="Q230">
            <v>10.694903149791038</v>
          </cell>
          <cell r="R230">
            <v>13.856555680339246</v>
          </cell>
          <cell r="S230">
            <v>10.201720950812971</v>
          </cell>
          <cell r="T230">
            <v>8.8976983509876693</v>
          </cell>
          <cell r="U230">
            <v>13.992358723790341</v>
          </cell>
          <cell r="V230">
            <v>13.398900747148424</v>
          </cell>
          <cell r="W230">
            <v>1</v>
          </cell>
        </row>
        <row r="231">
          <cell r="N231" t="str">
            <v>Bogotá</v>
          </cell>
          <cell r="O231">
            <v>16.059285922928034</v>
          </cell>
          <cell r="P231">
            <v>16.023582651669436</v>
          </cell>
          <cell r="Q231">
            <v>8.8579925422073611</v>
          </cell>
          <cell r="R231">
            <v>8.3815679219368349</v>
          </cell>
          <cell r="S231">
            <v>7.3377818675579549</v>
          </cell>
          <cell r="T231">
            <v>9.191268996061897</v>
          </cell>
          <cell r="U231">
            <v>11.393564073922088</v>
          </cell>
          <cell r="V231">
            <v>12.46879335848803</v>
          </cell>
          <cell r="W231">
            <v>2</v>
          </cell>
        </row>
        <row r="232">
          <cell r="N232" t="str">
            <v>Bucaramanga</v>
          </cell>
          <cell r="O232">
            <v>15.015057920650618</v>
          </cell>
          <cell r="P232">
            <v>9.7011514325270589</v>
          </cell>
          <cell r="Q232">
            <v>4.9703037300652095</v>
          </cell>
          <cell r="R232">
            <v>5.8105013034103221</v>
          </cell>
          <cell r="S232">
            <v>1.0045241558717715</v>
          </cell>
          <cell r="T232">
            <v>7.8757780141818561</v>
          </cell>
          <cell r="U232">
            <v>10.590867225442629</v>
          </cell>
          <cell r="V232">
            <v>12.302726107240931</v>
          </cell>
          <cell r="W232">
            <v>3</v>
          </cell>
        </row>
        <row r="233">
          <cell r="N233" t="str">
            <v>Pasto</v>
          </cell>
          <cell r="O233">
            <v>6.6197745609972669</v>
          </cell>
          <cell r="P233">
            <v>8.3825491379090558</v>
          </cell>
          <cell r="Q233">
            <v>13.135637421190765</v>
          </cell>
          <cell r="R233">
            <v>9.4907257016632016</v>
          </cell>
          <cell r="S233">
            <v>7.5506742950551695</v>
          </cell>
          <cell r="T233">
            <v>12.929402267305932</v>
          </cell>
          <cell r="U233">
            <v>15.403670984574545</v>
          </cell>
          <cell r="V233">
            <v>12.195452060974658</v>
          </cell>
          <cell r="W233">
            <v>4</v>
          </cell>
        </row>
        <row r="234">
          <cell r="N234" t="str">
            <v>Ibagué</v>
          </cell>
          <cell r="O234">
            <v>20.249627942981014</v>
          </cell>
          <cell r="P234">
            <v>14.680420822516735</v>
          </cell>
          <cell r="Q234">
            <v>12.570402570402569</v>
          </cell>
          <cell r="R234">
            <v>12.847831951421867</v>
          </cell>
          <cell r="S234">
            <v>11.169220167796713</v>
          </cell>
          <cell r="T234">
            <v>12.999811047427096</v>
          </cell>
          <cell r="U234">
            <v>11.080571415092818</v>
          </cell>
          <cell r="V234">
            <v>10.629422591081084</v>
          </cell>
          <cell r="W234">
            <v>5</v>
          </cell>
        </row>
        <row r="235">
          <cell r="N235" t="str">
            <v>Colombia</v>
          </cell>
          <cell r="O235">
            <v>12.398361305044043</v>
          </cell>
          <cell r="P235">
            <v>10.818033038257072</v>
          </cell>
          <cell r="Q235">
            <v>11.447358072311168</v>
          </cell>
          <cell r="R235">
            <v>10.453836369551595</v>
          </cell>
          <cell r="S235">
            <v>7.6472654419507666</v>
          </cell>
          <cell r="T235">
            <v>9.8464519341721441</v>
          </cell>
          <cell r="U235">
            <v>10.018960481226602</v>
          </cell>
          <cell r="V235">
            <v>10.448504423316257</v>
          </cell>
          <cell r="W235" t="str">
            <v/>
          </cell>
        </row>
        <row r="236">
          <cell r="N236" t="str">
            <v>Medellín</v>
          </cell>
          <cell r="O236">
            <v>10.779199669305182</v>
          </cell>
          <cell r="P236">
            <v>5.6082915674905554</v>
          </cell>
          <cell r="Q236">
            <v>5.2974825381760304</v>
          </cell>
          <cell r="R236">
            <v>7.9837091643190154</v>
          </cell>
          <cell r="S236">
            <v>8.0401708203783109</v>
          </cell>
          <cell r="T236">
            <v>10.058324073552672</v>
          </cell>
          <cell r="U236">
            <v>10.345066952754863</v>
          </cell>
          <cell r="V236">
            <v>10.205347090833371</v>
          </cell>
          <cell r="W236">
            <v>6</v>
          </cell>
        </row>
        <row r="237">
          <cell r="N237" t="str">
            <v>Armenia</v>
          </cell>
          <cell r="Q237">
            <v>13.069891630325007</v>
          </cell>
          <cell r="R237">
            <v>12.243317441163379</v>
          </cell>
          <cell r="S237">
            <v>8.7455799925194757</v>
          </cell>
          <cell r="T237">
            <v>12.759277751484866</v>
          </cell>
          <cell r="U237">
            <v>7.6162255235654497</v>
          </cell>
          <cell r="V237">
            <v>8.7714225692852246</v>
          </cell>
          <cell r="W237">
            <v>7</v>
          </cell>
        </row>
        <row r="238">
          <cell r="N238" t="str">
            <v>Cúcuta</v>
          </cell>
          <cell r="O238">
            <v>12.703082364830722</v>
          </cell>
          <cell r="P238">
            <v>6.9655335158657943</v>
          </cell>
          <cell r="Q238">
            <v>9.6928863295797321</v>
          </cell>
          <cell r="R238">
            <v>10.388943861988789</v>
          </cell>
          <cell r="S238">
            <v>5.5409240033780804</v>
          </cell>
          <cell r="T238">
            <v>8.555072413268217</v>
          </cell>
          <cell r="U238">
            <v>9.4776545009215916</v>
          </cell>
          <cell r="V238">
            <v>8.6442578308972706</v>
          </cell>
          <cell r="W238">
            <v>8</v>
          </cell>
        </row>
        <row r="239">
          <cell r="N239" t="str">
            <v>Manizales</v>
          </cell>
          <cell r="O239">
            <v>12.286005081763349</v>
          </cell>
          <cell r="P239">
            <v>10.604491720934037</v>
          </cell>
          <cell r="Q239">
            <v>6.9707214341525034</v>
          </cell>
          <cell r="R239">
            <v>11.377776829422254</v>
          </cell>
          <cell r="S239">
            <v>6.1239881058467089</v>
          </cell>
          <cell r="T239">
            <v>8.8769960892944439</v>
          </cell>
          <cell r="U239">
            <v>5.8235438582129255</v>
          </cell>
          <cell r="V239">
            <v>8.0250145868553719</v>
          </cell>
          <cell r="W239">
            <v>9</v>
          </cell>
        </row>
        <row r="240">
          <cell r="N240" t="str">
            <v>Cali</v>
          </cell>
          <cell r="O240">
            <v>11.36685820133822</v>
          </cell>
          <cell r="P240">
            <v>16.155977617182025</v>
          </cell>
          <cell r="Q240">
            <v>12.512327277556651</v>
          </cell>
          <cell r="R240">
            <v>13.570128275447994</v>
          </cell>
          <cell r="S240">
            <v>12.040089359148197</v>
          </cell>
          <cell r="T240">
            <v>15.035463461939646</v>
          </cell>
          <cell r="U240">
            <v>12.03622360576272</v>
          </cell>
          <cell r="V240">
            <v>7.4145764299698662</v>
          </cell>
          <cell r="W240">
            <v>10</v>
          </cell>
        </row>
        <row r="241">
          <cell r="N241" t="str">
            <v>Pereira</v>
          </cell>
          <cell r="O241">
            <v>12.254478638174847</v>
          </cell>
          <cell r="P241">
            <v>13.493711859666499</v>
          </cell>
          <cell r="Q241">
            <v>5.7636891196871769</v>
          </cell>
          <cell r="R241">
            <v>6.629260958383842</v>
          </cell>
          <cell r="S241">
            <v>4.5677101831650511</v>
          </cell>
          <cell r="T241">
            <v>6.4867721230763955</v>
          </cell>
          <cell r="U241">
            <v>7.892502017849683</v>
          </cell>
          <cell r="V241">
            <v>6.970827765566062</v>
          </cell>
          <cell r="W241">
            <v>11</v>
          </cell>
        </row>
        <row r="242">
          <cell r="N242" t="str">
            <v>Sincelejo</v>
          </cell>
          <cell r="Q242">
            <v>12.924352189624758</v>
          </cell>
          <cell r="R242">
            <v>11.623747427508201</v>
          </cell>
          <cell r="S242">
            <v>4.6793601335739243</v>
          </cell>
          <cell r="T242">
            <v>4.989668087304663</v>
          </cell>
          <cell r="U242">
            <v>6.7086969657240241</v>
          </cell>
          <cell r="V242">
            <v>6.040517449150089</v>
          </cell>
          <cell r="W242">
            <v>12</v>
          </cell>
        </row>
        <row r="243">
          <cell r="N243" t="str">
            <v>Popayán</v>
          </cell>
          <cell r="Q243">
            <v>14.235265504661532</v>
          </cell>
          <cell r="R243">
            <v>13.5268801931681</v>
          </cell>
          <cell r="S243">
            <v>5.9937656197028026</v>
          </cell>
          <cell r="T243">
            <v>10.443582199860716</v>
          </cell>
          <cell r="U243">
            <v>7.8039705839607008</v>
          </cell>
          <cell r="V243">
            <v>5.952823313544358</v>
          </cell>
          <cell r="W243">
            <v>13</v>
          </cell>
        </row>
        <row r="244">
          <cell r="N244" t="str">
            <v>Tunja</v>
          </cell>
          <cell r="Q244">
            <v>11.87327781284155</v>
          </cell>
          <cell r="R244">
            <v>7.8323484087722299</v>
          </cell>
          <cell r="S244">
            <v>4.4428271982080521</v>
          </cell>
          <cell r="T244">
            <v>4.1004920245451677</v>
          </cell>
          <cell r="U244">
            <v>7.0001496397956329</v>
          </cell>
          <cell r="V244">
            <v>5.743306070929731</v>
          </cell>
          <cell r="W244">
            <v>14</v>
          </cell>
        </row>
        <row r="245">
          <cell r="N245" t="str">
            <v>Quibdó</v>
          </cell>
          <cell r="Q245">
            <v>8.6627347247796465</v>
          </cell>
          <cell r="R245">
            <v>3.3140402398806299</v>
          </cell>
          <cell r="S245">
            <v>3.6719839214905217</v>
          </cell>
          <cell r="T245">
            <v>2.1742511685781412</v>
          </cell>
          <cell r="U245">
            <v>1.9272598138585149</v>
          </cell>
          <cell r="V245">
            <v>4.4666293417484058</v>
          </cell>
          <cell r="W245">
            <v>15</v>
          </cell>
        </row>
        <row r="246">
          <cell r="N246" t="str">
            <v>Montería</v>
          </cell>
          <cell r="O246">
            <v>13.590249532301449</v>
          </cell>
          <cell r="P246">
            <v>12.15313031686501</v>
          </cell>
          <cell r="Q246">
            <v>9.5118491743746709</v>
          </cell>
          <cell r="R246">
            <v>8.5625431146595492</v>
          </cell>
          <cell r="S246">
            <v>5.3444705746204813</v>
          </cell>
          <cell r="T246">
            <v>4.6046002821199297</v>
          </cell>
          <cell r="U246">
            <v>4.096279984824247</v>
          </cell>
          <cell r="V246">
            <v>3.9455159130927751</v>
          </cell>
          <cell r="W246">
            <v>16</v>
          </cell>
        </row>
        <row r="247">
          <cell r="N247" t="str">
            <v>Riohacha</v>
          </cell>
          <cell r="Q247">
            <v>10.352929319652047</v>
          </cell>
          <cell r="R247">
            <v>13.706897888106329</v>
          </cell>
          <cell r="S247">
            <v>9.6012941288419427</v>
          </cell>
          <cell r="T247">
            <v>7.0552722531324514</v>
          </cell>
          <cell r="U247">
            <v>6.4963576076800313</v>
          </cell>
          <cell r="V247">
            <v>3.7714550796350701</v>
          </cell>
          <cell r="W247">
            <v>17</v>
          </cell>
        </row>
        <row r="248">
          <cell r="N248" t="str">
            <v>Villavicencio</v>
          </cell>
          <cell r="O248">
            <v>9.5147224288549879</v>
          </cell>
          <cell r="P248">
            <v>9.1098936513051889</v>
          </cell>
          <cell r="Q248">
            <v>9.062727800175546</v>
          </cell>
          <cell r="R248">
            <v>7.4465445522878202</v>
          </cell>
          <cell r="S248">
            <v>2.3192379149821511</v>
          </cell>
          <cell r="T248">
            <v>7.1753927712083581</v>
          </cell>
          <cell r="U248">
            <v>4.9762524993219506</v>
          </cell>
          <cell r="V248">
            <v>3.6198799201494833</v>
          </cell>
          <cell r="W248">
            <v>18</v>
          </cell>
        </row>
        <row r="249">
          <cell r="N249" t="str">
            <v>Barranquilla</v>
          </cell>
          <cell r="O249">
            <v>7.2542454244229306</v>
          </cell>
          <cell r="P249">
            <v>3.0135767450217323</v>
          </cell>
          <cell r="Q249">
            <v>4.7084181436065462</v>
          </cell>
          <cell r="R249">
            <v>2.5595187608875789</v>
          </cell>
          <cell r="S249">
            <v>3.1158897138912827</v>
          </cell>
          <cell r="T249">
            <v>1.6813643810652659</v>
          </cell>
          <cell r="U249">
            <v>3.4101016809990203</v>
          </cell>
          <cell r="V249">
            <v>3.5474797082637846</v>
          </cell>
          <cell r="W249">
            <v>19</v>
          </cell>
        </row>
        <row r="250">
          <cell r="N250" t="str">
            <v>Santa Marta</v>
          </cell>
          <cell r="Q250">
            <v>7.3278714617208234</v>
          </cell>
          <cell r="R250">
            <v>7.303060373018198</v>
          </cell>
          <cell r="S250">
            <v>3.3894936618205258</v>
          </cell>
          <cell r="T250">
            <v>4.1362274208694698</v>
          </cell>
          <cell r="U250">
            <v>3.6413010041903933</v>
          </cell>
          <cell r="V250">
            <v>2.8647019600852959</v>
          </cell>
          <cell r="W250">
            <v>20</v>
          </cell>
        </row>
        <row r="251">
          <cell r="N251" t="str">
            <v>Valledupar</v>
          </cell>
          <cell r="Q251">
            <v>7.97133679268594</v>
          </cell>
          <cell r="R251">
            <v>4.8358068615615926</v>
          </cell>
          <cell r="S251">
            <v>1.2213533315242866</v>
          </cell>
          <cell r="T251">
            <v>1.0477979721815678</v>
          </cell>
          <cell r="U251">
            <v>6.1520075993585497</v>
          </cell>
          <cell r="V251">
            <v>2.788564433491147</v>
          </cell>
          <cell r="W251">
            <v>21</v>
          </cell>
        </row>
        <row r="252">
          <cell r="N252" t="str">
            <v>Cartagena</v>
          </cell>
          <cell r="O252">
            <v>4.2932741380848096</v>
          </cell>
          <cell r="P252">
            <v>3.4303723129396877</v>
          </cell>
          <cell r="Q252">
            <v>5.7946584226308078</v>
          </cell>
          <cell r="R252">
            <v>4.8194026336163018</v>
          </cell>
          <cell r="S252">
            <v>2.1407939197787664</v>
          </cell>
          <cell r="T252">
            <v>1.9443059979615314</v>
          </cell>
          <cell r="U252">
            <v>1.2905113535739308</v>
          </cell>
          <cell r="V252">
            <v>2.5336956463612976</v>
          </cell>
          <cell r="W252">
            <v>22</v>
          </cell>
        </row>
        <row r="253">
          <cell r="N253" t="str">
            <v>Florencia</v>
          </cell>
          <cell r="Q253">
            <v>11.974850135221029</v>
          </cell>
          <cell r="R253">
            <v>9.9739133971264096</v>
          </cell>
          <cell r="S253">
            <v>2.8720479467925877</v>
          </cell>
          <cell r="T253">
            <v>0.83308246300627564</v>
          </cell>
          <cell r="U253">
            <v>1.7559062553813165</v>
          </cell>
          <cell r="V253">
            <v>2.1326167658160018</v>
          </cell>
          <cell r="W253">
            <v>23</v>
          </cell>
        </row>
        <row r="254">
          <cell r="N254" t="str">
            <v>San Andrés</v>
          </cell>
          <cell r="Q254">
            <v>4.7474941320618234</v>
          </cell>
          <cell r="R254">
            <v>3.9625517091225784</v>
          </cell>
          <cell r="S254">
            <v>1.0991239454899413</v>
          </cell>
          <cell r="T254">
            <v>2.1093000958772774</v>
          </cell>
          <cell r="U254">
            <v>0.7247129721024469</v>
          </cell>
          <cell r="V254">
            <v>1.7496273489235881</v>
          </cell>
          <cell r="W254">
            <v>24</v>
          </cell>
        </row>
        <row r="262">
          <cell r="N262" t="str">
            <v>Neiva</v>
          </cell>
          <cell r="Q262">
            <v>26.042947711457799</v>
          </cell>
          <cell r="R262">
            <v>29.810544806622126</v>
          </cell>
          <cell r="S262">
            <v>23.195775562139083</v>
          </cell>
          <cell r="T262">
            <v>24.275237621785152</v>
          </cell>
          <cell r="U262">
            <v>27.459899947559869</v>
          </cell>
          <cell r="V262">
            <v>24.976773599194299</v>
          </cell>
          <cell r="W262">
            <v>1</v>
          </cell>
        </row>
        <row r="263">
          <cell r="N263" t="str">
            <v>Bogotá</v>
          </cell>
          <cell r="O263">
            <v>4.2563169447852163</v>
          </cell>
          <cell r="P263">
            <v>3.7070564562462285</v>
          </cell>
          <cell r="Q263">
            <v>20.449791360501774</v>
          </cell>
          <cell r="R263">
            <v>24.750394970589049</v>
          </cell>
          <cell r="S263">
            <v>19.85939903466975</v>
          </cell>
          <cell r="T263">
            <v>18.025054738912484</v>
          </cell>
          <cell r="U263">
            <v>20.968833569485259</v>
          </cell>
          <cell r="V263">
            <v>22.093770753291185</v>
          </cell>
          <cell r="W263">
            <v>2</v>
          </cell>
        </row>
        <row r="264">
          <cell r="N264" t="str">
            <v>Manizales</v>
          </cell>
          <cell r="O264">
            <v>2.9608976587334292</v>
          </cell>
          <cell r="P264">
            <v>3.6332337527861793</v>
          </cell>
          <cell r="Q264">
            <v>12.81338009917584</v>
          </cell>
          <cell r="R264">
            <v>18.219095019888794</v>
          </cell>
          <cell r="S264">
            <v>12.802348813867759</v>
          </cell>
          <cell r="T264">
            <v>17.858888707837707</v>
          </cell>
          <cell r="U264">
            <v>12.018200919596687</v>
          </cell>
          <cell r="V264">
            <v>19.784430381219778</v>
          </cell>
          <cell r="W264">
            <v>3</v>
          </cell>
        </row>
        <row r="265">
          <cell r="N265" t="str">
            <v>Ibagué</v>
          </cell>
          <cell r="O265">
            <v>2.6229853295619119</v>
          </cell>
          <cell r="P265">
            <v>3.1511135401011061</v>
          </cell>
          <cell r="Q265">
            <v>22.665172665172665</v>
          </cell>
          <cell r="R265">
            <v>24.872752167030598</v>
          </cell>
          <cell r="S265">
            <v>15.358479367442612</v>
          </cell>
          <cell r="T265">
            <v>17.325817219877809</v>
          </cell>
          <cell r="U265">
            <v>14.076565252529768</v>
          </cell>
          <cell r="V265">
            <v>19.572344730614905</v>
          </cell>
          <cell r="W265">
            <v>4</v>
          </cell>
        </row>
        <row r="266">
          <cell r="N266" t="str">
            <v>Bucaramanga</v>
          </cell>
          <cell r="O266">
            <v>5.4854418153255002</v>
          </cell>
          <cell r="P266">
            <v>2.773439592953685</v>
          </cell>
          <cell r="Q266">
            <v>14.777567369423972</v>
          </cell>
          <cell r="R266">
            <v>15.114799339176333</v>
          </cell>
          <cell r="S266">
            <v>5.6258875885689976</v>
          </cell>
          <cell r="T266">
            <v>18.308779546032532</v>
          </cell>
          <cell r="U266">
            <v>22.911929057407288</v>
          </cell>
          <cell r="V266">
            <v>19.211451740145499</v>
          </cell>
          <cell r="W266">
            <v>5</v>
          </cell>
        </row>
        <row r="267">
          <cell r="N267" t="str">
            <v>Popayán</v>
          </cell>
          <cell r="Q267">
            <v>23.838832590190513</v>
          </cell>
          <cell r="R267">
            <v>21.975996023009735</v>
          </cell>
          <cell r="S267">
            <v>11.336791544284202</v>
          </cell>
          <cell r="T267">
            <v>21.784846288321326</v>
          </cell>
          <cell r="U267">
            <v>20.916780513327325</v>
          </cell>
          <cell r="V267">
            <v>18.59875620385813</v>
          </cell>
          <cell r="W267">
            <v>6</v>
          </cell>
        </row>
        <row r="268">
          <cell r="N268" t="str">
            <v>Pasto</v>
          </cell>
          <cell r="O268">
            <v>2.9416263388892903</v>
          </cell>
          <cell r="P268">
            <v>2.6323728107818729</v>
          </cell>
          <cell r="Q268">
            <v>21.778887678846374</v>
          </cell>
          <cell r="R268">
            <v>17.58380977130977</v>
          </cell>
          <cell r="S268">
            <v>8.9307315079689396</v>
          </cell>
          <cell r="T268">
            <v>13.226619432645052</v>
          </cell>
          <cell r="U268">
            <v>17.683160159289606</v>
          </cell>
          <cell r="V268">
            <v>17.984921178889653</v>
          </cell>
          <cell r="W268">
            <v>7</v>
          </cell>
        </row>
        <row r="269">
          <cell r="N269" t="str">
            <v>Cúcuta</v>
          </cell>
          <cell r="O269">
            <v>1.147043961596766</v>
          </cell>
          <cell r="P269">
            <v>2.4289457874468914</v>
          </cell>
          <cell r="Q269">
            <v>21.055197359692521</v>
          </cell>
          <cell r="R269">
            <v>22.728925160334608</v>
          </cell>
          <cell r="S269">
            <v>13.804429142343835</v>
          </cell>
          <cell r="T269">
            <v>13.033563004219904</v>
          </cell>
          <cell r="U269">
            <v>21.951790698122927</v>
          </cell>
          <cell r="V269">
            <v>17.951214662979297</v>
          </cell>
          <cell r="W269">
            <v>8</v>
          </cell>
        </row>
        <row r="270">
          <cell r="N270" t="str">
            <v>Medellín</v>
          </cell>
          <cell r="O270">
            <v>4.5130590926009164</v>
          </cell>
          <cell r="P270">
            <v>2.5501397831076935</v>
          </cell>
          <cell r="Q270">
            <v>11.005482588698486</v>
          </cell>
          <cell r="R270">
            <v>16.073569380840684</v>
          </cell>
          <cell r="S270">
            <v>11.235023489640817</v>
          </cell>
          <cell r="T270">
            <v>14.506456943088541</v>
          </cell>
          <cell r="U270">
            <v>15.074355323670021</v>
          </cell>
          <cell r="V270">
            <v>17.764326951992071</v>
          </cell>
          <cell r="W270">
            <v>9</v>
          </cell>
        </row>
        <row r="271">
          <cell r="N271" t="str">
            <v>Armenia</v>
          </cell>
          <cell r="Q271">
            <v>20.147199786190257</v>
          </cell>
          <cell r="R271">
            <v>21.924762196361353</v>
          </cell>
          <cell r="S271">
            <v>14.029693961732617</v>
          </cell>
          <cell r="T271">
            <v>19.714648898712252</v>
          </cell>
          <cell r="U271">
            <v>17.321766331167073</v>
          </cell>
          <cell r="V271">
            <v>17.463784648259878</v>
          </cell>
          <cell r="W271">
            <v>10</v>
          </cell>
        </row>
        <row r="272">
          <cell r="N272" t="str">
            <v>Colombia</v>
          </cell>
          <cell r="O272">
            <v>3.3906765610459395</v>
          </cell>
          <cell r="P272">
            <v>3.2449008745237951</v>
          </cell>
          <cell r="Q272">
            <v>17.857138044704794</v>
          </cell>
          <cell r="R272">
            <v>19.223203456815956</v>
          </cell>
          <cell r="S272">
            <v>14.071779363099504</v>
          </cell>
          <cell r="T272">
            <v>16.08948739683958</v>
          </cell>
          <cell r="U272">
            <v>16.94028698842957</v>
          </cell>
          <cell r="V272">
            <v>17.2739104469123</v>
          </cell>
          <cell r="W272" t="str">
            <v/>
          </cell>
        </row>
        <row r="273">
          <cell r="N273" t="str">
            <v>Riohacha</v>
          </cell>
          <cell r="Q273">
            <v>27.751847162644793</v>
          </cell>
          <cell r="R273">
            <v>32.542385142851245</v>
          </cell>
          <cell r="S273">
            <v>24.375931741047356</v>
          </cell>
          <cell r="T273">
            <v>18.979575433363401</v>
          </cell>
          <cell r="U273">
            <v>16.016603686216786</v>
          </cell>
          <cell r="V273">
            <v>17.007113035410544</v>
          </cell>
          <cell r="W273">
            <v>11</v>
          </cell>
        </row>
        <row r="274">
          <cell r="N274" t="str">
            <v>Sincelejo</v>
          </cell>
          <cell r="Q274">
            <v>23.211221291681657</v>
          </cell>
          <cell r="R274">
            <v>31.289644565425089</v>
          </cell>
          <cell r="S274">
            <v>13.358378444113578</v>
          </cell>
          <cell r="T274">
            <v>11.34928322355676</v>
          </cell>
          <cell r="U274">
            <v>18.839815537909921</v>
          </cell>
          <cell r="V274">
            <v>15.448462248796959</v>
          </cell>
          <cell r="W274">
            <v>12</v>
          </cell>
        </row>
        <row r="275">
          <cell r="N275" t="str">
            <v>Tunja</v>
          </cell>
          <cell r="Q275">
            <v>21.978828322634609</v>
          </cell>
          <cell r="R275">
            <v>15.187583009010094</v>
          </cell>
          <cell r="S275">
            <v>13.004693403523756</v>
          </cell>
          <cell r="T275">
            <v>10.504573111570121</v>
          </cell>
          <cell r="U275">
            <v>21.141110327283606</v>
          </cell>
          <cell r="V275">
            <v>15.427592401346896</v>
          </cell>
          <cell r="W275">
            <v>13</v>
          </cell>
        </row>
        <row r="276">
          <cell r="N276" t="str">
            <v>Cali</v>
          </cell>
          <cell r="O276">
            <v>2.2987999943295652</v>
          </cell>
          <cell r="P276">
            <v>2.7350914081709314</v>
          </cell>
          <cell r="Q276">
            <v>19.613842047344647</v>
          </cell>
          <cell r="R276">
            <v>23.047456047093767</v>
          </cell>
          <cell r="S276">
            <v>17.757768911018736</v>
          </cell>
          <cell r="T276">
            <v>20.990550549378383</v>
          </cell>
          <cell r="U276">
            <v>17.424543725895511</v>
          </cell>
          <cell r="V276">
            <v>14.829072698312517</v>
          </cell>
          <cell r="W276">
            <v>14</v>
          </cell>
        </row>
        <row r="277">
          <cell r="N277" t="str">
            <v>Valledupar</v>
          </cell>
          <cell r="Q277">
            <v>30.634778198275527</v>
          </cell>
          <cell r="R277">
            <v>30.302332813406757</v>
          </cell>
          <cell r="S277">
            <v>14.363914448528506</v>
          </cell>
          <cell r="T277">
            <v>17.779523990062128</v>
          </cell>
          <cell r="U277">
            <v>29.032818197603756</v>
          </cell>
          <cell r="V277">
            <v>14.797084765548995</v>
          </cell>
          <cell r="W277">
            <v>15</v>
          </cell>
        </row>
        <row r="278">
          <cell r="N278" t="str">
            <v>Barranquilla</v>
          </cell>
          <cell r="O278">
            <v>4.2705717964984888</v>
          </cell>
          <cell r="P278">
            <v>9.1376865058278884</v>
          </cell>
          <cell r="Q278">
            <v>10.752977323249874</v>
          </cell>
          <cell r="R278">
            <v>9.5198793546817644</v>
          </cell>
          <cell r="S278">
            <v>6.4135015984000621</v>
          </cell>
          <cell r="T278">
            <v>9.2994716944736666</v>
          </cell>
          <cell r="U278">
            <v>7.4748384168270121</v>
          </cell>
          <cell r="V278">
            <v>14.260191870773752</v>
          </cell>
          <cell r="W278">
            <v>16</v>
          </cell>
        </row>
        <row r="279">
          <cell r="N279" t="str">
            <v>Quibdó</v>
          </cell>
          <cell r="Q279">
            <v>16.447792722480301</v>
          </cell>
          <cell r="R279">
            <v>17.347627329664796</v>
          </cell>
          <cell r="S279">
            <v>15.813250285176265</v>
          </cell>
          <cell r="T279">
            <v>16.898745057589824</v>
          </cell>
          <cell r="U279">
            <v>19.251143038929911</v>
          </cell>
          <cell r="V279">
            <v>13.706000828904031</v>
          </cell>
          <cell r="W279">
            <v>17</v>
          </cell>
        </row>
        <row r="280">
          <cell r="N280" t="str">
            <v>Villavicencio</v>
          </cell>
          <cell r="O280">
            <v>3.646497231951614</v>
          </cell>
          <cell r="P280">
            <v>4.3060632567561337</v>
          </cell>
          <cell r="Q280">
            <v>19.782911081688219</v>
          </cell>
          <cell r="R280">
            <v>25.366160694738376</v>
          </cell>
          <cell r="S280">
            <v>10.810063251943133</v>
          </cell>
          <cell r="T280">
            <v>22.133188362906441</v>
          </cell>
          <cell r="U280">
            <v>13.531029436808941</v>
          </cell>
          <cell r="V280">
            <v>11.956139990786477</v>
          </cell>
          <cell r="W280">
            <v>18</v>
          </cell>
        </row>
        <row r="281">
          <cell r="N281" t="str">
            <v>Pereira</v>
          </cell>
          <cell r="O281">
            <v>2.2735806107937879</v>
          </cell>
          <cell r="P281">
            <v>2.797225240590715</v>
          </cell>
          <cell r="Q281">
            <v>11.085665184742405</v>
          </cell>
          <cell r="R281">
            <v>12.736439026328048</v>
          </cell>
          <cell r="S281">
            <v>5.5371565366998921</v>
          </cell>
          <cell r="T281">
            <v>8.6791026180799591</v>
          </cell>
          <cell r="U281">
            <v>9.6826267088582281</v>
          </cell>
          <cell r="V281">
            <v>8.4315131749980008</v>
          </cell>
          <cell r="W281">
            <v>19</v>
          </cell>
        </row>
        <row r="282">
          <cell r="N282" t="str">
            <v>Florencia</v>
          </cell>
          <cell r="Q282">
            <v>23.181993793541796</v>
          </cell>
          <cell r="R282">
            <v>16.418872989036657</v>
          </cell>
          <cell r="S282">
            <v>7.5959593429235266</v>
          </cell>
          <cell r="T282">
            <v>7.7796818192344217</v>
          </cell>
          <cell r="U282">
            <v>3.6267990956610623</v>
          </cell>
          <cell r="V282">
            <v>8.0536183035367603</v>
          </cell>
          <cell r="W282">
            <v>20</v>
          </cell>
        </row>
        <row r="283">
          <cell r="N283" t="str">
            <v>Montería</v>
          </cell>
          <cell r="O283">
            <v>2.5467465864986361</v>
          </cell>
          <cell r="P283">
            <v>3.1076392486226512</v>
          </cell>
          <cell r="Q283">
            <v>13.845509209870418</v>
          </cell>
          <cell r="R283">
            <v>12.277471812907823</v>
          </cell>
          <cell r="S283">
            <v>13.50996689412319</v>
          </cell>
          <cell r="T283">
            <v>4.6769809054980485</v>
          </cell>
          <cell r="U283">
            <v>7.5223627239694766</v>
          </cell>
          <cell r="V283">
            <v>7.0545479119814667</v>
          </cell>
          <cell r="W283">
            <v>21</v>
          </cell>
        </row>
        <row r="284">
          <cell r="N284" t="str">
            <v>Santa Marta</v>
          </cell>
          <cell r="Q284">
            <v>21.924555804076299</v>
          </cell>
          <cell r="R284">
            <v>18.953113371371863</v>
          </cell>
          <cell r="S284">
            <v>9.5364534842082662</v>
          </cell>
          <cell r="T284">
            <v>12.23485057725239</v>
          </cell>
          <cell r="U284">
            <v>7.4302569606321835</v>
          </cell>
          <cell r="V284">
            <v>6.5559538663656243</v>
          </cell>
          <cell r="W284">
            <v>22</v>
          </cell>
        </row>
        <row r="285">
          <cell r="N285" t="str">
            <v>Cartagena</v>
          </cell>
          <cell r="O285">
            <v>1.7395871527812186</v>
          </cell>
          <cell r="P285">
            <v>3.2067482271442258</v>
          </cell>
          <cell r="Q285">
            <v>16.80249180632714</v>
          </cell>
          <cell r="R285">
            <v>12.847646330369262</v>
          </cell>
          <cell r="S285">
            <v>6.5070657953311795</v>
          </cell>
          <cell r="T285">
            <v>4.8380003690628737</v>
          </cell>
          <cell r="U285">
            <v>8.2452758677627962</v>
          </cell>
          <cell r="V285">
            <v>5.3817541216672007</v>
          </cell>
          <cell r="W285">
            <v>23</v>
          </cell>
        </row>
        <row r="286">
          <cell r="N286" t="str">
            <v>San Andrés</v>
          </cell>
          <cell r="Q286">
            <v>11.211821496582573</v>
          </cell>
          <cell r="R286">
            <v>6.6269322882647499</v>
          </cell>
          <cell r="S286">
            <v>3.1459550075708407</v>
          </cell>
          <cell r="T286">
            <v>4.7329688269285581</v>
          </cell>
          <cell r="U286">
            <v>2.2481687360382354</v>
          </cell>
          <cell r="V286">
            <v>2.4460572294308829</v>
          </cell>
          <cell r="W286">
            <v>24</v>
          </cell>
        </row>
        <row r="294">
          <cell r="N294" t="str">
            <v>Sincelejo</v>
          </cell>
          <cell r="Q294">
            <v>38.76209560019867</v>
          </cell>
          <cell r="R294">
            <v>37.822912326973501</v>
          </cell>
          <cell r="S294">
            <v>31.545007247305684</v>
          </cell>
          <cell r="T294">
            <v>27.277541004778509</v>
          </cell>
          <cell r="U294">
            <v>39.268592992036666</v>
          </cell>
          <cell r="V294">
            <v>34.36373631432572</v>
          </cell>
          <cell r="W294">
            <v>1</v>
          </cell>
        </row>
        <row r="295">
          <cell r="N295" t="str">
            <v>Neiva</v>
          </cell>
          <cell r="Q295">
            <v>29.286843170468231</v>
          </cell>
          <cell r="R295">
            <v>38.323791574127227</v>
          </cell>
          <cell r="S295">
            <v>31.785256244679584</v>
          </cell>
          <cell r="T295">
            <v>31.15001720819366</v>
          </cell>
          <cell r="U295">
            <v>32.339745457269622</v>
          </cell>
          <cell r="V295">
            <v>32.298945248151654</v>
          </cell>
          <cell r="W295">
            <v>2</v>
          </cell>
        </row>
        <row r="296">
          <cell r="N296" t="str">
            <v>Bucaramanga</v>
          </cell>
          <cell r="O296">
            <v>30.54269088399937</v>
          </cell>
          <cell r="P296">
            <v>28.202258413818516</v>
          </cell>
          <cell r="Q296">
            <v>27.111833689015789</v>
          </cell>
          <cell r="R296">
            <v>27.130445626870635</v>
          </cell>
          <cell r="S296">
            <v>8.5118751324694646</v>
          </cell>
          <cell r="T296">
            <v>25.6029199485642</v>
          </cell>
          <cell r="U296">
            <v>31.381231656332609</v>
          </cell>
          <cell r="V296">
            <v>30.99926306484312</v>
          </cell>
          <cell r="W296">
            <v>3</v>
          </cell>
        </row>
        <row r="297">
          <cell r="N297" t="str">
            <v>Pasto</v>
          </cell>
          <cell r="O297">
            <v>28.410157926267082</v>
          </cell>
          <cell r="P297">
            <v>27.315408866492746</v>
          </cell>
          <cell r="Q297">
            <v>39.038266551504009</v>
          </cell>
          <cell r="R297">
            <v>36.256659303534306</v>
          </cell>
          <cell r="S297">
            <v>28.633837351859416</v>
          </cell>
          <cell r="T297">
            <v>32.990923122620764</v>
          </cell>
          <cell r="U297">
            <v>33.60626172929922</v>
          </cell>
          <cell r="V297">
            <v>30.177249893719477</v>
          </cell>
          <cell r="W297">
            <v>4</v>
          </cell>
        </row>
        <row r="298">
          <cell r="N298" t="str">
            <v>Bogotá</v>
          </cell>
          <cell r="O298">
            <v>22.161417846107749</v>
          </cell>
          <cell r="P298">
            <v>27.53555302100078</v>
          </cell>
          <cell r="Q298">
            <v>25.043682738967966</v>
          </cell>
          <cell r="R298">
            <v>29.133025094759159</v>
          </cell>
          <cell r="S298">
            <v>24.782633613226167</v>
          </cell>
          <cell r="T298">
            <v>23.65823546475097</v>
          </cell>
          <cell r="U298">
            <v>27.901276693622762</v>
          </cell>
          <cell r="V298">
            <v>30.072103409265129</v>
          </cell>
          <cell r="W298">
            <v>5</v>
          </cell>
        </row>
        <row r="299">
          <cell r="N299" t="str">
            <v>Ibagué</v>
          </cell>
          <cell r="O299">
            <v>30.835765971138766</v>
          </cell>
          <cell r="P299">
            <v>30.814045634649538</v>
          </cell>
          <cell r="Q299">
            <v>33.925128925128931</v>
          </cell>
          <cell r="R299">
            <v>32.070780334610902</v>
          </cell>
          <cell r="S299">
            <v>25.827289097237593</v>
          </cell>
          <cell r="T299">
            <v>27.603703470428918</v>
          </cell>
          <cell r="U299">
            <v>25.725597106922454</v>
          </cell>
          <cell r="V299">
            <v>29.415732135304136</v>
          </cell>
          <cell r="W299">
            <v>6</v>
          </cell>
        </row>
        <row r="300">
          <cell r="N300" t="str">
            <v>Colombia</v>
          </cell>
          <cell r="O300">
            <v>25.28102097185392</v>
          </cell>
          <cell r="P300">
            <v>26.560540297572182</v>
          </cell>
          <cell r="Q300">
            <v>32.039275998986412</v>
          </cell>
          <cell r="R300">
            <v>31.277724761969978</v>
          </cell>
          <cell r="S300">
            <v>23.895021477438021</v>
          </cell>
          <cell r="T300">
            <v>27.021980813436148</v>
          </cell>
          <cell r="U300">
            <v>28.723069085062214</v>
          </cell>
          <cell r="V300">
            <v>28.214637984766927</v>
          </cell>
          <cell r="W300" t="str">
            <v/>
          </cell>
        </row>
        <row r="301">
          <cell r="N301" t="str">
            <v>Santa Marta</v>
          </cell>
          <cell r="Q301">
            <v>29.983538991229175</v>
          </cell>
          <cell r="R301">
            <v>35.186772212324186</v>
          </cell>
          <cell r="S301">
            <v>27.453269354723197</v>
          </cell>
          <cell r="T301">
            <v>27.584861625145003</v>
          </cell>
          <cell r="U301">
            <v>29.260289704485025</v>
          </cell>
          <cell r="V301">
            <v>27.674899156945472</v>
          </cell>
          <cell r="W301">
            <v>7</v>
          </cell>
        </row>
        <row r="302">
          <cell r="N302" t="str">
            <v>Riohacha</v>
          </cell>
          <cell r="Q302">
            <v>31.66915474593246</v>
          </cell>
          <cell r="R302">
            <v>38.321543175746555</v>
          </cell>
          <cell r="S302">
            <v>30.768864782567324</v>
          </cell>
          <cell r="T302">
            <v>30.077786609271879</v>
          </cell>
          <cell r="U302">
            <v>38.277780993409792</v>
          </cell>
          <cell r="V302">
            <v>27.010592237513524</v>
          </cell>
          <cell r="W302">
            <v>8</v>
          </cell>
        </row>
        <row r="303">
          <cell r="N303" t="str">
            <v>Popayán</v>
          </cell>
          <cell r="Q303">
            <v>42.349736522091611</v>
          </cell>
          <cell r="R303">
            <v>41.681130601519783</v>
          </cell>
          <cell r="S303">
            <v>31.901545994305653</v>
          </cell>
          <cell r="T303">
            <v>31.910914026634828</v>
          </cell>
          <cell r="U303">
            <v>29.834898119350051</v>
          </cell>
          <cell r="V303">
            <v>25.931046799342095</v>
          </cell>
          <cell r="W303">
            <v>9</v>
          </cell>
        </row>
        <row r="304">
          <cell r="N304" t="str">
            <v>Cúcuta</v>
          </cell>
          <cell r="O304">
            <v>31.313794845881755</v>
          </cell>
          <cell r="P304">
            <v>30.228838823562143</v>
          </cell>
          <cell r="Q304">
            <v>35.426010813412582</v>
          </cell>
          <cell r="R304">
            <v>34.570066077882082</v>
          </cell>
          <cell r="S304">
            <v>25.594524616698134</v>
          </cell>
          <cell r="T304">
            <v>24.894043900945032</v>
          </cell>
          <cell r="U304">
            <v>29.289258566394551</v>
          </cell>
          <cell r="V304">
            <v>25.744222467394689</v>
          </cell>
          <cell r="W304">
            <v>10</v>
          </cell>
        </row>
        <row r="305">
          <cell r="N305" t="str">
            <v>Medellín</v>
          </cell>
          <cell r="O305">
            <v>22.330643042697918</v>
          </cell>
          <cell r="P305">
            <v>14.320257902348171</v>
          </cell>
          <cell r="Q305">
            <v>20.140281013119598</v>
          </cell>
          <cell r="R305">
            <v>23.56801568685853</v>
          </cell>
          <cell r="S305">
            <v>20.862997594441758</v>
          </cell>
          <cell r="T305">
            <v>23.776942337724321</v>
          </cell>
          <cell r="U305">
            <v>24.022299894204419</v>
          </cell>
          <cell r="V305">
            <v>25.708647705014247</v>
          </cell>
          <cell r="W305">
            <v>11</v>
          </cell>
        </row>
        <row r="306">
          <cell r="N306" t="str">
            <v>Manizales</v>
          </cell>
          <cell r="O306">
            <v>19.01253238817791</v>
          </cell>
          <cell r="P306">
            <v>24.77659441964742</v>
          </cell>
          <cell r="Q306">
            <v>21.941550375988925</v>
          </cell>
          <cell r="R306">
            <v>24.350035652240397</v>
          </cell>
          <cell r="S306">
            <v>19.505660979110193</v>
          </cell>
          <cell r="T306">
            <v>23.182302699473141</v>
          </cell>
          <cell r="U306">
            <v>14.625032404185939</v>
          </cell>
          <cell r="V306">
            <v>25.351206594754714</v>
          </cell>
          <cell r="W306">
            <v>12</v>
          </cell>
        </row>
        <row r="307">
          <cell r="N307" t="str">
            <v>Pereira</v>
          </cell>
          <cell r="O307">
            <v>25.037312206958372</v>
          </cell>
          <cell r="P307">
            <v>30.550321169690392</v>
          </cell>
          <cell r="Q307">
            <v>22.116411999850563</v>
          </cell>
          <cell r="R307">
            <v>23.0248546124946</v>
          </cell>
          <cell r="S307">
            <v>19.757701834418054</v>
          </cell>
          <cell r="T307">
            <v>23.096693675193116</v>
          </cell>
          <cell r="U307">
            <v>24.191571018311659</v>
          </cell>
          <cell r="V307">
            <v>24.020182545213984</v>
          </cell>
          <cell r="W307">
            <v>13</v>
          </cell>
        </row>
        <row r="308">
          <cell r="N308" t="str">
            <v>Armenia</v>
          </cell>
          <cell r="Q308">
            <v>29.671498801174927</v>
          </cell>
          <cell r="R308">
            <v>32.557936093407882</v>
          </cell>
          <cell r="S308">
            <v>21.517378952143222</v>
          </cell>
          <cell r="T308">
            <v>27.859891519006474</v>
          </cell>
          <cell r="U308">
            <v>18.374903719546523</v>
          </cell>
          <cell r="V308">
            <v>23.414328923263888</v>
          </cell>
          <cell r="W308">
            <v>14</v>
          </cell>
        </row>
        <row r="309">
          <cell r="N309" t="str">
            <v>Cali</v>
          </cell>
          <cell r="O309">
            <v>26.191795354024116</v>
          </cell>
          <cell r="P309">
            <v>29.641515392067593</v>
          </cell>
          <cell r="Q309">
            <v>33.162648341405649</v>
          </cell>
          <cell r="R309">
            <v>35.222591647085636</v>
          </cell>
          <cell r="S309">
            <v>27.712839264676465</v>
          </cell>
          <cell r="T309">
            <v>29.975770436556758</v>
          </cell>
          <cell r="U309">
            <v>27.52666568194244</v>
          </cell>
          <cell r="V309">
            <v>23.145226949590889</v>
          </cell>
          <cell r="W309">
            <v>15</v>
          </cell>
        </row>
        <row r="310">
          <cell r="N310" t="str">
            <v>Montería</v>
          </cell>
          <cell r="O310">
            <v>33.349233532822666</v>
          </cell>
          <cell r="P310">
            <v>34.893599386668321</v>
          </cell>
          <cell r="Q310">
            <v>35.929933222720166</v>
          </cell>
          <cell r="R310">
            <v>33.598109174799554</v>
          </cell>
          <cell r="S310">
            <v>28.386119503535838</v>
          </cell>
          <cell r="T310">
            <v>26.938546383230726</v>
          </cell>
          <cell r="U310">
            <v>28.603556914941468</v>
          </cell>
          <cell r="V310">
            <v>21.286788585073189</v>
          </cell>
          <cell r="W310">
            <v>16</v>
          </cell>
        </row>
        <row r="311">
          <cell r="N311" t="str">
            <v>Villavicencio</v>
          </cell>
          <cell r="O311">
            <v>27.083886257695777</v>
          </cell>
          <cell r="P311">
            <v>24.852078633580401</v>
          </cell>
          <cell r="Q311">
            <v>31.004254749401213</v>
          </cell>
          <cell r="R311">
            <v>31.477596146829157</v>
          </cell>
          <cell r="S311">
            <v>20.343606265351987</v>
          </cell>
          <cell r="T311">
            <v>26.065886485582308</v>
          </cell>
          <cell r="U311">
            <v>21.438978699784915</v>
          </cell>
          <cell r="V311">
            <v>19.692913038652694</v>
          </cell>
          <cell r="W311">
            <v>17</v>
          </cell>
        </row>
        <row r="312">
          <cell r="N312" t="str">
            <v>Tunja</v>
          </cell>
          <cell r="Q312">
            <v>35.142624035960033</v>
          </cell>
          <cell r="R312">
            <v>23.026410169789578</v>
          </cell>
          <cell r="S312">
            <v>18.427165088398969</v>
          </cell>
          <cell r="T312">
            <v>15.141074347021766</v>
          </cell>
          <cell r="U312">
            <v>26.668376835759634</v>
          </cell>
          <cell r="V312">
            <v>18.679692476921918</v>
          </cell>
          <cell r="W312">
            <v>18</v>
          </cell>
        </row>
        <row r="313">
          <cell r="N313" t="str">
            <v>Quibdó</v>
          </cell>
          <cell r="Q313">
            <v>30.768224176769138</v>
          </cell>
          <cell r="R313">
            <v>26.020015396458813</v>
          </cell>
          <cell r="S313">
            <v>21.895199985514854</v>
          </cell>
          <cell r="T313">
            <v>17.639594947485616</v>
          </cell>
          <cell r="U313">
            <v>20.678277081514587</v>
          </cell>
          <cell r="V313">
            <v>17.195395947095559</v>
          </cell>
          <cell r="W313">
            <v>19</v>
          </cell>
        </row>
        <row r="314">
          <cell r="N314" t="str">
            <v>Florencia</v>
          </cell>
          <cell r="Q314">
            <v>35.075835940128876</v>
          </cell>
          <cell r="R314">
            <v>35.347056397027643</v>
          </cell>
          <cell r="S314">
            <v>13.765914940786708</v>
          </cell>
          <cell r="T314">
            <v>11.829886760993908</v>
          </cell>
          <cell r="U314">
            <v>16.688053060476278</v>
          </cell>
          <cell r="V314">
            <v>16.922694583805782</v>
          </cell>
          <cell r="W314">
            <v>20</v>
          </cell>
        </row>
        <row r="315">
          <cell r="N315" t="str">
            <v>Valledupar</v>
          </cell>
          <cell r="Q315">
            <v>35.838893007165808</v>
          </cell>
          <cell r="R315">
            <v>39.300817109093984</v>
          </cell>
          <cell r="S315">
            <v>17.294077016059404</v>
          </cell>
          <cell r="T315">
            <v>20.519853515852525</v>
          </cell>
          <cell r="U315">
            <v>29.913690080998546</v>
          </cell>
          <cell r="V315">
            <v>16.633698683442503</v>
          </cell>
          <cell r="W315">
            <v>21</v>
          </cell>
        </row>
        <row r="316">
          <cell r="N316" t="str">
            <v>Barranquilla</v>
          </cell>
          <cell r="O316">
            <v>31.065621199883275</v>
          </cell>
          <cell r="P316">
            <v>28.852637936900532</v>
          </cell>
          <cell r="Q316">
            <v>26.158154381358472</v>
          </cell>
          <cell r="R316">
            <v>17.492545882782785</v>
          </cell>
          <cell r="S316">
            <v>12.522936656377309</v>
          </cell>
          <cell r="T316">
            <v>14.282227419687112</v>
          </cell>
          <cell r="U316">
            <v>16.610441452070752</v>
          </cell>
          <cell r="V316">
            <v>16.476846184138363</v>
          </cell>
          <cell r="W316">
            <v>22</v>
          </cell>
        </row>
        <row r="317">
          <cell r="N317" t="str">
            <v>Cartagena</v>
          </cell>
          <cell r="O317">
            <v>18.401530091468548</v>
          </cell>
          <cell r="P317">
            <v>28.349290945869924</v>
          </cell>
          <cell r="Q317">
            <v>24.969758954928984</v>
          </cell>
          <cell r="R317">
            <v>24.396949978908715</v>
          </cell>
          <cell r="S317">
            <v>17.500812133787814</v>
          </cell>
          <cell r="T317">
            <v>21.546804588106863</v>
          </cell>
          <cell r="U317">
            <v>24.759526333395787</v>
          </cell>
          <cell r="V317">
            <v>14.596748502861351</v>
          </cell>
          <cell r="W317">
            <v>23</v>
          </cell>
        </row>
        <row r="318">
          <cell r="N318" t="str">
            <v>San Andrés</v>
          </cell>
          <cell r="Q318">
            <v>15.73345536676459</v>
          </cell>
          <cell r="R318">
            <v>12.853799259743088</v>
          </cell>
          <cell r="S318">
            <v>5.0886869997836897</v>
          </cell>
          <cell r="T318">
            <v>8.8984478246223215</v>
          </cell>
          <cell r="U318">
            <v>2.8481999064886483</v>
          </cell>
          <cell r="V318">
            <v>4.4522640080150531</v>
          </cell>
          <cell r="W318">
            <v>24</v>
          </cell>
        </row>
        <row r="326">
          <cell r="N326" t="str">
            <v>Ibagué</v>
          </cell>
          <cell r="O326">
            <v>18.243118110949606</v>
          </cell>
          <cell r="P326">
            <v>17.391310288290747</v>
          </cell>
          <cell r="Q326">
            <v>13.867348867348866</v>
          </cell>
          <cell r="R326">
            <v>16.044806506945193</v>
          </cell>
          <cell r="S326">
            <v>16.411358469307689</v>
          </cell>
          <cell r="T326">
            <v>16.415191786861495</v>
          </cell>
          <cell r="U326">
            <v>14.664144038117517</v>
          </cell>
          <cell r="V326">
            <v>16.471529659224714</v>
          </cell>
          <cell r="W326">
            <v>1</v>
          </cell>
        </row>
        <row r="327">
          <cell r="N327" t="str">
            <v>Pasto</v>
          </cell>
          <cell r="O327">
            <v>11.23307401758135</v>
          </cell>
          <cell r="P327">
            <v>10.372708809558205</v>
          </cell>
          <cell r="Q327">
            <v>12.057656439721107</v>
          </cell>
          <cell r="R327">
            <v>14.239336993243242</v>
          </cell>
          <cell r="S327">
            <v>14.414180629342052</v>
          </cell>
          <cell r="T327">
            <v>19.024996492072084</v>
          </cell>
          <cell r="U327">
            <v>20.35464823545567</v>
          </cell>
          <cell r="V327">
            <v>15.703316820086584</v>
          </cell>
          <cell r="W327">
            <v>2</v>
          </cell>
        </row>
        <row r="328">
          <cell r="N328" t="str">
            <v>Neiva</v>
          </cell>
          <cell r="Q328">
            <v>8.8318934067605657</v>
          </cell>
          <cell r="R328">
            <v>13.506373498688246</v>
          </cell>
          <cell r="S328">
            <v>12.850080522169991</v>
          </cell>
          <cell r="T328">
            <v>15.708743886842324</v>
          </cell>
          <cell r="U328">
            <v>17.191830992949715</v>
          </cell>
          <cell r="V328">
            <v>14.704849047912749</v>
          </cell>
          <cell r="W328">
            <v>3</v>
          </cell>
        </row>
        <row r="329">
          <cell r="N329" t="str">
            <v>Montería</v>
          </cell>
          <cell r="O329">
            <v>16.285217002820151</v>
          </cell>
          <cell r="P329">
            <v>15.613481324925345</v>
          </cell>
          <cell r="Q329">
            <v>13.077076826381481</v>
          </cell>
          <cell r="R329">
            <v>12.864848971467991</v>
          </cell>
          <cell r="S329">
            <v>12.809618476468373</v>
          </cell>
          <cell r="T329">
            <v>11.612155009685022</v>
          </cell>
          <cell r="U329">
            <v>18.751442283246828</v>
          </cell>
          <cell r="V329">
            <v>14.626266646142524</v>
          </cell>
          <cell r="W329">
            <v>4</v>
          </cell>
        </row>
        <row r="330">
          <cell r="N330" t="str">
            <v>Bogotá</v>
          </cell>
          <cell r="O330">
            <v>9.6358543845606484</v>
          </cell>
          <cell r="P330">
            <v>10.314452751790046</v>
          </cell>
          <cell r="Q330">
            <v>7.4305235308211088</v>
          </cell>
          <cell r="R330">
            <v>10.142263458919587</v>
          </cell>
          <cell r="S330">
            <v>12.754946032987085</v>
          </cell>
          <cell r="T330">
            <v>10.206267744453589</v>
          </cell>
          <cell r="U330">
            <v>14.225945631434922</v>
          </cell>
          <cell r="V330">
            <v>14.482825594167799</v>
          </cell>
          <cell r="W330">
            <v>5</v>
          </cell>
        </row>
        <row r="331">
          <cell r="N331" t="str">
            <v>Riohacha</v>
          </cell>
          <cell r="Q331">
            <v>9.4295054706249175</v>
          </cell>
          <cell r="R331">
            <v>14.655105594683842</v>
          </cell>
          <cell r="S331">
            <v>13.991710808724795</v>
          </cell>
          <cell r="T331">
            <v>16.080662302519354</v>
          </cell>
          <cell r="U331">
            <v>16.523065728437121</v>
          </cell>
          <cell r="V331">
            <v>14.05288387196536</v>
          </cell>
          <cell r="W331">
            <v>6</v>
          </cell>
        </row>
        <row r="332">
          <cell r="N332" t="str">
            <v>Armenia</v>
          </cell>
          <cell r="Q332">
            <v>10.326856508476579</v>
          </cell>
          <cell r="R332">
            <v>10.048345473304499</v>
          </cell>
          <cell r="S332">
            <v>8.5636069913708717</v>
          </cell>
          <cell r="T332">
            <v>12.051103517827011</v>
          </cell>
          <cell r="U332">
            <v>11.909568216026249</v>
          </cell>
          <cell r="V332">
            <v>13.678820146420026</v>
          </cell>
          <cell r="W332">
            <v>7</v>
          </cell>
        </row>
        <row r="333">
          <cell r="N333" t="str">
            <v>Sincelejo</v>
          </cell>
          <cell r="Q333">
            <v>10.380379866070664</v>
          </cell>
          <cell r="R333">
            <v>12.316949784333564</v>
          </cell>
          <cell r="S333">
            <v>7.5533030294066421</v>
          </cell>
          <cell r="T333">
            <v>9.0982177450600545</v>
          </cell>
          <cell r="U333">
            <v>15.420198484857121</v>
          </cell>
          <cell r="V333">
            <v>13.325100941579809</v>
          </cell>
          <cell r="W333">
            <v>8</v>
          </cell>
        </row>
        <row r="334">
          <cell r="N334" t="str">
            <v>Villavicencio</v>
          </cell>
          <cell r="O334">
            <v>10.71819734820591</v>
          </cell>
          <cell r="P334">
            <v>8.635698172275676</v>
          </cell>
          <cell r="Q334">
            <v>9.6626325890001343</v>
          </cell>
          <cell r="R334">
            <v>10.786324162592132</v>
          </cell>
          <cell r="S334">
            <v>9.6293951054546962</v>
          </cell>
          <cell r="T334">
            <v>13.71096413912014</v>
          </cell>
          <cell r="U334">
            <v>11.063244671792511</v>
          </cell>
          <cell r="V334">
            <v>12.777298857128086</v>
          </cell>
          <cell r="W334">
            <v>9</v>
          </cell>
        </row>
        <row r="335">
          <cell r="N335" t="str">
            <v>Bucaramanga</v>
          </cell>
          <cell r="O335">
            <v>11.334327976918651</v>
          </cell>
          <cell r="P335">
            <v>10.614849226303754</v>
          </cell>
          <cell r="Q335">
            <v>7.1919587071956688</v>
          </cell>
          <cell r="R335">
            <v>6.2943856807234742</v>
          </cell>
          <cell r="S335">
            <v>3.0025261538737698</v>
          </cell>
          <cell r="T335">
            <v>10.954403861744209</v>
          </cell>
          <cell r="U335">
            <v>13.330745731177363</v>
          </cell>
          <cell r="V335">
            <v>12.543045471608098</v>
          </cell>
          <cell r="W335">
            <v>10</v>
          </cell>
        </row>
        <row r="336">
          <cell r="N336" t="str">
            <v>Cúcuta</v>
          </cell>
          <cell r="O336">
            <v>10.700555836280952</v>
          </cell>
          <cell r="P336">
            <v>8.501052635917814</v>
          </cell>
          <cell r="Q336">
            <v>7.0659490636226465</v>
          </cell>
          <cell r="R336">
            <v>9.2873542213832625</v>
          </cell>
          <cell r="S336">
            <v>8.1053545918816674</v>
          </cell>
          <cell r="T336">
            <v>10.952770447097143</v>
          </cell>
          <cell r="U336">
            <v>11.245163595153539</v>
          </cell>
          <cell r="V336">
            <v>12.517131742899187</v>
          </cell>
          <cell r="W336">
            <v>11</v>
          </cell>
        </row>
        <row r="337">
          <cell r="N337" t="str">
            <v>Barranquilla</v>
          </cell>
          <cell r="O337">
            <v>19.397588441569951</v>
          </cell>
          <cell r="P337">
            <v>10.083643300316911</v>
          </cell>
          <cell r="Q337">
            <v>11.50137627077507</v>
          </cell>
          <cell r="R337">
            <v>6.1624275210015504</v>
          </cell>
          <cell r="S337">
            <v>5.8295577472416582</v>
          </cell>
          <cell r="T337">
            <v>6.4826036507185156</v>
          </cell>
          <cell r="U337">
            <v>9.1867105454193485</v>
          </cell>
          <cell r="V337">
            <v>12.292983046827938</v>
          </cell>
          <cell r="W337">
            <v>12</v>
          </cell>
        </row>
        <row r="338">
          <cell r="N338" t="str">
            <v>Popayán</v>
          </cell>
          <cell r="Q338">
            <v>14.599756789623026</v>
          </cell>
          <cell r="R338">
            <v>18.255237554150987</v>
          </cell>
          <cell r="S338">
            <v>17.4661654360916</v>
          </cell>
          <cell r="T338">
            <v>18.617660853622141</v>
          </cell>
          <cell r="U338">
            <v>16.325901810888581</v>
          </cell>
          <cell r="V338">
            <v>12.193407707618613</v>
          </cell>
          <cell r="W338">
            <v>13</v>
          </cell>
        </row>
        <row r="339">
          <cell r="N339" t="str">
            <v>Colombia</v>
          </cell>
          <cell r="O339">
            <v>10.032084014237309</v>
          </cell>
          <cell r="P339">
            <v>9.6615146095212214</v>
          </cell>
          <cell r="Q339">
            <v>9.084995801882318</v>
          </cell>
          <cell r="R339">
            <v>9.8217683496385391</v>
          </cell>
          <cell r="S339">
            <v>9.1495972277597382</v>
          </cell>
          <cell r="T339">
            <v>10.787700176531482</v>
          </cell>
          <cell r="U339">
            <v>12.615515369341468</v>
          </cell>
          <cell r="V339">
            <v>11.917050083587823</v>
          </cell>
          <cell r="W339" t="str">
            <v/>
          </cell>
        </row>
        <row r="340">
          <cell r="N340" t="str">
            <v>Cali</v>
          </cell>
          <cell r="O340">
            <v>10.925154991872377</v>
          </cell>
          <cell r="P340">
            <v>14.047478687700204</v>
          </cell>
          <cell r="Q340">
            <v>10.660037009944181</v>
          </cell>
          <cell r="R340">
            <v>11.719947362599905</v>
          </cell>
          <cell r="S340">
            <v>10.496976904439057</v>
          </cell>
          <cell r="T340">
            <v>15.296510832094427</v>
          </cell>
          <cell r="U340">
            <v>13.331492094917085</v>
          </cell>
          <cell r="V340">
            <v>11.248680339211939</v>
          </cell>
          <cell r="W340">
            <v>14</v>
          </cell>
        </row>
        <row r="341">
          <cell r="N341" t="str">
            <v>Manizales</v>
          </cell>
          <cell r="O341">
            <v>9.0961055343914943</v>
          </cell>
          <cell r="P341">
            <v>13.317891222349665</v>
          </cell>
          <cell r="Q341">
            <v>9.5274845313720853</v>
          </cell>
          <cell r="R341">
            <v>9.3088799862014255</v>
          </cell>
          <cell r="S341">
            <v>7.1169810612811553</v>
          </cell>
          <cell r="T341">
            <v>10.278332247026235</v>
          </cell>
          <cell r="U341">
            <v>8.7385562059132518</v>
          </cell>
          <cell r="V341">
            <v>11.15266910362735</v>
          </cell>
          <cell r="W341">
            <v>15</v>
          </cell>
        </row>
        <row r="342">
          <cell r="N342" t="str">
            <v>Pereira</v>
          </cell>
          <cell r="O342">
            <v>8.3967719074281799</v>
          </cell>
          <cell r="P342">
            <v>11.99125208038183</v>
          </cell>
          <cell r="Q342">
            <v>7.8737500155664302</v>
          </cell>
          <cell r="R342">
            <v>8.5601370392350642</v>
          </cell>
          <cell r="S342">
            <v>9.666326874201447</v>
          </cell>
          <cell r="T342">
            <v>10.651899332376722</v>
          </cell>
          <cell r="U342">
            <v>13.088820113041677</v>
          </cell>
          <cell r="V342">
            <v>11.071975172394259</v>
          </cell>
          <cell r="W342">
            <v>16</v>
          </cell>
        </row>
        <row r="343">
          <cell r="N343" t="str">
            <v>Medellín</v>
          </cell>
          <cell r="O343">
            <v>8.4689407028368375</v>
          </cell>
          <cell r="P343">
            <v>7.0271786639332463</v>
          </cell>
          <cell r="Q343">
            <v>6.5106981301278024</v>
          </cell>
          <cell r="R343">
            <v>8.7909701279521446</v>
          </cell>
          <cell r="S343">
            <v>9.999677188549267</v>
          </cell>
          <cell r="T343">
            <v>13.445368780870199</v>
          </cell>
          <cell r="U343">
            <v>12.326461548236889</v>
          </cell>
          <cell r="V343">
            <v>10.969709191623792</v>
          </cell>
          <cell r="W343">
            <v>17</v>
          </cell>
        </row>
        <row r="344">
          <cell r="N344" t="str">
            <v>Santa Marta</v>
          </cell>
          <cell r="Q344">
            <v>11.26448191802166</v>
          </cell>
          <cell r="R344">
            <v>15.409929110003533</v>
          </cell>
          <cell r="S344">
            <v>13.915705793883834</v>
          </cell>
          <cell r="T344">
            <v>15.140273711539521</v>
          </cell>
          <cell r="U344">
            <v>8.6702851244471493</v>
          </cell>
          <cell r="V344">
            <v>10.425290315765848</v>
          </cell>
          <cell r="W344">
            <v>18</v>
          </cell>
        </row>
        <row r="345">
          <cell r="N345" t="str">
            <v>Tunja</v>
          </cell>
          <cell r="Q345">
            <v>12.317646998455483</v>
          </cell>
          <cell r="R345">
            <v>7.0479566478937121</v>
          </cell>
          <cell r="S345">
            <v>7.3394895215517426</v>
          </cell>
          <cell r="T345">
            <v>6.4096869757954975</v>
          </cell>
          <cell r="U345">
            <v>11.911755274802795</v>
          </cell>
          <cell r="V345">
            <v>9.3202600413882042</v>
          </cell>
          <cell r="W345">
            <v>19</v>
          </cell>
        </row>
        <row r="346">
          <cell r="N346" t="str">
            <v>Valledupar</v>
          </cell>
          <cell r="Q346">
            <v>9.2851104781969749</v>
          </cell>
          <cell r="R346">
            <v>13.493441334407466</v>
          </cell>
          <cell r="S346">
            <v>6.8280829859141035</v>
          </cell>
          <cell r="T346">
            <v>9.0476624171578752</v>
          </cell>
          <cell r="U346">
            <v>13.784255845071144</v>
          </cell>
          <cell r="V346">
            <v>8.2088251507879875</v>
          </cell>
          <cell r="W346">
            <v>20</v>
          </cell>
        </row>
        <row r="347">
          <cell r="N347" t="str">
            <v>Florencia</v>
          </cell>
          <cell r="Q347">
            <v>11.354827452984214</v>
          </cell>
          <cell r="R347">
            <v>8.9885486204312137</v>
          </cell>
          <cell r="S347">
            <v>4.9330836626439627</v>
          </cell>
          <cell r="T347">
            <v>4.3211448949818214</v>
          </cell>
          <cell r="U347">
            <v>6.5164619683259177</v>
          </cell>
          <cell r="V347">
            <v>7.787494240019055</v>
          </cell>
          <cell r="W347">
            <v>21</v>
          </cell>
        </row>
        <row r="348">
          <cell r="N348" t="str">
            <v>Quibdó</v>
          </cell>
          <cell r="Q348">
            <v>7.4560460616710431</v>
          </cell>
          <cell r="R348">
            <v>4.6664575789543719</v>
          </cell>
          <cell r="S348">
            <v>7.5567183907005386</v>
          </cell>
          <cell r="T348">
            <v>4.6767684209664626</v>
          </cell>
          <cell r="U348">
            <v>5.9467617596141054</v>
          </cell>
          <cell r="V348">
            <v>7.279813278460856</v>
          </cell>
          <cell r="W348">
            <v>22</v>
          </cell>
        </row>
        <row r="349">
          <cell r="N349" t="str">
            <v>Cartagena</v>
          </cell>
          <cell r="O349">
            <v>5.6181311875055737</v>
          </cell>
          <cell r="P349">
            <v>5.9297418270511093</v>
          </cell>
          <cell r="Q349">
            <v>6.2951581785639545</v>
          </cell>
          <cell r="R349">
            <v>10.461535073379064</v>
          </cell>
          <cell r="S349">
            <v>7.3465946374181259</v>
          </cell>
          <cell r="T349">
            <v>14.818477977811387</v>
          </cell>
          <cell r="U349">
            <v>11.008188467359489</v>
          </cell>
          <cell r="V349">
            <v>5.6497455685536329</v>
          </cell>
          <cell r="W349">
            <v>23</v>
          </cell>
        </row>
        <row r="350">
          <cell r="N350" t="str">
            <v>San Andrés</v>
          </cell>
          <cell r="Q350">
            <v>4.5231100810439768</v>
          </cell>
          <cell r="R350">
            <v>5.0661332462442843</v>
          </cell>
          <cell r="S350">
            <v>2.309106640709496</v>
          </cell>
          <cell r="T350">
            <v>4.4919799953356998</v>
          </cell>
          <cell r="U350">
            <v>2.2118032105563921</v>
          </cell>
          <cell r="V350">
            <v>2.1870341861544853</v>
          </cell>
          <cell r="W350">
            <v>24</v>
          </cell>
        </row>
        <row r="358">
          <cell r="N358" t="str">
            <v>Pasto</v>
          </cell>
          <cell r="O358">
            <v>2.9813522091407738</v>
          </cell>
          <cell r="P358">
            <v>3.5754042777385941</v>
          </cell>
          <cell r="Q358">
            <v>3.8314535948694197</v>
          </cell>
          <cell r="R358">
            <v>3.030998245841996</v>
          </cell>
          <cell r="S358">
            <v>4.0817327339599503</v>
          </cell>
          <cell r="T358">
            <v>6.5327640467456458</v>
          </cell>
          <cell r="U358">
            <v>8.5988922964251397</v>
          </cell>
          <cell r="V358">
            <v>6.6900339230095183</v>
          </cell>
          <cell r="W358">
            <v>1</v>
          </cell>
        </row>
        <row r="359">
          <cell r="N359" t="str">
            <v>Neiva</v>
          </cell>
          <cell r="Q359">
            <v>3.309639644517322</v>
          </cell>
          <cell r="R359">
            <v>5.8906544129587983</v>
          </cell>
          <cell r="S359">
            <v>3.823960792329169</v>
          </cell>
          <cell r="T359">
            <v>4.0587967861042777</v>
          </cell>
          <cell r="U359">
            <v>7.0459142479003134</v>
          </cell>
          <cell r="V359">
            <v>6.2984533949581145</v>
          </cell>
          <cell r="W359">
            <v>2</v>
          </cell>
        </row>
        <row r="360">
          <cell r="N360" t="str">
            <v>Bogotá</v>
          </cell>
          <cell r="O360">
            <v>4.898868399686938</v>
          </cell>
          <cell r="P360">
            <v>5.2351201395138425</v>
          </cell>
          <cell r="Q360">
            <v>2.5773337660980213</v>
          </cell>
          <cell r="R360">
            <v>3.1792945722076764</v>
          </cell>
          <cell r="S360">
            <v>3.5954204123547613</v>
          </cell>
          <cell r="T360">
            <v>3.6845293464246289</v>
          </cell>
          <cell r="U360">
            <v>5.7330147044671325</v>
          </cell>
          <cell r="V360">
            <v>5.8814803316626838</v>
          </cell>
          <cell r="W360">
            <v>3</v>
          </cell>
        </row>
        <row r="361">
          <cell r="N361" t="str">
            <v>Ibagué</v>
          </cell>
          <cell r="O361">
            <v>8.7669557408697809</v>
          </cell>
          <cell r="P361">
            <v>7.1509769094138544</v>
          </cell>
          <cell r="Q361">
            <v>5.1354051354051355</v>
          </cell>
          <cell r="R361">
            <v>5.4792916876625606</v>
          </cell>
          <cell r="S361">
            <v>6.0104520853872012</v>
          </cell>
          <cell r="T361">
            <v>7.2911759148453745</v>
          </cell>
          <cell r="U361">
            <v>5.4678470383322857</v>
          </cell>
          <cell r="V361">
            <v>5.4231397967465735</v>
          </cell>
          <cell r="W361">
            <v>4</v>
          </cell>
        </row>
        <row r="362">
          <cell r="N362" t="str">
            <v>Armenia</v>
          </cell>
          <cell r="Q362">
            <v>4.4560829129521942</v>
          </cell>
          <cell r="R362">
            <v>3.9854783474544657</v>
          </cell>
          <cell r="S362">
            <v>4.0575204454359515</v>
          </cell>
          <cell r="T362">
            <v>6.0732506882274091</v>
          </cell>
          <cell r="U362">
            <v>4.3263194838661052</v>
          </cell>
          <cell r="V362">
            <v>4.585960212243533</v>
          </cell>
          <cell r="W362">
            <v>5</v>
          </cell>
        </row>
        <row r="363">
          <cell r="N363" t="str">
            <v>Bucaramanga</v>
          </cell>
          <cell r="O363">
            <v>5.3368378498316442</v>
          </cell>
          <cell r="P363">
            <v>3.4990134074716441</v>
          </cell>
          <cell r="Q363">
            <v>1.8110866074423217</v>
          </cell>
          <cell r="R363">
            <v>1.7200456998187028</v>
          </cell>
          <cell r="S363">
            <v>0.33373675391643598</v>
          </cell>
          <cell r="T363">
            <v>3.4818261379334228</v>
          </cell>
          <cell r="U363">
            <v>4.5597548660281495</v>
          </cell>
          <cell r="V363">
            <v>4.3744537253924207</v>
          </cell>
          <cell r="W363">
            <v>6</v>
          </cell>
        </row>
        <row r="364">
          <cell r="N364" t="str">
            <v>Medellín</v>
          </cell>
          <cell r="O364">
            <v>3.9445500500583348</v>
          </cell>
          <cell r="P364">
            <v>2.7553649119692207</v>
          </cell>
          <cell r="Q364">
            <v>1.7194325606404801</v>
          </cell>
          <cell r="R364">
            <v>3.3148003359105784</v>
          </cell>
          <cell r="S364">
            <v>3.4866701345061335</v>
          </cell>
          <cell r="T364">
            <v>5.5721670971790989</v>
          </cell>
          <cell r="U364">
            <v>4.8651643485968998</v>
          </cell>
          <cell r="V364">
            <v>4.257762115062965</v>
          </cell>
          <cell r="W364">
            <v>7</v>
          </cell>
        </row>
        <row r="365">
          <cell r="N365" t="str">
            <v>Colombia</v>
          </cell>
          <cell r="O365">
            <v>4.2450684853969776</v>
          </cell>
          <cell r="P365">
            <v>3.8905406846770254</v>
          </cell>
          <cell r="Q365">
            <v>3.6038459140815262</v>
          </cell>
          <cell r="R365">
            <v>3.4202329377318188</v>
          </cell>
          <cell r="S365">
            <v>2.9614235219096692</v>
          </cell>
          <cell r="T365">
            <v>4.0348801697819194</v>
          </cell>
          <cell r="U365">
            <v>4.5108959944640432</v>
          </cell>
          <cell r="V365">
            <v>4.1951822280644198</v>
          </cell>
          <cell r="W365" t="str">
            <v/>
          </cell>
        </row>
        <row r="366">
          <cell r="N366" t="str">
            <v>Manizales</v>
          </cell>
          <cell r="O366">
            <v>4.1028609109186229</v>
          </cell>
          <cell r="P366">
            <v>5.632776438263468</v>
          </cell>
          <cell r="Q366">
            <v>3.3296665533996426</v>
          </cell>
          <cell r="R366">
            <v>3.4208369118936224</v>
          </cell>
          <cell r="S366">
            <v>1.9220126258125643</v>
          </cell>
          <cell r="T366">
            <v>4.2708842539785996</v>
          </cell>
          <cell r="U366">
            <v>3.0129070989043973</v>
          </cell>
          <cell r="V366">
            <v>3.6348282574401272</v>
          </cell>
          <cell r="W366">
            <v>8</v>
          </cell>
        </row>
        <row r="367">
          <cell r="N367" t="str">
            <v>Cúcuta</v>
          </cell>
          <cell r="O367">
            <v>4.736634663971703</v>
          </cell>
          <cell r="P367">
            <v>2.5536339382597864</v>
          </cell>
          <cell r="Q367">
            <v>2.1070418826897974</v>
          </cell>
          <cell r="R367">
            <v>3.5421360710585095</v>
          </cell>
          <cell r="S367">
            <v>1.8620233814366851</v>
          </cell>
          <cell r="T367">
            <v>4.0736475123470255</v>
          </cell>
          <cell r="U367">
            <v>3.759928807385958</v>
          </cell>
          <cell r="V367">
            <v>3.4851791071774878</v>
          </cell>
          <cell r="W367">
            <v>9</v>
          </cell>
        </row>
        <row r="368">
          <cell r="N368" t="str">
            <v>Cali</v>
          </cell>
          <cell r="O368">
            <v>3.9458839734623661</v>
          </cell>
          <cell r="P368">
            <v>5.9535033614016903</v>
          </cell>
          <cell r="Q368">
            <v>4.4032959455299201</v>
          </cell>
          <cell r="R368">
            <v>4.2166349533102636</v>
          </cell>
          <cell r="S368">
            <v>4.368261942338898</v>
          </cell>
          <cell r="T368">
            <v>6.1448725870986474</v>
          </cell>
          <cell r="U368">
            <v>4.5394896226004358</v>
          </cell>
          <cell r="V368">
            <v>3.1472523667052417</v>
          </cell>
          <cell r="W368">
            <v>10</v>
          </cell>
        </row>
        <row r="369">
          <cell r="N369" t="str">
            <v>Popayán</v>
          </cell>
          <cell r="Q369">
            <v>4.6868261045804616</v>
          </cell>
          <cell r="R369">
            <v>5.8910588736595413</v>
          </cell>
          <cell r="S369">
            <v>3.7169267325306841</v>
          </cell>
          <cell r="T369">
            <v>6.7769581716624741</v>
          </cell>
          <cell r="U369">
            <v>4.6260500537743798</v>
          </cell>
          <cell r="V369">
            <v>3.0115536505906446</v>
          </cell>
          <cell r="W369">
            <v>11</v>
          </cell>
        </row>
        <row r="370">
          <cell r="N370" t="str">
            <v>Barranquilla</v>
          </cell>
          <cell r="O370">
            <v>5.0707064469898349</v>
          </cell>
          <cell r="P370">
            <v>2.0202169832598713</v>
          </cell>
          <cell r="Q370">
            <v>2.7577818597031225</v>
          </cell>
          <cell r="R370">
            <v>1.3960333564172518</v>
          </cell>
          <cell r="S370">
            <v>2.0144175266116484</v>
          </cell>
          <cell r="T370">
            <v>0.7959058754055145</v>
          </cell>
          <cell r="U370">
            <v>1.8487150946135602</v>
          </cell>
          <cell r="V370">
            <v>2.7947016033118754</v>
          </cell>
          <cell r="W370">
            <v>12</v>
          </cell>
        </row>
        <row r="371">
          <cell r="N371" t="str">
            <v>Pereira</v>
          </cell>
          <cell r="O371">
            <v>3.3802747492572753</v>
          </cell>
          <cell r="P371">
            <v>5.1295453190835785</v>
          </cell>
          <cell r="Q371">
            <v>2.6068168515958705</v>
          </cell>
          <cell r="R371">
            <v>2.0205582928358958</v>
          </cell>
          <cell r="S371">
            <v>2.2350195342229435</v>
          </cell>
          <cell r="T371">
            <v>3.301813838790888</v>
          </cell>
          <cell r="U371">
            <v>3.6093990228030171</v>
          </cell>
          <cell r="V371">
            <v>2.6592769202601314</v>
          </cell>
          <cell r="W371">
            <v>13</v>
          </cell>
        </row>
        <row r="372">
          <cell r="N372" t="str">
            <v>Quibdó</v>
          </cell>
          <cell r="Q372">
            <v>2.6068587772346166</v>
          </cell>
          <cell r="R372">
            <v>0.49990971212423618</v>
          </cell>
          <cell r="S372">
            <v>1.5390465154176247</v>
          </cell>
          <cell r="T372">
            <v>0.84972617205727086</v>
          </cell>
          <cell r="U372">
            <v>1.2451356110264415</v>
          </cell>
          <cell r="V372">
            <v>2.2067751997731415</v>
          </cell>
          <cell r="W372">
            <v>14</v>
          </cell>
        </row>
        <row r="373">
          <cell r="N373" t="str">
            <v>Montería</v>
          </cell>
          <cell r="O373">
            <v>6.8132742621531808</v>
          </cell>
          <cell r="P373">
            <v>5.9756094753297448</v>
          </cell>
          <cell r="Q373">
            <v>3.7065845335824945</v>
          </cell>
          <cell r="R373">
            <v>3.2881359765682427</v>
          </cell>
          <cell r="S373">
            <v>2.8284652677608277</v>
          </cell>
          <cell r="T373">
            <v>1.6337046952816878</v>
          </cell>
          <cell r="U373">
            <v>2.6809845465461475</v>
          </cell>
          <cell r="V373">
            <v>2.1805648894512171</v>
          </cell>
          <cell r="W373">
            <v>15</v>
          </cell>
        </row>
        <row r="374">
          <cell r="N374" t="str">
            <v>Tunja</v>
          </cell>
          <cell r="Q374">
            <v>5.3955450193192842</v>
          </cell>
          <cell r="R374">
            <v>2.8881350912347115</v>
          </cell>
          <cell r="S374">
            <v>2.0364229031119399</v>
          </cell>
          <cell r="T374">
            <v>1.7201454081302636</v>
          </cell>
          <cell r="U374">
            <v>3.1556895188011711</v>
          </cell>
          <cell r="V374">
            <v>2.1711002694585897</v>
          </cell>
          <cell r="W374">
            <v>16</v>
          </cell>
        </row>
        <row r="375">
          <cell r="N375" t="str">
            <v>Sincelejo</v>
          </cell>
          <cell r="Q375">
            <v>3.6671290825326692</v>
          </cell>
          <cell r="R375">
            <v>3.579091789013384</v>
          </cell>
          <cell r="S375">
            <v>1.627274848726874</v>
          </cell>
          <cell r="T375">
            <v>1.9120495931809378</v>
          </cell>
          <cell r="U375">
            <v>2.6577703800397883</v>
          </cell>
          <cell r="V375">
            <v>2.1304021685853014</v>
          </cell>
          <cell r="W375">
            <v>17</v>
          </cell>
        </row>
        <row r="376">
          <cell r="N376" t="str">
            <v>Riohacha</v>
          </cell>
          <cell r="Q376">
            <v>3.2785955894858181</v>
          </cell>
          <cell r="R376">
            <v>4.8361176707678171</v>
          </cell>
          <cell r="S376">
            <v>3.7232636576056501</v>
          </cell>
          <cell r="T376">
            <v>4.0438319952131323</v>
          </cell>
          <cell r="U376">
            <v>3.0371184997147274</v>
          </cell>
          <cell r="V376">
            <v>2.1254059069120146</v>
          </cell>
          <cell r="W376">
            <v>18</v>
          </cell>
        </row>
        <row r="377">
          <cell r="N377" t="str">
            <v>Villavicencio</v>
          </cell>
          <cell r="O377">
            <v>3.3052105099862819</v>
          </cell>
          <cell r="P377">
            <v>2.7845863450117396</v>
          </cell>
          <cell r="Q377">
            <v>3.4021258870259898</v>
          </cell>
          <cell r="R377">
            <v>2.6401153032182734</v>
          </cell>
          <cell r="S377">
            <v>0.90581096784518922</v>
          </cell>
          <cell r="T377">
            <v>4.3129238133226968</v>
          </cell>
          <cell r="U377">
            <v>3.0496458374068864</v>
          </cell>
          <cell r="V377">
            <v>2.0733463174042801</v>
          </cell>
          <cell r="W377">
            <v>19</v>
          </cell>
        </row>
        <row r="378">
          <cell r="N378" t="str">
            <v>Santa Marta</v>
          </cell>
          <cell r="Q378">
            <v>3.1414138875625137</v>
          </cell>
          <cell r="R378">
            <v>3.4400066153973374</v>
          </cell>
          <cell r="S378">
            <v>2.1625008952230895</v>
          </cell>
          <cell r="T378">
            <v>2.8013312710600453</v>
          </cell>
          <cell r="U378">
            <v>1.6007915946051259</v>
          </cell>
          <cell r="V378">
            <v>1.2797660309097993</v>
          </cell>
          <cell r="W378">
            <v>20</v>
          </cell>
        </row>
        <row r="379">
          <cell r="N379" t="str">
            <v>Florencia</v>
          </cell>
          <cell r="Q379">
            <v>4.179389075138026</v>
          </cell>
          <cell r="R379">
            <v>2.2571592909556761</v>
          </cell>
          <cell r="S379">
            <v>1.3589934680636531</v>
          </cell>
          <cell r="T379">
            <v>0.31435981752078368</v>
          </cell>
          <cell r="U379">
            <v>1.2254125907533009</v>
          </cell>
          <cell r="V379">
            <v>1.1323216476910891</v>
          </cell>
          <cell r="W379">
            <v>21</v>
          </cell>
        </row>
        <row r="380">
          <cell r="N380" t="str">
            <v>Valledupar</v>
          </cell>
          <cell r="Q380">
            <v>2.54457492879716</v>
          </cell>
          <cell r="R380">
            <v>1.9182597069964815</v>
          </cell>
          <cell r="S380">
            <v>0.61203345092138051</v>
          </cell>
          <cell r="T380">
            <v>0.38061308995558463</v>
          </cell>
          <cell r="U380">
            <v>2.4926713175285742</v>
          </cell>
          <cell r="V380">
            <v>1.0589613463908167</v>
          </cell>
          <cell r="W380">
            <v>22</v>
          </cell>
        </row>
        <row r="381">
          <cell r="N381" t="str">
            <v>San Andrés</v>
          </cell>
          <cell r="Q381">
            <v>0.87982167372787534</v>
          </cell>
          <cell r="R381">
            <v>1.5213368168952754</v>
          </cell>
          <cell r="S381">
            <v>0.47588146225394767</v>
          </cell>
          <cell r="T381">
            <v>1.1855095747713196</v>
          </cell>
          <cell r="U381">
            <v>0.40521585536910998</v>
          </cell>
          <cell r="V381">
            <v>0.87603548126970165</v>
          </cell>
          <cell r="W381">
            <v>23</v>
          </cell>
        </row>
        <row r="382">
          <cell r="N382" t="str">
            <v>Cartagena</v>
          </cell>
          <cell r="O382">
            <v>1.3848120583892418</v>
          </cell>
          <cell r="P382">
            <v>1.2960673552924664</v>
          </cell>
          <cell r="Q382">
            <v>1.5027079798238068</v>
          </cell>
          <cell r="R382">
            <v>2.4916524222798593</v>
          </cell>
          <cell r="S382">
            <v>1.4528633847515053</v>
          </cell>
          <cell r="T382">
            <v>1.4070090903290007</v>
          </cell>
          <cell r="U382">
            <v>0.43718595974295854</v>
          </cell>
          <cell r="V382">
            <v>0.84056724346961831</v>
          </cell>
          <cell r="W382">
            <v>24</v>
          </cell>
        </row>
        <row r="390">
          <cell r="N390" t="str">
            <v>Armenia</v>
          </cell>
          <cell r="Q390">
            <v>6.1696446697898653</v>
          </cell>
          <cell r="R390">
            <v>6.0981163533259064</v>
          </cell>
          <cell r="S390">
            <v>4.1164096673820021</v>
          </cell>
          <cell r="T390">
            <v>6.7023809818793634</v>
          </cell>
          <cell r="U390">
            <v>9.6461825830720702</v>
          </cell>
          <cell r="V390">
            <v>10.208064621785908</v>
          </cell>
          <cell r="W390">
            <v>1</v>
          </cell>
        </row>
        <row r="391">
          <cell r="N391" t="str">
            <v>Barranquilla</v>
          </cell>
          <cell r="O391">
            <v>3.5040997688433508</v>
          </cell>
          <cell r="P391">
            <v>5.440637340540623</v>
          </cell>
          <cell r="Q391">
            <v>5.7103285582161618</v>
          </cell>
          <cell r="R391">
            <v>3.0942858447735433</v>
          </cell>
          <cell r="S391">
            <v>1.9447861024253084</v>
          </cell>
          <cell r="T391">
            <v>4.5383344056806063</v>
          </cell>
          <cell r="U391">
            <v>4.2462622678884632</v>
          </cell>
          <cell r="V391">
            <v>10.113924015493382</v>
          </cell>
          <cell r="W391">
            <v>2</v>
          </cell>
        </row>
        <row r="392">
          <cell r="N392" t="str">
            <v>Ibagué</v>
          </cell>
          <cell r="O392">
            <v>1.5934832397805896</v>
          </cell>
          <cell r="P392">
            <v>2.075830031425058</v>
          </cell>
          <cell r="Q392">
            <v>7.6666576666576667</v>
          </cell>
          <cell r="R392">
            <v>10.631429196760781</v>
          </cell>
          <cell r="S392">
            <v>8.4753435406313535</v>
          </cell>
          <cell r="T392">
            <v>8.7068085910436483</v>
          </cell>
          <cell r="U392">
            <v>6.8097314865507395</v>
          </cell>
          <cell r="V392">
            <v>10.0203482058141</v>
          </cell>
          <cell r="W392">
            <v>3</v>
          </cell>
        </row>
        <row r="393">
          <cell r="N393" t="str">
            <v>Neiva</v>
          </cell>
          <cell r="Q393">
            <v>7.0119396597287222</v>
          </cell>
          <cell r="R393">
            <v>8.8057895567484969</v>
          </cell>
          <cell r="S393">
            <v>8.4931236088307127</v>
          </cell>
          <cell r="T393">
            <v>11.661419229837737</v>
          </cell>
          <cell r="U393">
            <v>12.120329290726419</v>
          </cell>
          <cell r="V393">
            <v>9.6051902222708012</v>
          </cell>
          <cell r="W393">
            <v>4</v>
          </cell>
        </row>
        <row r="394">
          <cell r="N394" t="str">
            <v>Sincelejo</v>
          </cell>
          <cell r="Q394">
            <v>5.538371953621402</v>
          </cell>
          <cell r="R394">
            <v>9.0852422762597769</v>
          </cell>
          <cell r="S394">
            <v>4.014448596717842</v>
          </cell>
          <cell r="T394">
            <v>3.6684747513883509</v>
          </cell>
          <cell r="U394">
            <v>9.7381276755838542</v>
          </cell>
          <cell r="V394">
            <v>9.4168812775372146</v>
          </cell>
          <cell r="W394">
            <v>5</v>
          </cell>
        </row>
        <row r="395">
          <cell r="N395" t="str">
            <v>Bogotá</v>
          </cell>
          <cell r="O395">
            <v>1.5964652264781993</v>
          </cell>
          <cell r="P395">
            <v>1.1754885378743145</v>
          </cell>
          <cell r="Q395">
            <v>4.8412103272425693</v>
          </cell>
          <cell r="R395">
            <v>7.1892653523904029</v>
          </cell>
          <cell r="S395">
            <v>8.9070453729650758</v>
          </cell>
          <cell r="T395">
            <v>6.993121376358113</v>
          </cell>
          <cell r="U395">
            <v>8.8849439148088365</v>
          </cell>
          <cell r="V395">
            <v>8.7356497622487659</v>
          </cell>
          <cell r="W395">
            <v>6</v>
          </cell>
        </row>
        <row r="396">
          <cell r="N396" t="str">
            <v>Riohacha</v>
          </cell>
          <cell r="Q396">
            <v>7.6519460559219432</v>
          </cell>
          <cell r="R396">
            <v>10.862274768373789</v>
          </cell>
          <cell r="S396">
            <v>10.491007707679133</v>
          </cell>
          <cell r="T396">
            <v>9.5612335116501281</v>
          </cell>
          <cell r="U396">
            <v>8.4320762049662221</v>
          </cell>
          <cell r="V396">
            <v>7.8838719653626086</v>
          </cell>
          <cell r="W396">
            <v>7</v>
          </cell>
        </row>
        <row r="397">
          <cell r="N397" t="str">
            <v>Cúcuta</v>
          </cell>
          <cell r="O397">
            <v>0.58524507326932806</v>
          </cell>
          <cell r="P397">
            <v>1.1536230151655831</v>
          </cell>
          <cell r="Q397">
            <v>3.5527727239535491</v>
          </cell>
          <cell r="R397">
            <v>5.453417911985583</v>
          </cell>
          <cell r="S397">
            <v>4.2099008175437715</v>
          </cell>
          <cell r="T397">
            <v>5.1895105754365245</v>
          </cell>
          <cell r="U397">
            <v>6.7874516589109684</v>
          </cell>
          <cell r="V397">
            <v>7.8335047186645967</v>
          </cell>
          <cell r="W397">
            <v>8</v>
          </cell>
        </row>
        <row r="398">
          <cell r="N398" t="str">
            <v>Manizales</v>
          </cell>
          <cell r="O398">
            <v>1.3256306511322868</v>
          </cell>
          <cell r="P398">
            <v>1.8917205622366027</v>
          </cell>
          <cell r="Q398">
            <v>4.9697346671965255</v>
          </cell>
          <cell r="R398">
            <v>6.0914653337529812</v>
          </cell>
          <cell r="S398">
            <v>4.3451180504094484</v>
          </cell>
          <cell r="T398">
            <v>7.017204388680681</v>
          </cell>
          <cell r="U398">
            <v>6.6556492434475327</v>
          </cell>
          <cell r="V398">
            <v>7.7979417157466546</v>
          </cell>
          <cell r="W398">
            <v>9</v>
          </cell>
        </row>
        <row r="399">
          <cell r="N399" t="str">
            <v>Tunja</v>
          </cell>
          <cell r="Q399">
            <v>6.9513502973579024</v>
          </cell>
          <cell r="R399">
            <v>4.3268808048461072</v>
          </cell>
          <cell r="S399">
            <v>5.4072192128852876</v>
          </cell>
          <cell r="T399">
            <v>5.0090772275861468</v>
          </cell>
          <cell r="U399">
            <v>7.8047841980375798</v>
          </cell>
          <cell r="V399">
            <v>7.2963530105369765</v>
          </cell>
          <cell r="W399">
            <v>10</v>
          </cell>
        </row>
        <row r="400">
          <cell r="N400" t="str">
            <v>Cali</v>
          </cell>
          <cell r="O400">
            <v>0.74684345820889875</v>
          </cell>
          <cell r="P400">
            <v>1.3522082418188679</v>
          </cell>
          <cell r="Q400">
            <v>5.1425223228192234</v>
          </cell>
          <cell r="R400">
            <v>6.8149858587773755</v>
          </cell>
          <cell r="S400">
            <v>5.5163436103763299</v>
          </cell>
          <cell r="T400">
            <v>9.0240156723367591</v>
          </cell>
          <cell r="U400">
            <v>7.8739385612217552</v>
          </cell>
          <cell r="V400">
            <v>7.1888412877270671</v>
          </cell>
          <cell r="W400">
            <v>11</v>
          </cell>
        </row>
        <row r="401">
          <cell r="N401" t="str">
            <v>Pasto</v>
          </cell>
          <cell r="O401">
            <v>1.2928965045482934</v>
          </cell>
          <cell r="P401">
            <v>0.94218169766908288</v>
          </cell>
          <cell r="Q401">
            <v>6.4816553381651598</v>
          </cell>
          <cell r="R401">
            <v>6.4607425935550955</v>
          </cell>
          <cell r="S401">
            <v>4.2433592153657536</v>
          </cell>
          <cell r="T401">
            <v>6.3370490034751272</v>
          </cell>
          <cell r="U401">
            <v>8.8997116308875377</v>
          </cell>
          <cell r="V401">
            <v>7.1387546524843621</v>
          </cell>
          <cell r="W401">
            <v>12</v>
          </cell>
        </row>
        <row r="402">
          <cell r="N402" t="str">
            <v>Medellín</v>
          </cell>
          <cell r="O402">
            <v>1.5504927106662239</v>
          </cell>
          <cell r="P402">
            <v>1.1799460983392638</v>
          </cell>
          <cell r="Q402">
            <v>3.4501650099511187</v>
          </cell>
          <cell r="R402">
            <v>4.9670501507874452</v>
          </cell>
          <cell r="S402">
            <v>5.0643191600037429</v>
          </cell>
          <cell r="T402">
            <v>7.1764647504821326</v>
          </cell>
          <cell r="U402">
            <v>7.417847738470237</v>
          </cell>
          <cell r="V402">
            <v>7.0929032445891274</v>
          </cell>
          <cell r="W402">
            <v>13</v>
          </cell>
        </row>
        <row r="403">
          <cell r="N403" t="str">
            <v>Villavicencio</v>
          </cell>
          <cell r="O403">
            <v>1.7421322757058428</v>
          </cell>
          <cell r="P403">
            <v>1.643570737995488</v>
          </cell>
          <cell r="Q403">
            <v>5.367530013835375</v>
          </cell>
          <cell r="R403">
            <v>7.6691235495876811</v>
          </cell>
          <cell r="S403">
            <v>4.7305007967378963</v>
          </cell>
          <cell r="T403">
            <v>9.2540885520542506</v>
          </cell>
          <cell r="U403">
            <v>6.8356849561317743</v>
          </cell>
          <cell r="V403">
            <v>7.0314673672591601</v>
          </cell>
          <cell r="W403">
            <v>14</v>
          </cell>
        </row>
        <row r="404">
          <cell r="N404" t="str">
            <v>Colombia</v>
          </cell>
          <cell r="O404">
            <v>1.5048187059421225</v>
          </cell>
          <cell r="P404">
            <v>1.3584200724127897</v>
          </cell>
          <cell r="Q404">
            <v>4.4878849607247817</v>
          </cell>
          <cell r="R404">
            <v>5.5679012064949305</v>
          </cell>
          <cell r="S404">
            <v>5.0096020885821195</v>
          </cell>
          <cell r="T404">
            <v>5.8752510459807494</v>
          </cell>
          <cell r="U404">
            <v>6.8454927078301591</v>
          </cell>
          <cell r="V404">
            <v>6.7810941132363061</v>
          </cell>
          <cell r="W404" t="str">
            <v/>
          </cell>
        </row>
        <row r="405">
          <cell r="N405" t="str">
            <v>Valledupar</v>
          </cell>
          <cell r="Q405">
            <v>7.1299077939474316</v>
          </cell>
          <cell r="R405">
            <v>10.617031227426656</v>
          </cell>
          <cell r="S405">
            <v>5.7248933073488422</v>
          </cell>
          <cell r="T405">
            <v>8.0765377552511683</v>
          </cell>
          <cell r="U405">
            <v>12.097075676945551</v>
          </cell>
          <cell r="V405">
            <v>6.6204844672157721</v>
          </cell>
          <cell r="W405">
            <v>15</v>
          </cell>
        </row>
        <row r="406">
          <cell r="N406" t="str">
            <v>Bucaramanga</v>
          </cell>
          <cell r="O406">
            <v>1.776795131952684</v>
          </cell>
          <cell r="P406">
            <v>1.1345648706912232</v>
          </cell>
          <cell r="Q406">
            <v>3.4899424477087417</v>
          </cell>
          <cell r="R406">
            <v>3.1891312743383722</v>
          </cell>
          <cell r="S406">
            <v>2.0768450623322772</v>
          </cell>
          <cell r="T406">
            <v>7.6879084089408511</v>
          </cell>
          <cell r="U406">
            <v>8.8656325101259661</v>
          </cell>
          <cell r="V406">
            <v>6.2895453060326414</v>
          </cell>
          <cell r="W406">
            <v>16</v>
          </cell>
        </row>
        <row r="407">
          <cell r="N407" t="str">
            <v>Popayán</v>
          </cell>
          <cell r="Q407">
            <v>7.9698419132549647</v>
          </cell>
          <cell r="R407">
            <v>9.3962076557062701</v>
          </cell>
          <cell r="S407">
            <v>6.1374743859375425</v>
          </cell>
          <cell r="T407">
            <v>11.470600776020126</v>
          </cell>
          <cell r="U407">
            <v>9.2826207016829922</v>
          </cell>
          <cell r="V407">
            <v>5.9706823595832503</v>
          </cell>
          <cell r="W407">
            <v>17</v>
          </cell>
        </row>
        <row r="408">
          <cell r="N408" t="str">
            <v>Quibdó</v>
          </cell>
          <cell r="Q408">
            <v>3.7621393253385929</v>
          </cell>
          <cell r="R408">
            <v>3.1201589066613447</v>
          </cell>
          <cell r="S408">
            <v>6.3227652139274655</v>
          </cell>
          <cell r="T408">
            <v>4.2093371644686766</v>
          </cell>
          <cell r="U408">
            <v>4.6661142595031304</v>
          </cell>
          <cell r="V408">
            <v>5.2402731020642612</v>
          </cell>
          <cell r="W408">
            <v>18</v>
          </cell>
        </row>
        <row r="409">
          <cell r="N409" t="str">
            <v>Montería</v>
          </cell>
          <cell r="O409">
            <v>1.4289237814242235</v>
          </cell>
          <cell r="P409">
            <v>1.5057016362418238</v>
          </cell>
          <cell r="Q409">
            <v>5.4057568613474416</v>
          </cell>
          <cell r="R409">
            <v>4.0869870062311282</v>
          </cell>
          <cell r="S409">
            <v>5.9540981438390421</v>
          </cell>
          <cell r="T409">
            <v>2.6575203878943405</v>
          </cell>
          <cell r="U409">
            <v>5.5561639763602457</v>
          </cell>
          <cell r="V409">
            <v>4.5443452861428248</v>
          </cell>
          <cell r="W409">
            <v>19</v>
          </cell>
        </row>
        <row r="410">
          <cell r="N410" t="str">
            <v>Pereira</v>
          </cell>
          <cell r="O410">
            <v>0.97833075980794781</v>
          </cell>
          <cell r="P410">
            <v>1.1540101508878589</v>
          </cell>
          <cell r="Q410">
            <v>4.0436607265164817</v>
          </cell>
          <cell r="R410">
            <v>5.1422215427507281</v>
          </cell>
          <cell r="S410">
            <v>2.6756350352169522</v>
          </cell>
          <cell r="T410">
            <v>4.6031207306909083</v>
          </cell>
          <cell r="U410">
            <v>4.4456885366143695</v>
          </cell>
          <cell r="V410">
            <v>3.8967121428072877</v>
          </cell>
          <cell r="W410">
            <v>20</v>
          </cell>
        </row>
        <row r="411">
          <cell r="N411" t="str">
            <v>Santa Marta</v>
          </cell>
          <cell r="Q411">
            <v>8.5720807887880834</v>
          </cell>
          <cell r="R411">
            <v>8.9044751659487478</v>
          </cell>
          <cell r="S411">
            <v>6.0850103845878394</v>
          </cell>
          <cell r="T411">
            <v>8.0076506656355306</v>
          </cell>
          <cell r="U411">
            <v>2.9947978972841067</v>
          </cell>
          <cell r="V411">
            <v>3.4280036706211674</v>
          </cell>
          <cell r="W411">
            <v>21</v>
          </cell>
        </row>
        <row r="412">
          <cell r="N412" t="str">
            <v>Cartagena</v>
          </cell>
          <cell r="O412">
            <v>1.1518298665133935</v>
          </cell>
          <cell r="P412">
            <v>1.5772728795833679</v>
          </cell>
          <cell r="Q412">
            <v>4.8693428790590643</v>
          </cell>
          <cell r="R412">
            <v>5.7418290300885513</v>
          </cell>
          <cell r="S412">
            <v>3.2104967482255686</v>
          </cell>
          <cell r="T412">
            <v>2.4674612440868025</v>
          </cell>
          <cell r="U412">
            <v>3.8393653873630154</v>
          </cell>
          <cell r="V412">
            <v>2.4665449959014421</v>
          </cell>
          <cell r="W412">
            <v>22</v>
          </cell>
        </row>
        <row r="413">
          <cell r="N413" t="str">
            <v>Florencia</v>
          </cell>
          <cell r="Q413">
            <v>6.7485885915826476</v>
          </cell>
          <cell r="R413">
            <v>5.0447655401204985</v>
          </cell>
          <cell r="S413">
            <v>2.8557650757466631</v>
          </cell>
          <cell r="T413">
            <v>2.0598383623185046</v>
          </cell>
          <cell r="U413">
            <v>1.159864682453714</v>
          </cell>
          <cell r="V413">
            <v>2.2465220070103502</v>
          </cell>
          <cell r="W413">
            <v>23</v>
          </cell>
        </row>
        <row r="414">
          <cell r="N414" t="str">
            <v>San Andrés</v>
          </cell>
          <cell r="Q414">
            <v>2.7029420882478852</v>
          </cell>
          <cell r="R414">
            <v>2.5405508382320923</v>
          </cell>
          <cell r="S414">
            <v>1.0031364914557646</v>
          </cell>
          <cell r="T414">
            <v>2.023787929828198</v>
          </cell>
          <cell r="U414">
            <v>1.8455504182035427</v>
          </cell>
          <cell r="V414">
            <v>0.87481367446179426</v>
          </cell>
          <cell r="W414">
            <v>24</v>
          </cell>
        </row>
        <row r="422">
          <cell r="N422" t="str">
            <v>Valledupar</v>
          </cell>
          <cell r="Q422">
            <v>8.1211553717503531</v>
          </cell>
          <cell r="R422">
            <v>12.835738299815617</v>
          </cell>
          <cell r="S422">
            <v>6.5986629498976255</v>
          </cell>
          <cell r="T422">
            <v>8.7735871036339343</v>
          </cell>
          <cell r="U422">
            <v>12.64721203640338</v>
          </cell>
          <cell r="V422">
            <v>2083.8918298852063</v>
          </cell>
          <cell r="W422">
            <v>1</v>
          </cell>
        </row>
        <row r="423">
          <cell r="N423" t="str">
            <v>Ibagué</v>
          </cell>
          <cell r="O423">
            <v>14.658047290212469</v>
          </cell>
          <cell r="P423">
            <v>14.921437354829894</v>
          </cell>
          <cell r="Q423">
            <v>11.867996867996869</v>
          </cell>
          <cell r="R423">
            <v>13.635750533168423</v>
          </cell>
          <cell r="S423">
            <v>14.001795666257575</v>
          </cell>
          <cell r="T423">
            <v>14.193487434653902</v>
          </cell>
          <cell r="U423">
            <v>12.236858930191966</v>
          </cell>
          <cell r="V423">
            <v>14.602352618402554</v>
          </cell>
          <cell r="W423">
            <v>2</v>
          </cell>
        </row>
        <row r="424">
          <cell r="N424" t="str">
            <v>Montería</v>
          </cell>
          <cell r="O424">
            <v>13.487635074133712</v>
          </cell>
          <cell r="P424">
            <v>13.769342164941095</v>
          </cell>
          <cell r="Q424">
            <v>11.590060227182425</v>
          </cell>
          <cell r="R424">
            <v>11.444468318500009</v>
          </cell>
          <cell r="S424">
            <v>11.826361536013488</v>
          </cell>
          <cell r="T424">
            <v>10.952709955214489</v>
          </cell>
          <cell r="U424">
            <v>18.058755197108788</v>
          </cell>
          <cell r="V424">
            <v>13.80555127969274</v>
          </cell>
          <cell r="W424">
            <v>3</v>
          </cell>
        </row>
        <row r="425">
          <cell r="N425" t="str">
            <v>Riohacha</v>
          </cell>
          <cell r="Q425">
            <v>8.1142878739205191</v>
          </cell>
          <cell r="R425">
            <v>11.956718322886688</v>
          </cell>
          <cell r="S425">
            <v>12.237658726382678</v>
          </cell>
          <cell r="T425">
            <v>14.389629642860333</v>
          </cell>
          <cell r="U425">
            <v>15.74704184823503</v>
          </cell>
          <cell r="V425">
            <v>13.343126642956546</v>
          </cell>
          <cell r="W425">
            <v>4</v>
          </cell>
        </row>
        <row r="426">
          <cell r="N426" t="str">
            <v>Pasto</v>
          </cell>
          <cell r="O426">
            <v>9.7844605991595941</v>
          </cell>
          <cell r="P426">
            <v>9.2282820214311805</v>
          </cell>
          <cell r="Q426">
            <v>10.851369225697965</v>
          </cell>
          <cell r="R426">
            <v>12.738151312370064</v>
          </cell>
          <cell r="S426">
            <v>12.568859828361258</v>
          </cell>
          <cell r="T426">
            <v>15.56408392056958</v>
          </cell>
          <cell r="U426">
            <v>16.60072321142491</v>
          </cell>
          <cell r="V426">
            <v>12.73735261710379</v>
          </cell>
          <cell r="W426">
            <v>5</v>
          </cell>
        </row>
        <row r="427">
          <cell r="N427" t="str">
            <v>Sincelejo</v>
          </cell>
          <cell r="Q427">
            <v>8.6752641764715968</v>
          </cell>
          <cell r="R427">
            <v>10.910184404983038</v>
          </cell>
          <cell r="S427">
            <v>7.0586456576971006</v>
          </cell>
          <cell r="T427">
            <v>8.3520599250936343</v>
          </cell>
          <cell r="U427">
            <v>14.963033477931242</v>
          </cell>
          <cell r="V427">
            <v>12.646199424274181</v>
          </cell>
          <cell r="W427">
            <v>6</v>
          </cell>
        </row>
        <row r="428">
          <cell r="N428" t="str">
            <v>Armenia</v>
          </cell>
          <cell r="Q428">
            <v>8.2499209777684133</v>
          </cell>
          <cell r="R428">
            <v>8.3790243940091766</v>
          </cell>
          <cell r="S428">
            <v>6.5664135137501027</v>
          </cell>
          <cell r="T428">
            <v>9.6696260651728458</v>
          </cell>
          <cell r="U428">
            <v>10.132354707790297</v>
          </cell>
          <cell r="V428">
            <v>12.345408505553431</v>
          </cell>
          <cell r="W428">
            <v>7</v>
          </cell>
        </row>
        <row r="429">
          <cell r="N429" t="str">
            <v>Bogotá</v>
          </cell>
          <cell r="O429">
            <v>6.4527465689804764</v>
          </cell>
          <cell r="P429">
            <v>7.1492146028809751</v>
          </cell>
          <cell r="Q429">
            <v>6.1840075742672944</v>
          </cell>
          <cell r="R429">
            <v>8.4616496030301462</v>
          </cell>
          <cell r="S429">
            <v>11.048712419904644</v>
          </cell>
          <cell r="T429">
            <v>8.4755949856157677</v>
          </cell>
          <cell r="U429">
            <v>11.321193785802484</v>
          </cell>
          <cell r="V429">
            <v>11.717012374839852</v>
          </cell>
          <cell r="W429">
            <v>8</v>
          </cell>
        </row>
        <row r="430">
          <cell r="N430" t="str">
            <v>Neiva</v>
          </cell>
          <cell r="Q430">
            <v>7.6072468139852063</v>
          </cell>
          <cell r="R430">
            <v>11.154823525106302</v>
          </cell>
          <cell r="S430">
            <v>11.095887641812231</v>
          </cell>
          <cell r="T430">
            <v>14.160856245724512</v>
          </cell>
          <cell r="U430">
            <v>14.060822227956415</v>
          </cell>
          <cell r="V430">
            <v>11.66394716091407</v>
          </cell>
          <cell r="W430">
            <v>9</v>
          </cell>
        </row>
        <row r="431">
          <cell r="N431" t="str">
            <v>Barranquilla</v>
          </cell>
          <cell r="O431">
            <v>18.213819403016291</v>
          </cell>
          <cell r="P431">
            <v>9.7029860046561964</v>
          </cell>
          <cell r="Q431">
            <v>10.424216849525891</v>
          </cell>
          <cell r="R431">
            <v>5.6293847405668958</v>
          </cell>
          <cell r="S431">
            <v>4.7968780513268428</v>
          </cell>
          <cell r="T431">
            <v>6.0715160452340191</v>
          </cell>
          <cell r="U431">
            <v>8.5785103141213614</v>
          </cell>
          <cell r="V431">
            <v>11.433645318653724</v>
          </cell>
          <cell r="W431">
            <v>10</v>
          </cell>
        </row>
        <row r="432">
          <cell r="N432" t="str">
            <v>Villavicencio</v>
          </cell>
          <cell r="O432">
            <v>8.6929054975945448</v>
          </cell>
          <cell r="P432">
            <v>7.1390819943833144</v>
          </cell>
          <cell r="Q432">
            <v>7.8975066573439072</v>
          </cell>
          <cell r="R432">
            <v>9.6991534700430559</v>
          </cell>
          <cell r="S432">
            <v>9.1677046294298954</v>
          </cell>
          <cell r="T432">
            <v>11.641114556660707</v>
          </cell>
          <cell r="U432">
            <v>9.497265726017547</v>
          </cell>
          <cell r="V432">
            <v>11.195492368437456</v>
          </cell>
          <cell r="W432">
            <v>11</v>
          </cell>
        </row>
        <row r="433">
          <cell r="N433" t="str">
            <v>Popayán</v>
          </cell>
          <cell r="Q433">
            <v>13.047750304012972</v>
          </cell>
          <cell r="R433">
            <v>16.121582273986224</v>
          </cell>
          <cell r="S433">
            <v>16.437702699864694</v>
          </cell>
          <cell r="T433">
            <v>16.837362668599614</v>
          </cell>
          <cell r="U433">
            <v>14.860913292445426</v>
          </cell>
          <cell r="V433">
            <v>10.94471473054444</v>
          </cell>
          <cell r="W433">
            <v>12</v>
          </cell>
        </row>
        <row r="434">
          <cell r="N434" t="str">
            <v>Cúcuta</v>
          </cell>
          <cell r="O434">
            <v>8.0900454775138968</v>
          </cell>
          <cell r="P434">
            <v>7.1632827401715335</v>
          </cell>
          <cell r="Q434">
            <v>5.7907397941605101</v>
          </cell>
          <cell r="R434">
            <v>7.5973040068585682</v>
          </cell>
          <cell r="S434">
            <v>7.3656809604725595</v>
          </cell>
          <cell r="T434">
            <v>8.4623665576692773</v>
          </cell>
          <cell r="U434">
            <v>9.3355815211451816</v>
          </cell>
          <cell r="V434">
            <v>10.740156479424801</v>
          </cell>
          <cell r="W434">
            <v>13</v>
          </cell>
        </row>
        <row r="435">
          <cell r="N435" t="str">
            <v>Pereira</v>
          </cell>
          <cell r="O435">
            <v>6.8351739124313013</v>
          </cell>
          <cell r="P435">
            <v>9.7062707178520871</v>
          </cell>
          <cell r="Q435">
            <v>6.6747612109438235</v>
          </cell>
          <cell r="R435">
            <v>7.7307270518868778</v>
          </cell>
          <cell r="S435">
            <v>8.8755021932757998</v>
          </cell>
          <cell r="T435">
            <v>9.7944931819939338</v>
          </cell>
          <cell r="U435">
            <v>12.019438706303163</v>
          </cell>
          <cell r="V435">
            <v>10.432267795022543</v>
          </cell>
          <cell r="W435">
            <v>14</v>
          </cell>
        </row>
        <row r="436">
          <cell r="N436" t="str">
            <v>Bucaramanga</v>
          </cell>
          <cell r="O436">
            <v>8.1717037507193186</v>
          </cell>
          <cell r="P436">
            <v>8.3362603678207456</v>
          </cell>
          <cell r="Q436">
            <v>5.8985162253532826</v>
          </cell>
          <cell r="R436">
            <v>5.1977509467157272</v>
          </cell>
          <cell r="S436">
            <v>2.7884347856704457</v>
          </cell>
          <cell r="T436">
            <v>9.5869017812689172</v>
          </cell>
          <cell r="U436">
            <v>11.325161816450578</v>
          </cell>
          <cell r="V436">
            <v>10.189883809705984</v>
          </cell>
          <cell r="W436">
            <v>15</v>
          </cell>
        </row>
        <row r="437">
          <cell r="N437" t="str">
            <v>Colombia</v>
          </cell>
          <cell r="O437">
            <v>7.7075258111924461</v>
          </cell>
          <cell r="P437">
            <v>7.6866964477524222</v>
          </cell>
          <cell r="Q437">
            <v>7.5014785076161496</v>
          </cell>
          <cell r="R437">
            <v>8.2333911664631536</v>
          </cell>
          <cell r="S437">
            <v>7.9292249765527636</v>
          </cell>
          <cell r="T437">
            <v>9.1044057834086463</v>
          </cell>
          <cell r="U437">
            <v>10.615021035953168</v>
          </cell>
          <cell r="V437">
            <v>10.108296752559372</v>
          </cell>
          <cell r="W437" t="str">
            <v/>
          </cell>
        </row>
        <row r="438">
          <cell r="N438" t="str">
            <v>Santa Marta</v>
          </cell>
          <cell r="Q438">
            <v>9.9587008787581777</v>
          </cell>
          <cell r="R438">
            <v>14.016936920682891</v>
          </cell>
          <cell r="S438">
            <v>13.266310964692401</v>
          </cell>
          <cell r="T438">
            <v>13.740989062586308</v>
          </cell>
          <cell r="U438">
            <v>7.8822793549666095</v>
          </cell>
          <cell r="V438">
            <v>9.9951806592594075</v>
          </cell>
          <cell r="W438">
            <v>16</v>
          </cell>
        </row>
        <row r="439">
          <cell r="N439" t="str">
            <v>Cali</v>
          </cell>
          <cell r="O439">
            <v>9.0750281159036774</v>
          </cell>
          <cell r="P439">
            <v>10.868066500527288</v>
          </cell>
          <cell r="Q439">
            <v>8.7818841520063859</v>
          </cell>
          <cell r="R439">
            <v>9.7880848067065269</v>
          </cell>
          <cell r="S439">
            <v>8.110148487340787</v>
          </cell>
          <cell r="T439">
            <v>12.309024384904827</v>
          </cell>
          <cell r="U439">
            <v>11.073393027564887</v>
          </cell>
          <cell r="V439">
            <v>9.8164859868123422</v>
          </cell>
          <cell r="W439">
            <v>17</v>
          </cell>
        </row>
        <row r="440">
          <cell r="N440" t="str">
            <v>Manizales</v>
          </cell>
          <cell r="O440">
            <v>6.6946318946949672</v>
          </cell>
          <cell r="P440">
            <v>11.240828148266573</v>
          </cell>
          <cell r="Q440">
            <v>8.0770906884907276</v>
          </cell>
          <cell r="R440">
            <v>7.9827233332799867</v>
          </cell>
          <cell r="S440">
            <v>5.9452005965837156</v>
          </cell>
          <cell r="T440">
            <v>8.7288170115691699</v>
          </cell>
          <cell r="U440">
            <v>7.2723520663637728</v>
          </cell>
          <cell r="V440">
            <v>9.7076145878527633</v>
          </cell>
          <cell r="W440">
            <v>18</v>
          </cell>
        </row>
        <row r="441">
          <cell r="N441" t="str">
            <v>Medellín</v>
          </cell>
          <cell r="O441">
            <v>6.6767504820157129</v>
          </cell>
          <cell r="P441">
            <v>5.9416457454814822</v>
          </cell>
          <cell r="Q441">
            <v>5.8801823860673492</v>
          </cell>
          <cell r="R441">
            <v>6.9554173854408416</v>
          </cell>
          <cell r="S441">
            <v>8.4809514683630489</v>
          </cell>
          <cell r="T441">
            <v>11.20809798251077</v>
          </cell>
          <cell r="U441">
            <v>9.8042625647632935</v>
          </cell>
          <cell r="V441">
            <v>9.4638849647287131</v>
          </cell>
          <cell r="W441">
            <v>19</v>
          </cell>
        </row>
        <row r="442">
          <cell r="N442" t="str">
            <v>Tunja</v>
          </cell>
          <cell r="Q442">
            <v>10.028068122925037</v>
          </cell>
          <cell r="R442">
            <v>5.6124503102859444</v>
          </cell>
          <cell r="S442">
            <v>6.5685860086895502</v>
          </cell>
          <cell r="T442">
            <v>5.9922638734966522</v>
          </cell>
          <cell r="U442">
            <v>11.225122383975714</v>
          </cell>
          <cell r="V442">
            <v>8.9827443625385275</v>
          </cell>
          <cell r="W442">
            <v>20</v>
          </cell>
        </row>
        <row r="443">
          <cell r="N443" t="str">
            <v>Florencia</v>
          </cell>
          <cell r="Q443">
            <v>9.4374306758558824</v>
          </cell>
          <cell r="R443">
            <v>8.0636071555145001</v>
          </cell>
          <cell r="S443">
            <v>4.462759195125158</v>
          </cell>
          <cell r="T443">
            <v>4.0056272144130789</v>
          </cell>
          <cell r="U443">
            <v>5.9320857011126469</v>
          </cell>
          <cell r="V443">
            <v>7.332908777434338</v>
          </cell>
          <cell r="W443">
            <v>21</v>
          </cell>
        </row>
        <row r="444">
          <cell r="N444" t="str">
            <v>Quibdó</v>
          </cell>
          <cell r="Q444">
            <v>6.4708796395823791</v>
          </cell>
          <cell r="R444">
            <v>4.2102662066736993</v>
          </cell>
          <cell r="S444">
            <v>7.3023230549167994</v>
          </cell>
          <cell r="T444">
            <v>4.3272182519217068</v>
          </cell>
          <cell r="U444">
            <v>5.2853528254146767</v>
          </cell>
          <cell r="V444">
            <v>6.3891050017814157</v>
          </cell>
          <cell r="W444">
            <v>22</v>
          </cell>
        </row>
        <row r="445">
          <cell r="N445" t="str">
            <v>Cartagena</v>
          </cell>
          <cell r="O445">
            <v>5.3994192787561062</v>
          </cell>
          <cell r="P445">
            <v>5.6970352172663201</v>
          </cell>
          <cell r="Q445">
            <v>5.7158132075033121</v>
          </cell>
          <cell r="R445">
            <v>9.5235231436698182</v>
          </cell>
          <cell r="S445">
            <v>6.8366394042686291</v>
          </cell>
          <cell r="T445">
            <v>14.373360558906057</v>
          </cell>
          <cell r="U445">
            <v>10.728081455187581</v>
          </cell>
          <cell r="V445">
            <v>5.444932264932616</v>
          </cell>
          <cell r="W445">
            <v>23</v>
          </cell>
        </row>
        <row r="446">
          <cell r="N446" t="str">
            <v>San Andrés</v>
          </cell>
          <cell r="Q446">
            <v>4.0182459662538204</v>
          </cell>
          <cell r="R446">
            <v>4.2537557152188112</v>
          </cell>
          <cell r="S446">
            <v>2.0387194462470259</v>
          </cell>
          <cell r="T446">
            <v>3.774196056075251</v>
          </cell>
          <cell r="U446">
            <v>2.0001039015013764</v>
          </cell>
          <cell r="V446">
            <v>1.6323338953644648</v>
          </cell>
          <cell r="W446">
            <v>24</v>
          </cell>
        </row>
        <row r="487">
          <cell r="N487" t="str">
            <v>Manizales</v>
          </cell>
          <cell r="O487">
            <v>57.044653626417016</v>
          </cell>
          <cell r="P487">
            <v>56.749055277265143</v>
          </cell>
          <cell r="Q487">
            <v>58.470150497028946</v>
          </cell>
          <cell r="R487">
            <v>56.533873643018183</v>
          </cell>
          <cell r="S487">
            <v>61.695999859936002</v>
          </cell>
          <cell r="T487">
            <v>54.62186227968234</v>
          </cell>
          <cell r="U487">
            <v>58.523997170859872</v>
          </cell>
          <cell r="V487">
            <v>59.843214001354283</v>
          </cell>
          <cell r="W487">
            <v>1</v>
          </cell>
        </row>
        <row r="488">
          <cell r="N488" t="str">
            <v>Medellín</v>
          </cell>
          <cell r="O488">
            <v>58.288920152201044</v>
          </cell>
          <cell r="P488">
            <v>59.746333508272372</v>
          </cell>
          <cell r="Q488">
            <v>63.902734084590954</v>
          </cell>
          <cell r="R488">
            <v>57.63166242596602</v>
          </cell>
          <cell r="S488">
            <v>53.55738885405048</v>
          </cell>
          <cell r="T488">
            <v>56.945464204106862</v>
          </cell>
          <cell r="U488">
            <v>7.0829356423571683</v>
          </cell>
          <cell r="V488">
            <v>57.727598880641644</v>
          </cell>
          <cell r="W488">
            <v>2</v>
          </cell>
        </row>
        <row r="489">
          <cell r="N489" t="str">
            <v>Pereira</v>
          </cell>
          <cell r="O489">
            <v>57.357515612020322</v>
          </cell>
          <cell r="P489">
            <v>54.397382467788354</v>
          </cell>
          <cell r="Q489">
            <v>59.117881770375085</v>
          </cell>
          <cell r="R489">
            <v>58.921227481240912</v>
          </cell>
          <cell r="S489">
            <v>55.291933760683762</v>
          </cell>
          <cell r="T489">
            <v>54.126187479155242</v>
          </cell>
          <cell r="U489">
            <v>51.990275724169564</v>
          </cell>
          <cell r="V489">
            <v>51.997975410264566</v>
          </cell>
          <cell r="W489">
            <v>3</v>
          </cell>
        </row>
        <row r="490">
          <cell r="N490" t="str">
            <v>Bogotá</v>
          </cell>
          <cell r="O490">
            <v>59.012852079508974</v>
          </cell>
          <cell r="P490">
            <v>59.836989733577227</v>
          </cell>
          <cell r="Q490">
            <v>60.751475094370562</v>
          </cell>
          <cell r="R490">
            <v>59.943036466954894</v>
          </cell>
          <cell r="S490">
            <v>54.681768398832261</v>
          </cell>
          <cell r="T490">
            <v>53.993252813347041</v>
          </cell>
          <cell r="U490">
            <v>53.54183966029791</v>
          </cell>
          <cell r="V490">
            <v>51.47735837956656</v>
          </cell>
          <cell r="W490">
            <v>4</v>
          </cell>
        </row>
        <row r="491">
          <cell r="N491" t="str">
            <v>Cali</v>
          </cell>
          <cell r="O491">
            <v>52.155097895881738</v>
          </cell>
          <cell r="P491">
            <v>53.793870016935713</v>
          </cell>
          <cell r="Q491">
            <v>55.235360762130931</v>
          </cell>
          <cell r="R491">
            <v>51.444279432967413</v>
          </cell>
          <cell r="S491">
            <v>46.928053149833801</v>
          </cell>
          <cell r="T491">
            <v>46.438438728759408</v>
          </cell>
          <cell r="U491">
            <v>47.400045378171868</v>
          </cell>
          <cell r="V491">
            <v>49.618911758712052</v>
          </cell>
          <cell r="W491">
            <v>5</v>
          </cell>
        </row>
        <row r="492">
          <cell r="N492" t="str">
            <v>Ibagué</v>
          </cell>
          <cell r="O492">
            <v>45.0145703842202</v>
          </cell>
          <cell r="P492">
            <v>47.167347104928837</v>
          </cell>
          <cell r="Q492">
            <v>50.435905820797913</v>
          </cell>
          <cell r="R492">
            <v>46.627440045449589</v>
          </cell>
          <cell r="S492">
            <v>45.015872724743872</v>
          </cell>
          <cell r="T492">
            <v>43.989238677000905</v>
          </cell>
          <cell r="U492">
            <v>46.81536494943024</v>
          </cell>
          <cell r="V492">
            <v>44.756392222319441</v>
          </cell>
          <cell r="W492">
            <v>6</v>
          </cell>
        </row>
        <row r="493">
          <cell r="N493" t="str">
            <v>Pasto</v>
          </cell>
          <cell r="O493">
            <v>44.199997470947515</v>
          </cell>
          <cell r="P493">
            <v>45.28517581709071</v>
          </cell>
          <cell r="Q493">
            <v>46.158350311608345</v>
          </cell>
          <cell r="R493">
            <v>45.387437594334145</v>
          </cell>
          <cell r="S493">
            <v>46.074504116810665</v>
          </cell>
          <cell r="T493">
            <v>41.269701757200082</v>
          </cell>
          <cell r="U493">
            <v>43.495959332079956</v>
          </cell>
          <cell r="V493">
            <v>44.51171161366058</v>
          </cell>
          <cell r="W493">
            <v>7</v>
          </cell>
        </row>
        <row r="494">
          <cell r="N494" t="str">
            <v>Villavicencio</v>
          </cell>
          <cell r="O494">
            <v>40.618263735382108</v>
          </cell>
          <cell r="P494">
            <v>42.010594816092933</v>
          </cell>
          <cell r="Q494">
            <v>44.982686602287714</v>
          </cell>
          <cell r="R494">
            <v>46.0871688935473</v>
          </cell>
          <cell r="S494">
            <v>42.400162608485552</v>
          </cell>
          <cell r="T494">
            <v>41.839391542352203</v>
          </cell>
          <cell r="U494">
            <v>41.546730473911644</v>
          </cell>
          <cell r="V494">
            <v>43.670448989056304</v>
          </cell>
          <cell r="W494">
            <v>8</v>
          </cell>
        </row>
        <row r="495">
          <cell r="N495" t="str">
            <v>Barranquilla</v>
          </cell>
          <cell r="O495">
            <v>42.281159369547581</v>
          </cell>
          <cell r="P495">
            <v>40.028090509191649</v>
          </cell>
          <cell r="Q495">
            <v>39.517830149971033</v>
          </cell>
          <cell r="R495">
            <v>37.483132345892322</v>
          </cell>
          <cell r="S495">
            <v>42.042456670629143</v>
          </cell>
          <cell r="T495">
            <v>38.813394897279331</v>
          </cell>
          <cell r="U495">
            <v>43.203907612815861</v>
          </cell>
          <cell r="V495">
            <v>40.212387427291972</v>
          </cell>
          <cell r="W495">
            <v>9</v>
          </cell>
        </row>
        <row r="496">
          <cell r="N496" t="str">
            <v>Bucaramanga</v>
          </cell>
          <cell r="O496">
            <v>49.218119148582744</v>
          </cell>
          <cell r="P496">
            <v>53.093671703041601</v>
          </cell>
          <cell r="Q496">
            <v>56.054852015217932</v>
          </cell>
          <cell r="R496">
            <v>44.543812794098947</v>
          </cell>
          <cell r="S496">
            <v>54.284311850386416</v>
          </cell>
          <cell r="T496">
            <v>42.212519335069402</v>
          </cell>
          <cell r="U496">
            <v>39.490537614403927</v>
          </cell>
          <cell r="V496">
            <v>39.153920806627752</v>
          </cell>
          <cell r="W496">
            <v>10</v>
          </cell>
        </row>
        <row r="497">
          <cell r="N497" t="str">
            <v>Montería</v>
          </cell>
          <cell r="O497">
            <v>37.71567939183236</v>
          </cell>
          <cell r="P497">
            <v>40.249446291607413</v>
          </cell>
          <cell r="Q497">
            <v>43.694516323028786</v>
          </cell>
          <cell r="R497">
            <v>40.943253545688826</v>
          </cell>
          <cell r="S497">
            <v>39.239085358005987</v>
          </cell>
          <cell r="T497">
            <v>33.544949250845818</v>
          </cell>
          <cell r="U497">
            <v>37.396017977425288</v>
          </cell>
          <cell r="V497">
            <v>38.273780518542168</v>
          </cell>
          <cell r="W497">
            <v>11</v>
          </cell>
        </row>
        <row r="498">
          <cell r="N498" t="str">
            <v>Colombia</v>
          </cell>
          <cell r="O498">
            <v>40.568942993540034</v>
          </cell>
          <cell r="P498">
            <v>42.626797679062925</v>
          </cell>
          <cell r="Q498">
            <v>44.407212300614191</v>
          </cell>
          <cell r="R498">
            <v>42.636326271936376</v>
          </cell>
          <cell r="S498">
            <v>40.839261598511484</v>
          </cell>
          <cell r="T498">
            <v>37.857142473671381</v>
          </cell>
          <cell r="U498">
            <v>37.945719841451002</v>
          </cell>
          <cell r="V498">
            <v>37.052735231848068</v>
          </cell>
          <cell r="W498" t="str">
            <v/>
          </cell>
        </row>
        <row r="499">
          <cell r="N499" t="str">
            <v>Cúcuta</v>
          </cell>
          <cell r="O499">
            <v>45.893729697267489</v>
          </cell>
          <cell r="P499">
            <v>46.282617777019432</v>
          </cell>
          <cell r="Q499">
            <v>49.713281151898208</v>
          </cell>
          <cell r="R499">
            <v>33.546173189110611</v>
          </cell>
          <cell r="S499">
            <v>31.312095261793921</v>
          </cell>
          <cell r="T499">
            <v>39.829018648451914</v>
          </cell>
          <cell r="U499">
            <v>40.863923675794425</v>
          </cell>
          <cell r="V499">
            <v>36.496029280589667</v>
          </cell>
          <cell r="W499">
            <v>12</v>
          </cell>
        </row>
        <row r="500">
          <cell r="N500" t="str">
            <v>Cartagena</v>
          </cell>
          <cell r="O500">
            <v>34.166234919695064</v>
          </cell>
          <cell r="P500">
            <v>39.428641450525369</v>
          </cell>
          <cell r="Q500">
            <v>38.914856199054476</v>
          </cell>
          <cell r="R500">
            <v>40.549798592274151</v>
          </cell>
          <cell r="S500">
            <v>40.807112643644572</v>
          </cell>
          <cell r="T500">
            <v>38.604333929378633</v>
          </cell>
          <cell r="U500">
            <v>35.69806265438207</v>
          </cell>
          <cell r="V500">
            <v>35.168821732867535</v>
          </cell>
          <cell r="W500">
            <v>13</v>
          </cell>
        </row>
        <row r="519">
          <cell r="N519" t="str">
            <v>Popayán</v>
          </cell>
          <cell r="U519">
            <v>99.999999999999986</v>
          </cell>
          <cell r="V519">
            <v>100.00000000000001</v>
          </cell>
          <cell r="W519">
            <v>1</v>
          </cell>
        </row>
        <row r="520">
          <cell r="N520" t="str">
            <v>San Andrés</v>
          </cell>
          <cell r="U520">
            <v>100</v>
          </cell>
          <cell r="V520">
            <v>100.00000000000001</v>
          </cell>
          <cell r="W520">
            <v>2</v>
          </cell>
        </row>
        <row r="521">
          <cell r="N521" t="str">
            <v>Armenia</v>
          </cell>
          <cell r="U521">
            <v>100</v>
          </cell>
          <cell r="V521">
            <v>100</v>
          </cell>
          <cell r="W521">
            <v>3</v>
          </cell>
        </row>
        <row r="522">
          <cell r="N522" t="str">
            <v>Florencia</v>
          </cell>
          <cell r="U522">
            <v>100</v>
          </cell>
          <cell r="V522">
            <v>100</v>
          </cell>
          <cell r="W522">
            <v>4</v>
          </cell>
        </row>
        <row r="523">
          <cell r="N523" t="str">
            <v>Neiva</v>
          </cell>
          <cell r="U523">
            <v>100</v>
          </cell>
          <cell r="V523">
            <v>100</v>
          </cell>
          <cell r="W523">
            <v>5</v>
          </cell>
        </row>
        <row r="524">
          <cell r="N524" t="str">
            <v>Quibdó</v>
          </cell>
          <cell r="U524">
            <v>100</v>
          </cell>
          <cell r="V524">
            <v>100</v>
          </cell>
          <cell r="W524">
            <v>6</v>
          </cell>
        </row>
        <row r="525">
          <cell r="N525" t="str">
            <v>Sincelejo</v>
          </cell>
          <cell r="U525">
            <v>100</v>
          </cell>
          <cell r="V525">
            <v>100</v>
          </cell>
          <cell r="W525">
            <v>7</v>
          </cell>
        </row>
        <row r="526">
          <cell r="N526" t="str">
            <v>Tunja</v>
          </cell>
          <cell r="U526">
            <v>100</v>
          </cell>
          <cell r="V526">
            <v>100</v>
          </cell>
          <cell r="W526">
            <v>8</v>
          </cell>
        </row>
        <row r="527">
          <cell r="N527" t="str">
            <v>Valledupar</v>
          </cell>
          <cell r="U527">
            <v>100</v>
          </cell>
          <cell r="V527">
            <v>100</v>
          </cell>
          <cell r="W527">
            <v>9</v>
          </cell>
        </row>
        <row r="528">
          <cell r="N528" t="str">
            <v>Riohacha</v>
          </cell>
          <cell r="U528">
            <v>100</v>
          </cell>
          <cell r="V528">
            <v>100</v>
          </cell>
          <cell r="W528">
            <v>10</v>
          </cell>
        </row>
        <row r="529">
          <cell r="N529" t="str">
            <v>Santa Marta</v>
          </cell>
          <cell r="U529">
            <v>100</v>
          </cell>
          <cell r="V529">
            <v>100</v>
          </cell>
          <cell r="W529">
            <v>11</v>
          </cell>
        </row>
        <row r="530">
          <cell r="N530" t="str">
            <v>Cartagena</v>
          </cell>
          <cell r="O530">
            <v>65.833765080304929</v>
          </cell>
          <cell r="P530">
            <v>60.571358549474624</v>
          </cell>
          <cell r="Q530">
            <v>61.085143800945524</v>
          </cell>
          <cell r="R530">
            <v>59.450201407725856</v>
          </cell>
          <cell r="S530">
            <v>59.192887356355428</v>
          </cell>
          <cell r="T530">
            <v>61.39566607062136</v>
          </cell>
          <cell r="U530">
            <v>64.30193734561793</v>
          </cell>
          <cell r="V530">
            <v>64.831178267132472</v>
          </cell>
          <cell r="W530">
            <v>12</v>
          </cell>
        </row>
        <row r="531">
          <cell r="N531" t="str">
            <v>Cúcuta</v>
          </cell>
          <cell r="O531">
            <v>54.106270302732511</v>
          </cell>
          <cell r="P531">
            <v>53.717382222980568</v>
          </cell>
          <cell r="Q531">
            <v>50.286718848101799</v>
          </cell>
          <cell r="R531">
            <v>66.453826810889396</v>
          </cell>
          <cell r="S531">
            <v>68.687904738206072</v>
          </cell>
          <cell r="T531">
            <v>60.170981351548086</v>
          </cell>
          <cell r="U531">
            <v>59.136076324205575</v>
          </cell>
          <cell r="V531">
            <v>63.503970719410326</v>
          </cell>
          <cell r="W531">
            <v>13</v>
          </cell>
        </row>
        <row r="532">
          <cell r="N532" t="str">
            <v>Colombia</v>
          </cell>
          <cell r="O532">
            <v>59.431057006459966</v>
          </cell>
          <cell r="P532">
            <v>57.373202320937075</v>
          </cell>
          <cell r="Q532">
            <v>55.592787699385809</v>
          </cell>
          <cell r="R532">
            <v>57.363673728063631</v>
          </cell>
          <cell r="S532">
            <v>59.160738401488516</v>
          </cell>
          <cell r="T532">
            <v>62.142857526328626</v>
          </cell>
          <cell r="U532">
            <v>62.054280158548998</v>
          </cell>
          <cell r="V532">
            <v>62.947264768151932</v>
          </cell>
          <cell r="W532" t="str">
            <v/>
          </cell>
        </row>
        <row r="533">
          <cell r="N533" t="str">
            <v>Montería</v>
          </cell>
          <cell r="O533">
            <v>62.284320608167633</v>
          </cell>
          <cell r="P533">
            <v>59.75055370839258</v>
          </cell>
          <cell r="Q533">
            <v>56.305483676971207</v>
          </cell>
          <cell r="R533">
            <v>59.056746454311167</v>
          </cell>
          <cell r="S533">
            <v>60.76091464199402</v>
          </cell>
          <cell r="T533">
            <v>66.455050749154182</v>
          </cell>
          <cell r="U533">
            <v>62.603982022574712</v>
          </cell>
          <cell r="V533">
            <v>61.726219481457825</v>
          </cell>
          <cell r="W533">
            <v>14</v>
          </cell>
        </row>
        <row r="534">
          <cell r="N534" t="str">
            <v>Bucaramanga</v>
          </cell>
          <cell r="O534">
            <v>50.781880851417256</v>
          </cell>
          <cell r="P534">
            <v>46.906328296958392</v>
          </cell>
          <cell r="Q534">
            <v>43.945147984782068</v>
          </cell>
          <cell r="R534">
            <v>55.456187205901053</v>
          </cell>
          <cell r="S534">
            <v>45.715688149613584</v>
          </cell>
          <cell r="T534">
            <v>57.787480664930591</v>
          </cell>
          <cell r="U534">
            <v>60.509462385596073</v>
          </cell>
          <cell r="V534">
            <v>60.846079193372255</v>
          </cell>
          <cell r="W534">
            <v>15</v>
          </cell>
        </row>
        <row r="535">
          <cell r="N535" t="str">
            <v>Barranquilla</v>
          </cell>
          <cell r="O535">
            <v>57.718840630452419</v>
          </cell>
          <cell r="P535">
            <v>59.971909490808358</v>
          </cell>
          <cell r="Q535">
            <v>60.482169850028967</v>
          </cell>
          <cell r="R535">
            <v>62.516867654107678</v>
          </cell>
          <cell r="S535">
            <v>57.957543329370857</v>
          </cell>
          <cell r="T535">
            <v>61.186605102720662</v>
          </cell>
          <cell r="U535">
            <v>56.796092387184139</v>
          </cell>
          <cell r="V535">
            <v>59.787612572708028</v>
          </cell>
          <cell r="W535">
            <v>16</v>
          </cell>
        </row>
        <row r="536">
          <cell r="N536" t="str">
            <v>Villavicencio</v>
          </cell>
          <cell r="O536">
            <v>59.381736264617892</v>
          </cell>
          <cell r="P536">
            <v>57.989405183907067</v>
          </cell>
          <cell r="Q536">
            <v>55.017313397712286</v>
          </cell>
          <cell r="R536">
            <v>53.9128311064527</v>
          </cell>
          <cell r="S536">
            <v>57.599837391514448</v>
          </cell>
          <cell r="T536">
            <v>58.16060845764779</v>
          </cell>
          <cell r="U536">
            <v>58.453269526088356</v>
          </cell>
          <cell r="V536">
            <v>56.329551010943696</v>
          </cell>
          <cell r="W536">
            <v>17</v>
          </cell>
        </row>
        <row r="537">
          <cell r="N537" t="str">
            <v>Pasto</v>
          </cell>
          <cell r="O537">
            <v>55.800002529052485</v>
          </cell>
          <cell r="P537">
            <v>54.714824182909283</v>
          </cell>
          <cell r="Q537">
            <v>53.841649688391655</v>
          </cell>
          <cell r="R537">
            <v>54.612562405665855</v>
          </cell>
          <cell r="S537">
            <v>53.925495883189342</v>
          </cell>
          <cell r="T537">
            <v>58.730298242799925</v>
          </cell>
          <cell r="U537">
            <v>56.504040667920052</v>
          </cell>
          <cell r="V537">
            <v>55.48828838633942</v>
          </cell>
          <cell r="W537">
            <v>18</v>
          </cell>
        </row>
        <row r="538">
          <cell r="N538" t="str">
            <v>Ibagué</v>
          </cell>
          <cell r="O538">
            <v>54.985429615779807</v>
          </cell>
          <cell r="P538">
            <v>52.832652895071163</v>
          </cell>
          <cell r="Q538">
            <v>49.56409417920208</v>
          </cell>
          <cell r="R538">
            <v>53.372559954550411</v>
          </cell>
          <cell r="S538">
            <v>54.984127275256135</v>
          </cell>
          <cell r="T538">
            <v>56.010761322999102</v>
          </cell>
          <cell r="U538">
            <v>53.184635050569753</v>
          </cell>
          <cell r="V538">
            <v>55.243607777680552</v>
          </cell>
          <cell r="W538">
            <v>19</v>
          </cell>
        </row>
        <row r="539">
          <cell r="N539" t="str">
            <v>Cali</v>
          </cell>
          <cell r="O539">
            <v>47.844902104118255</v>
          </cell>
          <cell r="P539">
            <v>46.20612998306428</v>
          </cell>
          <cell r="Q539">
            <v>44.764639237869069</v>
          </cell>
          <cell r="R539">
            <v>48.555720567032587</v>
          </cell>
          <cell r="S539">
            <v>53.071946850166192</v>
          </cell>
          <cell r="T539">
            <v>53.561561271240592</v>
          </cell>
          <cell r="U539">
            <v>52.599954621828132</v>
          </cell>
          <cell r="V539">
            <v>50.381088241287948</v>
          </cell>
          <cell r="W539">
            <v>20</v>
          </cell>
        </row>
        <row r="540">
          <cell r="N540" t="str">
            <v>Bogotá</v>
          </cell>
          <cell r="O540">
            <v>40.987147920491033</v>
          </cell>
          <cell r="P540">
            <v>40.163010266422773</v>
          </cell>
          <cell r="Q540">
            <v>39.248524905629445</v>
          </cell>
          <cell r="R540">
            <v>40.056963533045106</v>
          </cell>
          <cell r="S540">
            <v>45.318231601167739</v>
          </cell>
          <cell r="T540">
            <v>46.006747186652966</v>
          </cell>
          <cell r="U540">
            <v>46.45816033970209</v>
          </cell>
          <cell r="V540">
            <v>48.52264162043344</v>
          </cell>
          <cell r="W540">
            <v>21</v>
          </cell>
        </row>
        <row r="541">
          <cell r="N541" t="str">
            <v>Pereira</v>
          </cell>
          <cell r="O541">
            <v>42.642484387979685</v>
          </cell>
          <cell r="P541">
            <v>45.602617532211646</v>
          </cell>
          <cell r="Q541">
            <v>40.882118229624915</v>
          </cell>
          <cell r="R541">
            <v>41.078772518759088</v>
          </cell>
          <cell r="S541">
            <v>44.708066239316238</v>
          </cell>
          <cell r="T541">
            <v>45.873812520844766</v>
          </cell>
          <cell r="U541">
            <v>48.009724275830436</v>
          </cell>
          <cell r="V541">
            <v>48.002024589735434</v>
          </cell>
          <cell r="W541">
            <v>22</v>
          </cell>
        </row>
        <row r="542">
          <cell r="N542" t="str">
            <v>Medellín</v>
          </cell>
          <cell r="O542">
            <v>41.711079847798956</v>
          </cell>
          <cell r="P542">
            <v>40.253666491727635</v>
          </cell>
          <cell r="Q542">
            <v>36.097265915409054</v>
          </cell>
          <cell r="R542">
            <v>42.36833757403398</v>
          </cell>
          <cell r="S542">
            <v>46.44261114594952</v>
          </cell>
          <cell r="T542">
            <v>43.054535795893138</v>
          </cell>
          <cell r="U542">
            <v>92.917064357642829</v>
          </cell>
          <cell r="V542">
            <v>42.272401119358356</v>
          </cell>
          <cell r="W542">
            <v>23</v>
          </cell>
        </row>
        <row r="543">
          <cell r="N543" t="str">
            <v>Manizales</v>
          </cell>
          <cell r="O543">
            <v>42.955346373582977</v>
          </cell>
          <cell r="P543">
            <v>43.25094472273485</v>
          </cell>
          <cell r="Q543">
            <v>41.529849502971047</v>
          </cell>
          <cell r="R543">
            <v>43.466126356981825</v>
          </cell>
          <cell r="S543">
            <v>38.304000140063998</v>
          </cell>
          <cell r="T543">
            <v>45.37813772031766</v>
          </cell>
          <cell r="U543">
            <v>41.476002829140135</v>
          </cell>
          <cell r="V543">
            <v>40.156785998645717</v>
          </cell>
          <cell r="W543">
            <v>24</v>
          </cell>
        </row>
      </sheetData>
      <sheetData sheetId="5">
        <row r="5">
          <cell r="J5" t="str">
            <v>Colombia</v>
          </cell>
          <cell r="K5">
            <v>42878.25233333333</v>
          </cell>
          <cell r="L5">
            <v>43385.873333333329</v>
          </cell>
          <cell r="M5">
            <v>43896.174666666666</v>
          </cell>
          <cell r="N5">
            <v>44410.328000000001</v>
          </cell>
          <cell r="O5">
            <v>44930.280666666666</v>
          </cell>
        </row>
        <row r="6">
          <cell r="J6" t="str">
            <v>Bogotá</v>
          </cell>
          <cell r="K6">
            <v>7073.8003333333327</v>
          </cell>
          <cell r="L6">
            <v>7178.4286666666667</v>
          </cell>
          <cell r="M6">
            <v>7282.7766666666676</v>
          </cell>
          <cell r="N6">
            <v>7386.7906666666668</v>
          </cell>
          <cell r="O6">
            <v>7490.2126666666663</v>
          </cell>
        </row>
        <row r="7">
          <cell r="J7" t="str">
            <v>Medellín</v>
          </cell>
          <cell r="K7">
            <v>3238.7153333333331</v>
          </cell>
          <cell r="L7">
            <v>3286.387666666667</v>
          </cell>
          <cell r="M7">
            <v>3334.1526666666668</v>
          </cell>
          <cell r="N7">
            <v>3382.3089999999997</v>
          </cell>
          <cell r="O7">
            <v>3431.0446666666667</v>
          </cell>
        </row>
        <row r="8">
          <cell r="J8" t="str">
            <v>Cali</v>
          </cell>
          <cell r="K8">
            <v>2228.2810000000004</v>
          </cell>
          <cell r="L8">
            <v>2255.2973333333334</v>
          </cell>
          <cell r="M8">
            <v>2282.3629999999998</v>
          </cell>
          <cell r="N8">
            <v>2309.527</v>
          </cell>
          <cell r="O8">
            <v>2336.6439999999998</v>
          </cell>
        </row>
        <row r="9">
          <cell r="J9" t="str">
            <v>Barranquilla</v>
          </cell>
          <cell r="K9">
            <v>1657.56</v>
          </cell>
          <cell r="L9">
            <v>1680.3633333333335</v>
          </cell>
          <cell r="M9">
            <v>1703.1183333333331</v>
          </cell>
          <cell r="N9">
            <v>1725.8276666666668</v>
          </cell>
          <cell r="O9">
            <v>1748.479</v>
          </cell>
        </row>
        <row r="10">
          <cell r="J10" t="str">
            <v>Bucaramanga</v>
          </cell>
          <cell r="K10">
            <v>988.2836666666667</v>
          </cell>
          <cell r="L10">
            <v>998.26366666666672</v>
          </cell>
          <cell r="M10">
            <v>1008.0163333333334</v>
          </cell>
          <cell r="N10">
            <v>1017.7</v>
          </cell>
          <cell r="O10">
            <v>1027.9780000000001</v>
          </cell>
        </row>
        <row r="11">
          <cell r="J11" t="str">
            <v>Cartagena</v>
          </cell>
          <cell r="K11">
            <v>869.08733333333339</v>
          </cell>
          <cell r="L11">
            <v>880.70466666666664</v>
          </cell>
          <cell r="M11">
            <v>892.38700000000006</v>
          </cell>
          <cell r="N11">
            <v>904.01533333333327</v>
          </cell>
          <cell r="O11">
            <v>915.90133333333324</v>
          </cell>
        </row>
        <row r="12">
          <cell r="J12" t="str">
            <v>Cúcuta</v>
          </cell>
          <cell r="K12">
            <v>739.98233333333337</v>
          </cell>
          <cell r="L12">
            <v>748.89600000000007</v>
          </cell>
          <cell r="M12">
            <v>757.87800000000004</v>
          </cell>
          <cell r="N12">
            <v>766.96533333333321</v>
          </cell>
          <cell r="O12">
            <v>776.81100000000004</v>
          </cell>
        </row>
        <row r="13">
          <cell r="J13" t="str">
            <v>Pereira</v>
          </cell>
          <cell r="K13">
            <v>582.92633333333333</v>
          </cell>
          <cell r="L13">
            <v>587.52100000000007</v>
          </cell>
          <cell r="M13">
            <v>592.07699999999988</v>
          </cell>
          <cell r="N13">
            <v>596.70466666666664</v>
          </cell>
          <cell r="O13">
            <v>601.80999999999995</v>
          </cell>
        </row>
        <row r="14">
          <cell r="J14" t="str">
            <v>Ibagué</v>
          </cell>
          <cell r="K14">
            <v>482.09899999999999</v>
          </cell>
          <cell r="L14">
            <v>487.637</v>
          </cell>
          <cell r="M14">
            <v>493.12333333333328</v>
          </cell>
          <cell r="N14">
            <v>498.58099999999996</v>
          </cell>
          <cell r="O14">
            <v>504.05333333333328</v>
          </cell>
        </row>
        <row r="15">
          <cell r="J15" t="str">
            <v>Santa Marta</v>
          </cell>
          <cell r="K15">
            <v>404.43266666666665</v>
          </cell>
          <cell r="L15">
            <v>412.49666666666667</v>
          </cell>
          <cell r="M15">
            <v>420.53800000000001</v>
          </cell>
          <cell r="N15">
            <v>428.64466666666664</v>
          </cell>
          <cell r="O15">
            <v>436.63200000000006</v>
          </cell>
        </row>
        <row r="16">
          <cell r="J16" t="str">
            <v>Villavicencio</v>
          </cell>
          <cell r="K16">
            <v>380.70299999999997</v>
          </cell>
          <cell r="L16">
            <v>391.03933333333333</v>
          </cell>
          <cell r="M16">
            <v>401.47666666666669</v>
          </cell>
          <cell r="N16">
            <v>411.92500000000001</v>
          </cell>
          <cell r="O16">
            <v>422.38066666666668</v>
          </cell>
        </row>
        <row r="17">
          <cell r="J17" t="str">
            <v>Manizales</v>
          </cell>
          <cell r="K17">
            <v>396.24866666666668</v>
          </cell>
          <cell r="L17">
            <v>398.86366666666663</v>
          </cell>
          <cell r="M17">
            <v>401.38633333333337</v>
          </cell>
          <cell r="N17">
            <v>403.79433333333333</v>
          </cell>
          <cell r="O17">
            <v>406.15266666666668</v>
          </cell>
        </row>
        <row r="18">
          <cell r="J18" t="str">
            <v>Valledupar</v>
          </cell>
          <cell r="K18">
            <v>322.72766666666666</v>
          </cell>
          <cell r="L18">
            <v>332.59233333333333</v>
          </cell>
          <cell r="M18">
            <v>341.75466666666665</v>
          </cell>
          <cell r="N18">
            <v>347.81433333333331</v>
          </cell>
          <cell r="O18">
            <v>352.29500000000002</v>
          </cell>
        </row>
        <row r="19">
          <cell r="J19" t="str">
            <v>Pasto</v>
          </cell>
          <cell r="K19">
            <v>324.72600000000006</v>
          </cell>
          <cell r="L19">
            <v>329.87366666666668</v>
          </cell>
          <cell r="M19">
            <v>335.108</v>
          </cell>
          <cell r="N19">
            <v>340.505</v>
          </cell>
          <cell r="O19">
            <v>346.1656666666666</v>
          </cell>
        </row>
        <row r="20">
          <cell r="J20" t="str">
            <v>Montería</v>
          </cell>
          <cell r="K20">
            <v>299.30166666666668</v>
          </cell>
          <cell r="L20">
            <v>304.73066666666665</v>
          </cell>
          <cell r="M20">
            <v>310.18799999999999</v>
          </cell>
          <cell r="N20">
            <v>315.68766666666664</v>
          </cell>
          <cell r="O20">
            <v>321.20999999999998</v>
          </cell>
        </row>
        <row r="21">
          <cell r="J21" t="str">
            <v>Neiva</v>
          </cell>
          <cell r="K21">
            <v>303.06400000000002</v>
          </cell>
          <cell r="L21">
            <v>305.82900000000001</v>
          </cell>
          <cell r="M21">
            <v>308.56766666666664</v>
          </cell>
          <cell r="N21">
            <v>311.56166666666667</v>
          </cell>
          <cell r="O21">
            <v>314.63100000000003</v>
          </cell>
        </row>
        <row r="22">
          <cell r="J22" t="str">
            <v>Armenia</v>
          </cell>
          <cell r="K22">
            <v>276.91233333333338</v>
          </cell>
          <cell r="L22">
            <v>278.50466666666665</v>
          </cell>
          <cell r="M22">
            <v>280.08533333333338</v>
          </cell>
          <cell r="N22">
            <v>281.61599999999999</v>
          </cell>
          <cell r="O22">
            <v>283.50799999999998</v>
          </cell>
        </row>
        <row r="23">
          <cell r="J23" t="str">
            <v>Sincelejo</v>
          </cell>
          <cell r="K23">
            <v>228.76333333333332</v>
          </cell>
          <cell r="L23">
            <v>232.51866666666669</v>
          </cell>
          <cell r="M23">
            <v>236.28833333333333</v>
          </cell>
          <cell r="N23">
            <v>239.98166666666665</v>
          </cell>
          <cell r="O23">
            <v>243.71700000000001</v>
          </cell>
        </row>
        <row r="24">
          <cell r="J24" t="str">
            <v>Popayán</v>
          </cell>
          <cell r="K24">
            <v>232.20766666666668</v>
          </cell>
          <cell r="L24">
            <v>234.41800000000001</v>
          </cell>
          <cell r="M24">
            <v>236.38766666666666</v>
          </cell>
          <cell r="N24">
            <v>237.39366666666669</v>
          </cell>
          <cell r="O24">
            <v>237.87133333333335</v>
          </cell>
        </row>
        <row r="25">
          <cell r="J25" t="str">
            <v>Riohacha</v>
          </cell>
          <cell r="K25">
            <v>154.80866666666665</v>
          </cell>
          <cell r="L25">
            <v>162.893</v>
          </cell>
          <cell r="M25">
            <v>171.28866666666667</v>
          </cell>
          <cell r="N25">
            <v>180.64633333333336</v>
          </cell>
          <cell r="O25">
            <v>190.54266666666669</v>
          </cell>
        </row>
        <row r="26">
          <cell r="J26" t="str">
            <v>Tunja</v>
          </cell>
          <cell r="K26">
            <v>155.12300000000002</v>
          </cell>
          <cell r="L26">
            <v>158.58666666666667</v>
          </cell>
          <cell r="M26">
            <v>161.94200000000001</v>
          </cell>
          <cell r="N26">
            <v>165.01</v>
          </cell>
          <cell r="O26">
            <v>167.87466666666668</v>
          </cell>
        </row>
        <row r="27">
          <cell r="J27" t="str">
            <v>Florencia</v>
          </cell>
          <cell r="K27">
            <v>128.11699999999999</v>
          </cell>
          <cell r="L27">
            <v>130.86333333333334</v>
          </cell>
          <cell r="M27">
            <v>133.72166666666666</v>
          </cell>
          <cell r="N27">
            <v>136.82266666666666</v>
          </cell>
          <cell r="O27">
            <v>140.22733333333335</v>
          </cell>
        </row>
        <row r="28">
          <cell r="J28" t="str">
            <v>Quibdó</v>
          </cell>
          <cell r="K28">
            <v>103.67899999999999</v>
          </cell>
          <cell r="L28">
            <v>104.63200000000001</v>
          </cell>
          <cell r="M28">
            <v>105.29566666666666</v>
          </cell>
          <cell r="N28">
            <v>105.43766666666666</v>
          </cell>
          <cell r="O28">
            <v>105.35266666666666</v>
          </cell>
        </row>
        <row r="29">
          <cell r="J29" t="str">
            <v>San Andrés</v>
          </cell>
          <cell r="K29">
            <v>49.377333333333333</v>
          </cell>
          <cell r="L29">
            <v>49.794333333333334</v>
          </cell>
          <cell r="M29">
            <v>50.203666666666663</v>
          </cell>
          <cell r="N29">
            <v>50.625333333333337</v>
          </cell>
          <cell r="O29">
            <v>51.375333333333323</v>
          </cell>
        </row>
        <row r="38">
          <cell r="J38" t="str">
            <v>Colombia</v>
          </cell>
          <cell r="K38">
            <v>33258.456666666672</v>
          </cell>
          <cell r="L38">
            <v>33820.598999999995</v>
          </cell>
          <cell r="M38">
            <v>34378.006999999998</v>
          </cell>
          <cell r="N38">
            <v>34916.379999999997</v>
          </cell>
          <cell r="O38">
            <v>35446.590666666663</v>
          </cell>
        </row>
        <row r="39">
          <cell r="J39" t="str">
            <v>Bogotá</v>
          </cell>
          <cell r="K39">
            <v>5624.0946666666669</v>
          </cell>
          <cell r="L39">
            <v>5735.0036666666665</v>
          </cell>
          <cell r="M39">
            <v>5844.2676666666666</v>
          </cell>
          <cell r="N39">
            <v>5951.5256666666673</v>
          </cell>
          <cell r="O39">
            <v>6057.452666666667</v>
          </cell>
        </row>
        <row r="40">
          <cell r="J40" t="str">
            <v>Medellín</v>
          </cell>
          <cell r="K40">
            <v>2666.5866666666666</v>
          </cell>
          <cell r="L40">
            <v>2717.922</v>
          </cell>
          <cell r="M40">
            <v>2768.4186666666665</v>
          </cell>
          <cell r="N40">
            <v>2818.0953333333332</v>
          </cell>
          <cell r="O40">
            <v>2867.8066666666668</v>
          </cell>
        </row>
        <row r="41">
          <cell r="J41" t="str">
            <v>Cali</v>
          </cell>
          <cell r="K41">
            <v>1777.799</v>
          </cell>
          <cell r="L41">
            <v>1808.0126666666667</v>
          </cell>
          <cell r="M41">
            <v>1838.04</v>
          </cell>
          <cell r="N41">
            <v>1866.8426666666667</v>
          </cell>
          <cell r="O41">
            <v>1894.9343333333334</v>
          </cell>
        </row>
        <row r="42">
          <cell r="J42" t="str">
            <v>Barranquilla</v>
          </cell>
          <cell r="K42">
            <v>1279.2803333333334</v>
          </cell>
          <cell r="L42">
            <v>1302.5550000000001</v>
          </cell>
          <cell r="M42">
            <v>1325.8003333333334</v>
          </cell>
          <cell r="N42">
            <v>1348.5806666666665</v>
          </cell>
          <cell r="O42">
            <v>1371.1710000000003</v>
          </cell>
        </row>
        <row r="43">
          <cell r="J43" t="str">
            <v>Bucaramanga</v>
          </cell>
          <cell r="K43">
            <v>792.0333333333333</v>
          </cell>
          <cell r="L43">
            <v>804.29466666666667</v>
          </cell>
          <cell r="M43">
            <v>816.20533333333333</v>
          </cell>
          <cell r="N43">
            <v>827.53466666666657</v>
          </cell>
          <cell r="O43">
            <v>839.14033333333339</v>
          </cell>
        </row>
        <row r="44">
          <cell r="J44" t="str">
            <v>Cartagena</v>
          </cell>
          <cell r="K44">
            <v>668.76200000000006</v>
          </cell>
          <cell r="L44">
            <v>680.83466666666664</v>
          </cell>
          <cell r="M44">
            <v>693.28066666666666</v>
          </cell>
          <cell r="N44">
            <v>705.55633333333333</v>
          </cell>
          <cell r="O44">
            <v>718.08333333333337</v>
          </cell>
        </row>
        <row r="45">
          <cell r="J45" t="str">
            <v>Cúcuta</v>
          </cell>
          <cell r="K45">
            <v>560.61500000000001</v>
          </cell>
          <cell r="L45">
            <v>571.15700000000004</v>
          </cell>
          <cell r="M45">
            <v>581.96866666666665</v>
          </cell>
          <cell r="N45">
            <v>592.58000000000004</v>
          </cell>
          <cell r="O45">
            <v>603.75</v>
          </cell>
        </row>
        <row r="46">
          <cell r="J46" t="str">
            <v>Pereira</v>
          </cell>
          <cell r="K46">
            <v>468.61366666666663</v>
          </cell>
          <cell r="L46">
            <v>474.76733333333328</v>
          </cell>
          <cell r="M46">
            <v>480.66766666666666</v>
          </cell>
          <cell r="N46">
            <v>486.26533333333327</v>
          </cell>
          <cell r="O46">
            <v>492.06466666666665</v>
          </cell>
        </row>
        <row r="47">
          <cell r="J47" t="str">
            <v>Ibagué</v>
          </cell>
          <cell r="K47">
            <v>376.60166666666663</v>
          </cell>
          <cell r="L47">
            <v>382.82</v>
          </cell>
          <cell r="M47">
            <v>388.97</v>
          </cell>
          <cell r="N47">
            <v>394.89</v>
          </cell>
          <cell r="O47">
            <v>400.70233333333334</v>
          </cell>
        </row>
        <row r="48">
          <cell r="J48" t="str">
            <v>Manizales</v>
          </cell>
          <cell r="K48">
            <v>326.51566666666668</v>
          </cell>
          <cell r="L48">
            <v>329.58633333333336</v>
          </cell>
          <cell r="M48">
            <v>332.53166666666669</v>
          </cell>
          <cell r="N48">
            <v>335.21633333333335</v>
          </cell>
          <cell r="O48">
            <v>337.8533333333333</v>
          </cell>
        </row>
        <row r="49">
          <cell r="J49" t="str">
            <v>Villavicencio</v>
          </cell>
          <cell r="K49">
            <v>292.65566666666672</v>
          </cell>
          <cell r="L49">
            <v>301.7956666666667</v>
          </cell>
          <cell r="M49">
            <v>310.9663333333333</v>
          </cell>
          <cell r="N49">
            <v>320.00099999999998</v>
          </cell>
          <cell r="O49">
            <v>328.94233333333335</v>
          </cell>
        </row>
        <row r="50">
          <cell r="J50" t="str">
            <v>Santa Marta</v>
          </cell>
          <cell r="K50">
            <v>297.59899999999999</v>
          </cell>
          <cell r="L50">
            <v>304.548</v>
          </cell>
          <cell r="M50">
            <v>311.74200000000002</v>
          </cell>
          <cell r="N50">
            <v>319.0506666666667</v>
          </cell>
          <cell r="O50">
            <v>326.34800000000001</v>
          </cell>
        </row>
        <row r="51">
          <cell r="J51" t="str">
            <v>Pasto</v>
          </cell>
          <cell r="K51">
            <v>256.93966666666671</v>
          </cell>
          <cell r="L51">
            <v>262.70866666666666</v>
          </cell>
          <cell r="M51">
            <v>268.67399999999998</v>
          </cell>
          <cell r="N51">
            <v>274.75633333333332</v>
          </cell>
          <cell r="O51">
            <v>280.97033333333331</v>
          </cell>
        </row>
        <row r="52">
          <cell r="J52" t="str">
            <v>Valledupar</v>
          </cell>
          <cell r="K52">
            <v>237.10499999999999</v>
          </cell>
          <cell r="L52">
            <v>245.88033333333331</v>
          </cell>
          <cell r="M52">
            <v>254.26066666666665</v>
          </cell>
          <cell r="N52">
            <v>260.33666666666664</v>
          </cell>
          <cell r="O52">
            <v>265.22366666666665</v>
          </cell>
        </row>
        <row r="53">
          <cell r="J53" t="str">
            <v>Neiva</v>
          </cell>
          <cell r="K53">
            <v>236.28899999999999</v>
          </cell>
          <cell r="L53">
            <v>240.226</v>
          </cell>
          <cell r="M53">
            <v>244.14966666666669</v>
          </cell>
          <cell r="N53">
            <v>248.08466666666666</v>
          </cell>
          <cell r="O53">
            <v>252.08100000000002</v>
          </cell>
        </row>
        <row r="54">
          <cell r="J54" t="str">
            <v>Montería</v>
          </cell>
          <cell r="K54">
            <v>229.23733333333334</v>
          </cell>
          <cell r="L54">
            <v>234.43700000000001</v>
          </cell>
          <cell r="M54">
            <v>239.62199999999999</v>
          </cell>
          <cell r="N54">
            <v>244.73466666666664</v>
          </cell>
          <cell r="O54">
            <v>249.81</v>
          </cell>
        </row>
        <row r="55">
          <cell r="J55" t="str">
            <v>Armenia</v>
          </cell>
          <cell r="K55">
            <v>221.44733333333332</v>
          </cell>
          <cell r="L55">
            <v>223.70033333333333</v>
          </cell>
          <cell r="M55">
            <v>225.81300000000002</v>
          </cell>
          <cell r="N55">
            <v>227.71600000000001</v>
          </cell>
          <cell r="O55">
            <v>229.9</v>
          </cell>
        </row>
        <row r="56">
          <cell r="J56" t="str">
            <v>Popayán</v>
          </cell>
          <cell r="K56">
            <v>187.69066666666666</v>
          </cell>
          <cell r="L56">
            <v>190.65533333333335</v>
          </cell>
          <cell r="M56">
            <v>193.44100000000003</v>
          </cell>
          <cell r="N56">
            <v>195.30966666666666</v>
          </cell>
          <cell r="O56">
            <v>196.69766666666669</v>
          </cell>
        </row>
        <row r="57">
          <cell r="J57" t="str">
            <v>Sincelejo</v>
          </cell>
          <cell r="K57">
            <v>174.04866666666666</v>
          </cell>
          <cell r="L57">
            <v>178.0393333333333</v>
          </cell>
          <cell r="M57">
            <v>182.03800000000001</v>
          </cell>
          <cell r="N57">
            <v>185.82166666666663</v>
          </cell>
          <cell r="O57">
            <v>189.654</v>
          </cell>
        </row>
        <row r="58">
          <cell r="J58" t="str">
            <v>Tunja</v>
          </cell>
          <cell r="K58">
            <v>120.00033333333333</v>
          </cell>
          <cell r="L58">
            <v>123.152</v>
          </cell>
          <cell r="M58">
            <v>126.34266666666667</v>
          </cell>
          <cell r="N58">
            <v>129.34566666666669</v>
          </cell>
          <cell r="O58">
            <v>132.08833333333334</v>
          </cell>
        </row>
        <row r="59">
          <cell r="J59" t="str">
            <v>Riohacha</v>
          </cell>
          <cell r="K59">
            <v>106.21566666666666</v>
          </cell>
          <cell r="L59">
            <v>111.55933333333333</v>
          </cell>
          <cell r="M59">
            <v>116.98700000000001</v>
          </cell>
          <cell r="N59">
            <v>123.00466666666667</v>
          </cell>
          <cell r="O59">
            <v>129.42933333333332</v>
          </cell>
        </row>
        <row r="60">
          <cell r="J60" t="str">
            <v>Florencia</v>
          </cell>
          <cell r="K60">
            <v>94.583000000000013</v>
          </cell>
          <cell r="L60">
            <v>97.165666666666667</v>
          </cell>
          <cell r="M60">
            <v>99.835333333333324</v>
          </cell>
          <cell r="N60">
            <v>102.675</v>
          </cell>
          <cell r="O60">
            <v>105.71900000000001</v>
          </cell>
        </row>
        <row r="61">
          <cell r="J61" t="str">
            <v>Quibdó</v>
          </cell>
          <cell r="K61">
            <v>69.89</v>
          </cell>
          <cell r="L61">
            <v>70.956666666666663</v>
          </cell>
          <cell r="M61">
            <v>71.774000000000001</v>
          </cell>
          <cell r="N61">
            <v>72.090333333333334</v>
          </cell>
          <cell r="O61">
            <v>72.135333333333335</v>
          </cell>
        </row>
        <row r="62">
          <cell r="J62" t="str">
            <v>San Andrés</v>
          </cell>
          <cell r="K62">
            <v>38.947000000000003</v>
          </cell>
          <cell r="L62">
            <v>39.479999999999997</v>
          </cell>
          <cell r="M62">
            <v>39.967333333333336</v>
          </cell>
          <cell r="N62">
            <v>40.43866666666667</v>
          </cell>
          <cell r="O62">
            <v>41.163666666666671</v>
          </cell>
        </row>
        <row r="70">
          <cell r="J70" t="str">
            <v>Colombia</v>
          </cell>
          <cell r="K70">
            <v>19789.694999999996</v>
          </cell>
          <cell r="L70">
            <v>19683.912</v>
          </cell>
          <cell r="M70">
            <v>21696.224666666665</v>
          </cell>
          <cell r="N70">
            <v>22152.391333333333</v>
          </cell>
          <cell r="O70">
            <v>23302.237666666668</v>
          </cell>
        </row>
        <row r="71">
          <cell r="J71" t="str">
            <v>Bogotá</v>
          </cell>
          <cell r="K71">
            <v>3601.3230000000003</v>
          </cell>
          <cell r="L71">
            <v>3710.7853333333333</v>
          </cell>
          <cell r="M71">
            <v>3957.5746666666669</v>
          </cell>
          <cell r="N71">
            <v>4208.4489999999996</v>
          </cell>
          <cell r="O71">
            <v>4359.248333333333</v>
          </cell>
        </row>
        <row r="72">
          <cell r="J72" t="str">
            <v>Medellín</v>
          </cell>
          <cell r="K72">
            <v>1611.54</v>
          </cell>
          <cell r="L72">
            <v>1631.4993333333332</v>
          </cell>
          <cell r="M72">
            <v>1793.5989999999999</v>
          </cell>
          <cell r="N72">
            <v>1815.1356666666668</v>
          </cell>
          <cell r="O72">
            <v>1877.7313333333332</v>
          </cell>
        </row>
        <row r="73">
          <cell r="J73" t="str">
            <v>Cali</v>
          </cell>
          <cell r="K73">
            <v>1181.4160000000002</v>
          </cell>
          <cell r="L73">
            <v>1199.6533333333334</v>
          </cell>
          <cell r="M73">
            <v>1263.883</v>
          </cell>
          <cell r="N73">
            <v>1247.9523333333334</v>
          </cell>
          <cell r="O73">
            <v>1247.4796666666668</v>
          </cell>
        </row>
        <row r="74">
          <cell r="J74" t="str">
            <v>Barranquilla</v>
          </cell>
          <cell r="K74">
            <v>715.26466666666659</v>
          </cell>
          <cell r="L74">
            <v>715.19433333333336</v>
          </cell>
          <cell r="M74">
            <v>787.99099999999999</v>
          </cell>
          <cell r="N74">
            <v>798.96933333333334</v>
          </cell>
          <cell r="O74">
            <v>840.53099999999995</v>
          </cell>
        </row>
        <row r="75">
          <cell r="J75" t="str">
            <v>Bucaramanga</v>
          </cell>
          <cell r="K75">
            <v>497.15733333333333</v>
          </cell>
          <cell r="L75">
            <v>482.81566666666669</v>
          </cell>
          <cell r="M75">
            <v>558.36599999999999</v>
          </cell>
          <cell r="N75">
            <v>577.96966666666651</v>
          </cell>
          <cell r="O75">
            <v>602.94766666666658</v>
          </cell>
        </row>
        <row r="76">
          <cell r="J76" t="str">
            <v>Cartagena</v>
          </cell>
          <cell r="K76">
            <v>393.52733333333327</v>
          </cell>
          <cell r="L76">
            <v>360.16233333333338</v>
          </cell>
          <cell r="M76">
            <v>386.56466666666665</v>
          </cell>
          <cell r="N76">
            <v>389.61300000000006</v>
          </cell>
          <cell r="O76">
            <v>436.33233333333334</v>
          </cell>
        </row>
        <row r="77">
          <cell r="J77" t="str">
            <v>Cúcuta</v>
          </cell>
          <cell r="K77">
            <v>342.92866666666669</v>
          </cell>
          <cell r="L77">
            <v>359.57300000000004</v>
          </cell>
          <cell r="M77">
            <v>363.51533333333333</v>
          </cell>
          <cell r="N77">
            <v>362.959</v>
          </cell>
          <cell r="O77">
            <v>409.08466666666664</v>
          </cell>
        </row>
        <row r="78">
          <cell r="J78" t="str">
            <v>Pereira</v>
          </cell>
          <cell r="K78">
            <v>276.90366666666665</v>
          </cell>
          <cell r="L78">
            <v>289.06533333333334</v>
          </cell>
          <cell r="M78">
            <v>310.35466666666667</v>
          </cell>
          <cell r="N78">
            <v>316.75633333333332</v>
          </cell>
          <cell r="O78">
            <v>329.52566666666667</v>
          </cell>
        </row>
        <row r="79">
          <cell r="J79" t="str">
            <v>Ibagué</v>
          </cell>
          <cell r="K79">
            <v>261.95599999999996</v>
          </cell>
          <cell r="L79">
            <v>265.08266666666663</v>
          </cell>
          <cell r="M79">
            <v>264.61666666666667</v>
          </cell>
          <cell r="N79">
            <v>268.50299999999999</v>
          </cell>
          <cell r="O79">
            <v>291.58999999999997</v>
          </cell>
        </row>
        <row r="80">
          <cell r="J80" t="str">
            <v>Villavicencio</v>
          </cell>
          <cell r="K80">
            <v>182.70666666666668</v>
          </cell>
          <cell r="L80">
            <v>191.61466666666669</v>
          </cell>
          <cell r="M80">
            <v>207.24533333333332</v>
          </cell>
          <cell r="N80">
            <v>211.39066666666668</v>
          </cell>
          <cell r="O80">
            <v>219.24300000000002</v>
          </cell>
        </row>
        <row r="81">
          <cell r="J81" t="str">
            <v>Santa Marta</v>
          </cell>
          <cell r="K81">
            <v>177.364</v>
          </cell>
          <cell r="L81">
            <v>186.17333333333332</v>
          </cell>
          <cell r="M81">
            <v>193.09866666666667</v>
          </cell>
          <cell r="N81">
            <v>195.04933333333329</v>
          </cell>
          <cell r="O81">
            <v>201.96399999999997</v>
          </cell>
        </row>
        <row r="82">
          <cell r="J82" t="str">
            <v>Manizales</v>
          </cell>
          <cell r="K82">
            <v>187.45900000000003</v>
          </cell>
          <cell r="L82">
            <v>177.67833333333331</v>
          </cell>
          <cell r="M82">
            <v>196.38399999999999</v>
          </cell>
          <cell r="N82">
            <v>195.44800000000001</v>
          </cell>
          <cell r="O82">
            <v>200.523</v>
          </cell>
        </row>
        <row r="83">
          <cell r="J83" t="str">
            <v>Pasto</v>
          </cell>
          <cell r="K83">
            <v>164.18133333333333</v>
          </cell>
          <cell r="L83">
            <v>163.13333333333335</v>
          </cell>
          <cell r="M83">
            <v>182.91899999999998</v>
          </cell>
          <cell r="N83">
            <v>182.05833333333331</v>
          </cell>
          <cell r="O83">
            <v>192.10166666666666</v>
          </cell>
        </row>
        <row r="84">
          <cell r="J84" t="str">
            <v>Montería</v>
          </cell>
          <cell r="K84">
            <v>147.37833333333333</v>
          </cell>
          <cell r="L84">
            <v>161.30066666666667</v>
          </cell>
          <cell r="M84">
            <v>162.10599999999999</v>
          </cell>
          <cell r="N84">
            <v>170.44733333333332</v>
          </cell>
          <cell r="O84">
            <v>177.56866666666667</v>
          </cell>
        </row>
        <row r="85">
          <cell r="J85" t="str">
            <v>Neiva</v>
          </cell>
          <cell r="K85">
            <v>145.73366666666666</v>
          </cell>
          <cell r="L85">
            <v>148.40633333333332</v>
          </cell>
          <cell r="M85">
            <v>156.90199999999996</v>
          </cell>
          <cell r="N85">
            <v>160.18266666666668</v>
          </cell>
          <cell r="O85">
            <v>170.78266666666664</v>
          </cell>
        </row>
        <row r="86">
          <cell r="J86" t="str">
            <v>Valledupar</v>
          </cell>
          <cell r="K86">
            <v>136.13033333333334</v>
          </cell>
          <cell r="L86">
            <v>135.12333333333333</v>
          </cell>
          <cell r="M86">
            <v>157.37766666666667</v>
          </cell>
          <cell r="N86">
            <v>163.17166666666665</v>
          </cell>
          <cell r="O86">
            <v>164.46933333333334</v>
          </cell>
        </row>
        <row r="87">
          <cell r="J87" t="str">
            <v>Armenia</v>
          </cell>
          <cell r="K87">
            <v>129.55366666666666</v>
          </cell>
          <cell r="L87">
            <v>125.65966666666668</v>
          </cell>
          <cell r="M87">
            <v>134.52433333333332</v>
          </cell>
          <cell r="N87">
            <v>141.51366666666667</v>
          </cell>
          <cell r="O87">
            <v>147.56633333333335</v>
          </cell>
        </row>
        <row r="88">
          <cell r="J88" t="str">
            <v>Sincelejo</v>
          </cell>
          <cell r="K88">
            <v>106.41433333333333</v>
          </cell>
          <cell r="L88">
            <v>101.41699999999999</v>
          </cell>
          <cell r="M88">
            <v>103.24</v>
          </cell>
          <cell r="N88">
            <v>116.95266666666667</v>
          </cell>
          <cell r="O88">
            <v>123.09099999999999</v>
          </cell>
        </row>
        <row r="89">
          <cell r="J89" t="str">
            <v>Popayán</v>
          </cell>
          <cell r="K89">
            <v>117.34166666666665</v>
          </cell>
          <cell r="L89">
            <v>111.10433333333333</v>
          </cell>
          <cell r="M89">
            <v>117.265</v>
          </cell>
          <cell r="N89">
            <v>114.67666666666668</v>
          </cell>
          <cell r="O89">
            <v>115.721</v>
          </cell>
        </row>
        <row r="90">
          <cell r="J90" t="str">
            <v>Riohacha</v>
          </cell>
          <cell r="K90">
            <v>64.507666666666651</v>
          </cell>
          <cell r="L90">
            <v>63.054000000000002</v>
          </cell>
          <cell r="M90">
            <v>74.648666666666671</v>
          </cell>
          <cell r="N90">
            <v>80.62466666666667</v>
          </cell>
          <cell r="O90">
            <v>86.226666666666674</v>
          </cell>
        </row>
        <row r="91">
          <cell r="J91" t="str">
            <v>Tunja</v>
          </cell>
          <cell r="K91">
            <v>72.030333333333331</v>
          </cell>
          <cell r="L91">
            <v>76.490333333333339</v>
          </cell>
          <cell r="M91">
            <v>77.299666666666667</v>
          </cell>
          <cell r="N91">
            <v>77.965000000000003</v>
          </cell>
          <cell r="O91">
            <v>84.243000000000009</v>
          </cell>
        </row>
        <row r="92">
          <cell r="J92" t="str">
            <v>Florencia</v>
          </cell>
          <cell r="K92">
            <v>57.372999999999998</v>
          </cell>
          <cell r="L92">
            <v>53.225666666666676</v>
          </cell>
          <cell r="M92">
            <v>57.577333333333335</v>
          </cell>
          <cell r="N92">
            <v>60.006999999999998</v>
          </cell>
          <cell r="O92">
            <v>64.380999999999986</v>
          </cell>
        </row>
        <row r="93">
          <cell r="J93" t="str">
            <v>Quibdó</v>
          </cell>
          <cell r="K93">
            <v>35.073</v>
          </cell>
          <cell r="L93">
            <v>36.819333333333333</v>
          </cell>
          <cell r="M93">
            <v>40.718999999999994</v>
          </cell>
          <cell r="N93">
            <v>45.05533333333333</v>
          </cell>
          <cell r="O93">
            <v>45.843666666666671</v>
          </cell>
        </row>
        <row r="94">
          <cell r="J94" t="str">
            <v>San Andrés</v>
          </cell>
          <cell r="K94">
            <v>24.495999999999999</v>
          </cell>
          <cell r="L94">
            <v>24.656000000000002</v>
          </cell>
          <cell r="M94">
            <v>25.727333333333334</v>
          </cell>
          <cell r="N94">
            <v>25.665333333333336</v>
          </cell>
          <cell r="O94">
            <v>27.282</v>
          </cell>
        </row>
        <row r="102">
          <cell r="J102" t="str">
            <v>Colombia</v>
          </cell>
          <cell r="K102">
            <v>17852.825666666668</v>
          </cell>
          <cell r="L102">
            <v>17615.421333333332</v>
          </cell>
          <cell r="M102">
            <v>19247.722333333335</v>
          </cell>
          <cell r="N102">
            <v>19787.869000000002</v>
          </cell>
          <cell r="O102">
            <v>21126.514999999999</v>
          </cell>
        </row>
        <row r="103">
          <cell r="J103" t="str">
            <v>Bogotá</v>
          </cell>
          <cell r="K103">
            <v>3277.0673333333339</v>
          </cell>
          <cell r="L103">
            <v>3370.386</v>
          </cell>
          <cell r="M103">
            <v>3521.6653333333329</v>
          </cell>
          <cell r="N103">
            <v>3847.6849999999999</v>
          </cell>
          <cell r="O103">
            <v>3983.2469999999998</v>
          </cell>
        </row>
        <row r="104">
          <cell r="J104" t="str">
            <v>Medellín</v>
          </cell>
          <cell r="K104">
            <v>1449.0529999999999</v>
          </cell>
          <cell r="L104">
            <v>1433.6029999999998</v>
          </cell>
          <cell r="M104">
            <v>1538.5796666666665</v>
          </cell>
          <cell r="N104">
            <v>1591.1293333333333</v>
          </cell>
          <cell r="O104">
            <v>1672.3866666666665</v>
          </cell>
        </row>
        <row r="105">
          <cell r="J105" t="str">
            <v>Cali</v>
          </cell>
          <cell r="K105">
            <v>1061.8789999999999</v>
          </cell>
          <cell r="L105">
            <v>1049.8120000000001</v>
          </cell>
          <cell r="M105">
            <v>1103.3316666666667</v>
          </cell>
          <cell r="N105">
            <v>1087.1600000000001</v>
          </cell>
          <cell r="O105">
            <v>1071.3616666666667</v>
          </cell>
        </row>
        <row r="106">
          <cell r="J106" t="str">
            <v>Barranquilla</v>
          </cell>
          <cell r="K106">
            <v>647.44233333333341</v>
          </cell>
          <cell r="L106">
            <v>640.73166666666668</v>
          </cell>
          <cell r="M106">
            <v>717.4473333333334</v>
          </cell>
          <cell r="N106">
            <v>724.60266666666666</v>
          </cell>
          <cell r="O106">
            <v>773.24099999999999</v>
          </cell>
        </row>
        <row r="107">
          <cell r="J107" t="str">
            <v>Bucaramanga</v>
          </cell>
          <cell r="K107">
            <v>458.67500000000001</v>
          </cell>
          <cell r="L107">
            <v>446.16266666666661</v>
          </cell>
          <cell r="M107">
            <v>510.73</v>
          </cell>
          <cell r="N107">
            <v>516.00799999999992</v>
          </cell>
          <cell r="O107">
            <v>548.52233333333334</v>
          </cell>
        </row>
        <row r="108">
          <cell r="J108" t="str">
            <v>Cartagena</v>
          </cell>
          <cell r="K108">
            <v>344.57466666666664</v>
          </cell>
          <cell r="L108">
            <v>319.39366666666666</v>
          </cell>
          <cell r="M108">
            <v>333.30799999999999</v>
          </cell>
          <cell r="N108">
            <v>355.31433333333342</v>
          </cell>
          <cell r="O108">
            <v>394.54833333333335</v>
          </cell>
        </row>
        <row r="109">
          <cell r="J109" t="str">
            <v>Cúcuta</v>
          </cell>
          <cell r="K109">
            <v>317.34866666666665</v>
          </cell>
          <cell r="L109">
            <v>329.53400000000005</v>
          </cell>
          <cell r="M109">
            <v>321.00966666666665</v>
          </cell>
          <cell r="N109">
            <v>309.55666666666662</v>
          </cell>
          <cell r="O109">
            <v>354.63766666666669</v>
          </cell>
        </row>
        <row r="110">
          <cell r="J110" t="str">
            <v>Pereira</v>
          </cell>
          <cell r="K110">
            <v>244.37033333333332</v>
          </cell>
          <cell r="L110">
            <v>249.6</v>
          </cell>
          <cell r="M110">
            <v>247.864</v>
          </cell>
          <cell r="N110">
            <v>257.22566666666665</v>
          </cell>
          <cell r="O110">
            <v>280.5506666666667</v>
          </cell>
        </row>
        <row r="111">
          <cell r="J111" t="str">
            <v>Ibagué</v>
          </cell>
          <cell r="K111">
            <v>223.54433333333336</v>
          </cell>
          <cell r="L111">
            <v>218.08900000000003</v>
          </cell>
          <cell r="M111">
            <v>221.65799999999999</v>
          </cell>
          <cell r="N111">
            <v>219.56466666666668</v>
          </cell>
          <cell r="O111">
            <v>247.63166666666666</v>
          </cell>
        </row>
        <row r="112">
          <cell r="J112" t="str">
            <v>Villavicencio</v>
          </cell>
          <cell r="K112">
            <v>163.78166666666667</v>
          </cell>
          <cell r="L112">
            <v>173.83266666666668</v>
          </cell>
          <cell r="M112">
            <v>184.99233333333333</v>
          </cell>
          <cell r="N112">
            <v>186.67333333333332</v>
          </cell>
          <cell r="O112">
            <v>198.37900000000002</v>
          </cell>
        </row>
        <row r="113">
          <cell r="J113" t="str">
            <v>Santa Marta</v>
          </cell>
          <cell r="K113">
            <v>157.95333333333332</v>
          </cell>
          <cell r="L113">
            <v>157.81233333333333</v>
          </cell>
          <cell r="M113">
            <v>174.20899999999997</v>
          </cell>
          <cell r="N113">
            <v>174.97966666666665</v>
          </cell>
          <cell r="O113">
            <v>182.73466666666664</v>
          </cell>
        </row>
        <row r="114">
          <cell r="J114" t="str">
            <v>Manizales</v>
          </cell>
          <cell r="K114">
            <v>167.80500000000001</v>
          </cell>
          <cell r="L114">
            <v>152.31133333333335</v>
          </cell>
          <cell r="M114">
            <v>165.49966666666668</v>
          </cell>
          <cell r="N114">
            <v>164.95</v>
          </cell>
          <cell r="O114">
            <v>179.18266666666668</v>
          </cell>
        </row>
        <row r="115">
          <cell r="J115" t="str">
            <v>Pasto</v>
          </cell>
          <cell r="K115">
            <v>143.55000000000001</v>
          </cell>
          <cell r="L115">
            <v>141.12866666666667</v>
          </cell>
          <cell r="M115">
            <v>151.69966666666667</v>
          </cell>
          <cell r="N115">
            <v>155.66733333333332</v>
          </cell>
          <cell r="O115">
            <v>171.51066666666665</v>
          </cell>
        </row>
        <row r="116">
          <cell r="J116" t="str">
            <v>Montería</v>
          </cell>
          <cell r="K116">
            <v>129.59400000000002</v>
          </cell>
          <cell r="L116">
            <v>139.85799999999998</v>
          </cell>
          <cell r="M116">
            <v>137.93333333333334</v>
          </cell>
          <cell r="N116">
            <v>145.73833333333334</v>
          </cell>
          <cell r="O116">
            <v>158.70133333333334</v>
          </cell>
        </row>
        <row r="117">
          <cell r="J117" t="str">
            <v>Neiva</v>
          </cell>
          <cell r="K117">
            <v>129.65233333333333</v>
          </cell>
          <cell r="L117">
            <v>128.11333333333334</v>
          </cell>
          <cell r="M117">
            <v>136.79866666666666</v>
          </cell>
          <cell r="N117">
            <v>141.13233333333332</v>
          </cell>
          <cell r="O117">
            <v>153.52566666666667</v>
          </cell>
        </row>
        <row r="118">
          <cell r="J118" t="str">
            <v>Valledupar</v>
          </cell>
          <cell r="K118">
            <v>118.242</v>
          </cell>
          <cell r="L118">
            <v>120.05833333333334</v>
          </cell>
          <cell r="M118">
            <v>141.12066666666666</v>
          </cell>
          <cell r="N118">
            <v>143.75366666666665</v>
          </cell>
          <cell r="O118">
            <v>147.00033333333334</v>
          </cell>
        </row>
        <row r="119">
          <cell r="J119" t="str">
            <v>Armenia</v>
          </cell>
          <cell r="K119">
            <v>112.97833333333334</v>
          </cell>
          <cell r="L119">
            <v>105.86166666666666</v>
          </cell>
          <cell r="M119">
            <v>111.50266666666666</v>
          </cell>
          <cell r="N119">
            <v>115.49833333333333</v>
          </cell>
          <cell r="O119">
            <v>125.64100000000001</v>
          </cell>
        </row>
        <row r="120">
          <cell r="J120" t="str">
            <v>Sincelejo</v>
          </cell>
          <cell r="K120">
            <v>95.372333333333344</v>
          </cell>
          <cell r="L120">
            <v>90.945333333333338</v>
          </cell>
          <cell r="M120">
            <v>91.967333333333329</v>
          </cell>
          <cell r="N120">
            <v>101.36800000000001</v>
          </cell>
          <cell r="O120">
            <v>109.032</v>
          </cell>
        </row>
        <row r="121">
          <cell r="J121" t="str">
            <v>Popayán</v>
          </cell>
          <cell r="K121">
            <v>95.825000000000003</v>
          </cell>
          <cell r="L121">
            <v>89.026333333333341</v>
          </cell>
          <cell r="M121">
            <v>95.728333333333339</v>
          </cell>
          <cell r="N121">
            <v>95.525333333333336</v>
          </cell>
          <cell r="O121">
            <v>97.540666666666667</v>
          </cell>
        </row>
        <row r="122">
          <cell r="J122" t="str">
            <v>Riohacha</v>
          </cell>
          <cell r="K122">
            <v>53.63366666666667</v>
          </cell>
          <cell r="L122">
            <v>52.91299999999999</v>
          </cell>
          <cell r="M122">
            <v>64.517333333333326</v>
          </cell>
          <cell r="N122">
            <v>71.521666666666675</v>
          </cell>
          <cell r="O122">
            <v>76.417666666666676</v>
          </cell>
        </row>
        <row r="123">
          <cell r="J123" t="str">
            <v>Tunja</v>
          </cell>
          <cell r="K123">
            <v>64.659333333333336</v>
          </cell>
          <cell r="L123">
            <v>66.673000000000002</v>
          </cell>
          <cell r="M123">
            <v>68.191666666666663</v>
          </cell>
          <cell r="N123">
            <v>68.94</v>
          </cell>
          <cell r="O123">
            <v>74.783666666666662</v>
          </cell>
        </row>
        <row r="124">
          <cell r="J124" t="str">
            <v>Florencia</v>
          </cell>
          <cell r="K124">
            <v>50.858000000000004</v>
          </cell>
          <cell r="L124">
            <v>47.843333333333334</v>
          </cell>
          <cell r="M124">
            <v>51.183999999999997</v>
          </cell>
          <cell r="N124">
            <v>52.733000000000004</v>
          </cell>
          <cell r="O124">
            <v>56.077999999999996</v>
          </cell>
        </row>
        <row r="125">
          <cell r="J125" t="str">
            <v>Quibdó</v>
          </cell>
          <cell r="K125">
            <v>27.775666666666666</v>
          </cell>
          <cell r="L125">
            <v>30.587333333333333</v>
          </cell>
          <cell r="M125">
            <v>33.431999999999995</v>
          </cell>
          <cell r="N125">
            <v>35.906666666666666</v>
          </cell>
          <cell r="O125">
            <v>38.911000000000001</v>
          </cell>
        </row>
        <row r="126">
          <cell r="J126" t="str">
            <v>San Andrés</v>
          </cell>
          <cell r="K126">
            <v>21.850666666666665</v>
          </cell>
          <cell r="L126">
            <v>22.850333333333335</v>
          </cell>
          <cell r="M126">
            <v>23.437666666666669</v>
          </cell>
          <cell r="N126">
            <v>23.657666666666668</v>
          </cell>
          <cell r="O126">
            <v>25.297000000000001</v>
          </cell>
        </row>
        <row r="134">
          <cell r="J134" t="str">
            <v>Colombia</v>
          </cell>
          <cell r="K134">
            <v>1936.8696666666667</v>
          </cell>
          <cell r="L134">
            <v>2068.4903333333332</v>
          </cell>
          <cell r="M134">
            <v>2448.5023333333334</v>
          </cell>
          <cell r="N134">
            <v>2364.5223333333333</v>
          </cell>
          <cell r="O134">
            <v>2175.7226666666666</v>
          </cell>
        </row>
        <row r="135">
          <cell r="J135" t="str">
            <v>Bogotá</v>
          </cell>
          <cell r="K135">
            <v>324.255</v>
          </cell>
          <cell r="L135">
            <v>340.39966666666663</v>
          </cell>
          <cell r="M135">
            <v>435.90966666666668</v>
          </cell>
          <cell r="N135">
            <v>360.7643333333333</v>
          </cell>
          <cell r="O135">
            <v>376.00200000000001</v>
          </cell>
        </row>
        <row r="136">
          <cell r="J136" t="str">
            <v>Medellín</v>
          </cell>
          <cell r="K136">
            <v>162.48666666666668</v>
          </cell>
          <cell r="L136">
            <v>197.89599999999999</v>
          </cell>
          <cell r="M136">
            <v>255.01933333333332</v>
          </cell>
          <cell r="N136">
            <v>224.006</v>
          </cell>
          <cell r="O136">
            <v>205.34466666666665</v>
          </cell>
        </row>
        <row r="137">
          <cell r="J137" t="str">
            <v>Cali</v>
          </cell>
          <cell r="K137">
            <v>119.53699999999999</v>
          </cell>
          <cell r="L137">
            <v>149.84133333333332</v>
          </cell>
          <cell r="M137">
            <v>160.55100000000002</v>
          </cell>
          <cell r="N137">
            <v>160.79233333333332</v>
          </cell>
          <cell r="O137">
            <v>176.11800000000002</v>
          </cell>
        </row>
        <row r="138">
          <cell r="J138" t="str">
            <v>Barranquilla</v>
          </cell>
          <cell r="K138">
            <v>67.821999999999989</v>
          </cell>
          <cell r="L138">
            <v>74.463000000000008</v>
          </cell>
          <cell r="M138">
            <v>70.543666666666667</v>
          </cell>
          <cell r="N138">
            <v>74.366666666666674</v>
          </cell>
          <cell r="O138">
            <v>67.290000000000006</v>
          </cell>
        </row>
        <row r="139">
          <cell r="J139" t="str">
            <v>Cúcuta</v>
          </cell>
          <cell r="K139">
            <v>25.580333333333332</v>
          </cell>
          <cell r="L139">
            <v>30.038666666666668</v>
          </cell>
          <cell r="M139">
            <v>42.505333333333333</v>
          </cell>
          <cell r="N139">
            <v>53.402666666666654</v>
          </cell>
          <cell r="O139">
            <v>54.44733333333334</v>
          </cell>
        </row>
        <row r="140">
          <cell r="J140" t="str">
            <v>Bucaramanga</v>
          </cell>
          <cell r="K140">
            <v>38.481999999999999</v>
          </cell>
          <cell r="L140">
            <v>36.653333333333329</v>
          </cell>
          <cell r="M140">
            <v>47.635999999999996</v>
          </cell>
          <cell r="N140">
            <v>61.961000000000006</v>
          </cell>
          <cell r="O140">
            <v>54.424999999999997</v>
          </cell>
        </row>
        <row r="141">
          <cell r="J141" t="str">
            <v>Pereira</v>
          </cell>
          <cell r="K141">
            <v>32.533666666666669</v>
          </cell>
          <cell r="L141">
            <v>39.465333333333341</v>
          </cell>
          <cell r="M141">
            <v>62.490333333333332</v>
          </cell>
          <cell r="N141">
            <v>59.531333333333329</v>
          </cell>
          <cell r="O141">
            <v>48.975666666666662</v>
          </cell>
        </row>
        <row r="142">
          <cell r="J142" t="str">
            <v>Ibagué</v>
          </cell>
          <cell r="K142">
            <v>38.411666666666669</v>
          </cell>
          <cell r="L142">
            <v>46.994</v>
          </cell>
          <cell r="M142">
            <v>42.958666666666666</v>
          </cell>
          <cell r="N142">
            <v>48.938333333333333</v>
          </cell>
          <cell r="O142">
            <v>43.957666666666661</v>
          </cell>
        </row>
        <row r="143">
          <cell r="J143" t="str">
            <v>Cartagena</v>
          </cell>
          <cell r="K143">
            <v>48.953000000000003</v>
          </cell>
          <cell r="L143">
            <v>40.768999999999998</v>
          </cell>
          <cell r="M143">
            <v>53.256666666666668</v>
          </cell>
          <cell r="N143">
            <v>34.297999999999995</v>
          </cell>
          <cell r="O143">
            <v>41.783666666666669</v>
          </cell>
        </row>
        <row r="144">
          <cell r="J144" t="str">
            <v>Armenia</v>
          </cell>
          <cell r="K144">
            <v>16.575666666666667</v>
          </cell>
          <cell r="L144">
            <v>19.797999999999998</v>
          </cell>
          <cell r="M144">
            <v>23.021666666666665</v>
          </cell>
          <cell r="N144">
            <v>26.015333333333331</v>
          </cell>
          <cell r="O144">
            <v>21.925333333333331</v>
          </cell>
        </row>
        <row r="145">
          <cell r="J145" t="str">
            <v>Manizales</v>
          </cell>
          <cell r="K145">
            <v>19.653666666666666</v>
          </cell>
          <cell r="L145">
            <v>25.366666666666664</v>
          </cell>
          <cell r="M145">
            <v>30.884333333333331</v>
          </cell>
          <cell r="N145">
            <v>30.498000000000001</v>
          </cell>
          <cell r="O145">
            <v>21.340333333333334</v>
          </cell>
        </row>
        <row r="146">
          <cell r="J146" t="str">
            <v>Villavicencio</v>
          </cell>
          <cell r="K146">
            <v>18.925333333333331</v>
          </cell>
          <cell r="L146">
            <v>17.782</v>
          </cell>
          <cell r="M146">
            <v>22.253</v>
          </cell>
          <cell r="N146">
            <v>24.71766666666667</v>
          </cell>
          <cell r="O146">
            <v>20.864333333333335</v>
          </cell>
        </row>
        <row r="147">
          <cell r="J147" t="str">
            <v>Pasto</v>
          </cell>
          <cell r="K147">
            <v>20.631333333333334</v>
          </cell>
          <cell r="L147">
            <v>22.004333333333335</v>
          </cell>
          <cell r="M147">
            <v>31.219666666666669</v>
          </cell>
          <cell r="N147">
            <v>26.391333333333336</v>
          </cell>
          <cell r="O147">
            <v>20.591000000000001</v>
          </cell>
        </row>
        <row r="148">
          <cell r="J148" t="str">
            <v>Santa Marta</v>
          </cell>
          <cell r="K148">
            <v>19.411333333333335</v>
          </cell>
          <cell r="L148">
            <v>28.361000000000001</v>
          </cell>
          <cell r="M148">
            <v>18.889666666666667</v>
          </cell>
          <cell r="N148">
            <v>20.069333333333336</v>
          </cell>
          <cell r="O148">
            <v>19.229000000000003</v>
          </cell>
        </row>
        <row r="149">
          <cell r="J149" t="str">
            <v>Montería</v>
          </cell>
          <cell r="K149">
            <v>17.784666666666666</v>
          </cell>
          <cell r="L149">
            <v>21.442333333333334</v>
          </cell>
          <cell r="M149">
            <v>24.172666666666668</v>
          </cell>
          <cell r="N149">
            <v>24.709333333333333</v>
          </cell>
          <cell r="O149">
            <v>18.867000000000001</v>
          </cell>
        </row>
        <row r="150">
          <cell r="J150" t="str">
            <v>Popayán</v>
          </cell>
          <cell r="K150">
            <v>21.516333333333336</v>
          </cell>
          <cell r="L150">
            <v>22.077333333333332</v>
          </cell>
          <cell r="M150">
            <v>21.536333333333332</v>
          </cell>
          <cell r="N150">
            <v>19.15133333333333</v>
          </cell>
          <cell r="O150">
            <v>18.180333333333333</v>
          </cell>
        </row>
        <row r="151">
          <cell r="J151" t="str">
            <v>Valledupar</v>
          </cell>
          <cell r="K151">
            <v>17.888666666666669</v>
          </cell>
          <cell r="L151">
            <v>15.065</v>
          </cell>
          <cell r="M151">
            <v>16.257000000000001</v>
          </cell>
          <cell r="N151">
            <v>19.417666666666666</v>
          </cell>
          <cell r="O151">
            <v>17.468666666666667</v>
          </cell>
        </row>
        <row r="152">
          <cell r="J152" t="str">
            <v>Neiva</v>
          </cell>
          <cell r="K152">
            <v>16.081</v>
          </cell>
          <cell r="L152">
            <v>20.292666666666666</v>
          </cell>
          <cell r="M152">
            <v>20.102999999999998</v>
          </cell>
          <cell r="N152">
            <v>19.05</v>
          </cell>
          <cell r="O152">
            <v>17.256666666666664</v>
          </cell>
        </row>
        <row r="153">
          <cell r="J153" t="str">
            <v>Sincelejo</v>
          </cell>
          <cell r="K153">
            <v>11.042000000000002</v>
          </cell>
          <cell r="L153">
            <v>10.471333333333334</v>
          </cell>
          <cell r="M153">
            <v>11.272333333333336</v>
          </cell>
          <cell r="N153">
            <v>15.584666666666669</v>
          </cell>
          <cell r="O153">
            <v>14.059333333333333</v>
          </cell>
        </row>
        <row r="154">
          <cell r="J154" t="str">
            <v>Riohacha</v>
          </cell>
          <cell r="K154">
            <v>10.874000000000001</v>
          </cell>
          <cell r="L154">
            <v>10.140666666666666</v>
          </cell>
          <cell r="M154">
            <v>10.131333333333332</v>
          </cell>
          <cell r="N154">
            <v>9.1029999999999998</v>
          </cell>
          <cell r="O154">
            <v>9.8089999999999993</v>
          </cell>
        </row>
        <row r="155">
          <cell r="J155" t="str">
            <v>Tunja</v>
          </cell>
          <cell r="K155">
            <v>7.371666666666667</v>
          </cell>
          <cell r="L155">
            <v>9.8170000000000002</v>
          </cell>
          <cell r="M155">
            <v>9.1073333333333348</v>
          </cell>
          <cell r="N155">
            <v>9.0246666666666666</v>
          </cell>
          <cell r="O155">
            <v>9.4593333333333334</v>
          </cell>
        </row>
        <row r="156">
          <cell r="J156" t="str">
            <v>Florencia</v>
          </cell>
          <cell r="K156">
            <v>6.5146666666666668</v>
          </cell>
          <cell r="L156">
            <v>5.382666666666668</v>
          </cell>
          <cell r="M156">
            <v>6.3936666666666673</v>
          </cell>
          <cell r="N156">
            <v>7.274</v>
          </cell>
          <cell r="O156">
            <v>8.3026666666666671</v>
          </cell>
        </row>
        <row r="157">
          <cell r="J157" t="str">
            <v>Quibdó</v>
          </cell>
          <cell r="K157">
            <v>7.2976666666666672</v>
          </cell>
          <cell r="L157">
            <v>6.2320000000000002</v>
          </cell>
          <cell r="M157">
            <v>7.2869999999999999</v>
          </cell>
          <cell r="N157">
            <v>9.1486666666666654</v>
          </cell>
          <cell r="O157">
            <v>6.9329999999999998</v>
          </cell>
        </row>
        <row r="158">
          <cell r="J158" t="str">
            <v>San Andrés</v>
          </cell>
          <cell r="K158">
            <v>2.6453333333333333</v>
          </cell>
          <cell r="L158">
            <v>1.806</v>
          </cell>
          <cell r="M158">
            <v>2.2893333333333334</v>
          </cell>
          <cell r="N158">
            <v>2.008</v>
          </cell>
          <cell r="O158">
            <v>1.9853333333333332</v>
          </cell>
        </row>
        <row r="166">
          <cell r="J166" t="str">
            <v>Colombia</v>
          </cell>
          <cell r="K166">
            <v>1738.7973333333332</v>
          </cell>
          <cell r="L166">
            <v>1912.5283333333334</v>
          </cell>
          <cell r="M166">
            <v>2270.253666666667</v>
          </cell>
          <cell r="N166">
            <v>2182.8389999999999</v>
          </cell>
          <cell r="O166">
            <v>2009.0693333333336</v>
          </cell>
        </row>
        <row r="167">
          <cell r="J167" t="str">
            <v>Bogotá</v>
          </cell>
          <cell r="K167">
            <v>291.76533333333333</v>
          </cell>
          <cell r="L167">
            <v>324.33233333333334</v>
          </cell>
          <cell r="M167">
            <v>411.27366666666671</v>
          </cell>
          <cell r="N167">
            <v>350.32600000000002</v>
          </cell>
          <cell r="O167">
            <v>347.33566666666667</v>
          </cell>
        </row>
        <row r="168">
          <cell r="J168" t="str">
            <v>Medellín</v>
          </cell>
          <cell r="K168">
            <v>152.36799999999999</v>
          </cell>
          <cell r="L168">
            <v>184.29100000000003</v>
          </cell>
          <cell r="M168">
            <v>235.99766666666665</v>
          </cell>
          <cell r="N168">
            <v>208.71933333333334</v>
          </cell>
          <cell r="O168">
            <v>186.07166666666669</v>
          </cell>
        </row>
        <row r="169">
          <cell r="J169" t="str">
            <v>Cali</v>
          </cell>
          <cell r="K169">
            <v>109.24566666666665</v>
          </cell>
          <cell r="L169">
            <v>136.07433333333336</v>
          </cell>
          <cell r="M169">
            <v>149.321</v>
          </cell>
          <cell r="N169">
            <v>151.72033333333334</v>
          </cell>
          <cell r="O169">
            <v>166.35033333333334</v>
          </cell>
        </row>
        <row r="170">
          <cell r="J170" t="str">
            <v>Barranquilla</v>
          </cell>
          <cell r="K170">
            <v>64.163666666666657</v>
          </cell>
          <cell r="L170">
            <v>70.966000000000008</v>
          </cell>
          <cell r="M170">
            <v>67.024000000000001</v>
          </cell>
          <cell r="N170">
            <v>70.661999999999992</v>
          </cell>
          <cell r="O170">
            <v>66.225999999999999</v>
          </cell>
        </row>
        <row r="171">
          <cell r="J171" t="str">
            <v>Cúcuta</v>
          </cell>
          <cell r="K171">
            <v>22.473333333333333</v>
          </cell>
          <cell r="L171">
            <v>27.626999999999999</v>
          </cell>
          <cell r="M171">
            <v>41.447666666666663</v>
          </cell>
          <cell r="N171">
            <v>51.062333333333335</v>
          </cell>
          <cell r="O171">
            <v>52.620333333333328</v>
          </cell>
        </row>
        <row r="172">
          <cell r="J172" t="str">
            <v>Bucaramanga</v>
          </cell>
          <cell r="K172">
            <v>35.405666666666669</v>
          </cell>
          <cell r="L172">
            <v>35.240333333333332</v>
          </cell>
          <cell r="M172">
            <v>45.229000000000006</v>
          </cell>
          <cell r="N172">
            <v>58.265333333333331</v>
          </cell>
          <cell r="O172">
            <v>50.721333333333327</v>
          </cell>
        </row>
        <row r="173">
          <cell r="J173" t="str">
            <v>Pereira</v>
          </cell>
          <cell r="K173">
            <v>30.448666666666668</v>
          </cell>
          <cell r="L173">
            <v>37.88366666666667</v>
          </cell>
          <cell r="M173">
            <v>60.225666666666662</v>
          </cell>
          <cell r="N173">
            <v>57.504666666666672</v>
          </cell>
          <cell r="O173">
            <v>46.924666666666667</v>
          </cell>
        </row>
        <row r="174">
          <cell r="J174" t="str">
            <v>Ibagué</v>
          </cell>
          <cell r="K174">
            <v>34.844000000000001</v>
          </cell>
          <cell r="L174">
            <v>44.136000000000003</v>
          </cell>
          <cell r="M174">
            <v>41.082000000000001</v>
          </cell>
          <cell r="N174">
            <v>44.346666666666664</v>
          </cell>
          <cell r="O174">
            <v>42.113333333333337</v>
          </cell>
        </row>
        <row r="175">
          <cell r="J175" t="str">
            <v>Cartagena</v>
          </cell>
          <cell r="K175">
            <v>46.21</v>
          </cell>
          <cell r="L175">
            <v>39.634666666666668</v>
          </cell>
          <cell r="M175">
            <v>52.418666666666667</v>
          </cell>
          <cell r="N175">
            <v>32.575000000000003</v>
          </cell>
          <cell r="O175">
            <v>39.175333333333334</v>
          </cell>
        </row>
        <row r="176">
          <cell r="J176" t="str">
            <v>Armenia</v>
          </cell>
          <cell r="K176">
            <v>14.966666666666669</v>
          </cell>
          <cell r="L176">
            <v>18.684666666666669</v>
          </cell>
          <cell r="M176">
            <v>21.936999999999998</v>
          </cell>
          <cell r="N176">
            <v>24.923333333333332</v>
          </cell>
          <cell r="O176">
            <v>20.564</v>
          </cell>
        </row>
        <row r="177">
          <cell r="J177" t="str">
            <v>Villavicencio</v>
          </cell>
          <cell r="K177">
            <v>17.670333333333332</v>
          </cell>
          <cell r="L177">
            <v>17.288</v>
          </cell>
          <cell r="M177">
            <v>21.320333333333334</v>
          </cell>
          <cell r="N177">
            <v>23.98</v>
          </cell>
          <cell r="O177">
            <v>20.460666666666665</v>
          </cell>
        </row>
        <row r="178">
          <cell r="J178" t="str">
            <v>Manizales</v>
          </cell>
          <cell r="K178">
            <v>17.869000000000003</v>
          </cell>
          <cell r="L178">
            <v>23.757000000000001</v>
          </cell>
          <cell r="M178">
            <v>27.35466666666667</v>
          </cell>
          <cell r="N178">
            <v>28.972666666666665</v>
          </cell>
          <cell r="O178">
            <v>19.916</v>
          </cell>
        </row>
        <row r="179">
          <cell r="J179" t="str">
            <v>Pasto</v>
          </cell>
          <cell r="K179">
            <v>19.895666666666667</v>
          </cell>
          <cell r="L179">
            <v>21.650333333333332</v>
          </cell>
          <cell r="M179">
            <v>30.300333333333331</v>
          </cell>
          <cell r="N179">
            <v>25.262</v>
          </cell>
          <cell r="O179">
            <v>18.768000000000001</v>
          </cell>
        </row>
        <row r="180">
          <cell r="J180" t="str">
            <v>Montería</v>
          </cell>
          <cell r="K180">
            <v>17.137</v>
          </cell>
          <cell r="L180">
            <v>20.356999999999999</v>
          </cell>
          <cell r="M180">
            <v>23.528999999999996</v>
          </cell>
          <cell r="N180">
            <v>23.840999999999998</v>
          </cell>
          <cell r="O180">
            <v>17.985666666666663</v>
          </cell>
        </row>
        <row r="181">
          <cell r="J181" t="str">
            <v>Santa Marta</v>
          </cell>
          <cell r="K181">
            <v>17.991</v>
          </cell>
          <cell r="L181">
            <v>28.138000000000002</v>
          </cell>
          <cell r="M181">
            <v>17.644000000000002</v>
          </cell>
          <cell r="N181">
            <v>17.916666666666668</v>
          </cell>
          <cell r="O181">
            <v>17.864999999999998</v>
          </cell>
        </row>
        <row r="182">
          <cell r="J182" t="str">
            <v>Popayán</v>
          </cell>
          <cell r="K182">
            <v>19.788666666666668</v>
          </cell>
          <cell r="L182">
            <v>21.813666666666666</v>
          </cell>
          <cell r="M182">
            <v>21.179666666666666</v>
          </cell>
          <cell r="N182">
            <v>18.581666666666663</v>
          </cell>
          <cell r="O182">
            <v>17.654</v>
          </cell>
        </row>
        <row r="183">
          <cell r="J183" t="str">
            <v>Valledupar</v>
          </cell>
          <cell r="K183">
            <v>16.789666666666665</v>
          </cell>
          <cell r="L183">
            <v>14.549666666666667</v>
          </cell>
          <cell r="M183">
            <v>15.533333333333333</v>
          </cell>
          <cell r="N183">
            <v>17.542999999999999</v>
          </cell>
          <cell r="O183">
            <v>16.702999999999999</v>
          </cell>
        </row>
        <row r="184">
          <cell r="J184" t="str">
            <v>Neiva</v>
          </cell>
          <cell r="K184">
            <v>15.286999999999999</v>
          </cell>
          <cell r="L184">
            <v>18.981333333333335</v>
          </cell>
          <cell r="M184">
            <v>18.79</v>
          </cell>
          <cell r="N184">
            <v>17.933666666666667</v>
          </cell>
          <cell r="O184">
            <v>15.815</v>
          </cell>
        </row>
        <row r="185">
          <cell r="J185" t="str">
            <v>Sincelejo</v>
          </cell>
          <cell r="K185">
            <v>9.7859999999999996</v>
          </cell>
          <cell r="L185">
            <v>9.0809999999999995</v>
          </cell>
          <cell r="M185">
            <v>10.469666666666667</v>
          </cell>
          <cell r="N185">
            <v>14.882666666666665</v>
          </cell>
          <cell r="O185">
            <v>13.007666666666665</v>
          </cell>
        </row>
        <row r="186">
          <cell r="J186" t="str">
            <v>Riohacha</v>
          </cell>
          <cell r="K186">
            <v>8.9506666666666685</v>
          </cell>
          <cell r="L186">
            <v>8.6490000000000009</v>
          </cell>
          <cell r="M186">
            <v>9.343</v>
          </cell>
          <cell r="N186">
            <v>8.5589999999999993</v>
          </cell>
          <cell r="O186">
            <v>9.3893333333333331</v>
          </cell>
        </row>
        <row r="187">
          <cell r="J187" t="str">
            <v>Tunja</v>
          </cell>
          <cell r="K187">
            <v>7.1146666666666674</v>
          </cell>
          <cell r="L187">
            <v>9.5086666666666684</v>
          </cell>
          <cell r="M187">
            <v>8.9679999999999982</v>
          </cell>
          <cell r="N187">
            <v>8.7623333333333342</v>
          </cell>
          <cell r="O187">
            <v>9.3360000000000003</v>
          </cell>
        </row>
        <row r="188">
          <cell r="J188" t="str">
            <v>Florencia</v>
          </cell>
          <cell r="K188">
            <v>5.6859999999999999</v>
          </cell>
          <cell r="L188">
            <v>5.112333333333333</v>
          </cell>
          <cell r="M188">
            <v>6.019333333333333</v>
          </cell>
          <cell r="N188">
            <v>7.0750000000000002</v>
          </cell>
          <cell r="O188">
            <v>8.011333333333333</v>
          </cell>
        </row>
        <row r="189">
          <cell r="J189" t="str">
            <v>Quibdó</v>
          </cell>
          <cell r="K189">
            <v>6.8313333333333333</v>
          </cell>
          <cell r="L189">
            <v>5.3846666666666669</v>
          </cell>
          <cell r="M189">
            <v>6.6863333333333337</v>
          </cell>
          <cell r="N189">
            <v>8.27</v>
          </cell>
          <cell r="O189">
            <v>6.378333333333333</v>
          </cell>
        </row>
        <row r="190">
          <cell r="J190" t="str">
            <v>San Andrés</v>
          </cell>
          <cell r="K190">
            <v>2.4233333333333333</v>
          </cell>
          <cell r="L190">
            <v>1.7383333333333333</v>
          </cell>
          <cell r="M190">
            <v>2.1586666666666665</v>
          </cell>
          <cell r="N190">
            <v>1.9046666666666667</v>
          </cell>
          <cell r="O190">
            <v>1.9006666666666667</v>
          </cell>
        </row>
        <row r="198">
          <cell r="J198" t="str">
            <v>Colombia</v>
          </cell>
          <cell r="K198">
            <v>198.07233333333332</v>
          </cell>
          <cell r="L198">
            <v>155.96233333333331</v>
          </cell>
          <cell r="M198">
            <v>178.24866666666671</v>
          </cell>
          <cell r="N198">
            <v>181.68333333333331</v>
          </cell>
          <cell r="O198">
            <v>166.65333333333334</v>
          </cell>
        </row>
        <row r="199">
          <cell r="J199" t="str">
            <v>Bogotá</v>
          </cell>
          <cell r="K199">
            <v>32.49</v>
          </cell>
          <cell r="L199">
            <v>16.067</v>
          </cell>
          <cell r="M199">
            <v>24.635333333333335</v>
          </cell>
          <cell r="N199">
            <v>10.438000000000001</v>
          </cell>
          <cell r="O199">
            <v>28.666333333333331</v>
          </cell>
        </row>
        <row r="200">
          <cell r="J200" t="str">
            <v>Medellín</v>
          </cell>
          <cell r="K200">
            <v>10.119333333333334</v>
          </cell>
          <cell r="L200">
            <v>13.605</v>
          </cell>
          <cell r="M200">
            <v>19.022000000000002</v>
          </cell>
          <cell r="N200">
            <v>15.286666666666667</v>
          </cell>
          <cell r="O200">
            <v>19.273</v>
          </cell>
        </row>
        <row r="201">
          <cell r="J201" t="str">
            <v>Cali</v>
          </cell>
          <cell r="K201">
            <v>10.290999999999999</v>
          </cell>
          <cell r="L201">
            <v>13.767333333333335</v>
          </cell>
          <cell r="M201">
            <v>11.23</v>
          </cell>
          <cell r="N201">
            <v>9.072000000000001</v>
          </cell>
          <cell r="O201">
            <v>9.7676666666666652</v>
          </cell>
        </row>
        <row r="202">
          <cell r="J202" t="str">
            <v>Bucaramanga</v>
          </cell>
          <cell r="K202">
            <v>3.0763333333333338</v>
          </cell>
          <cell r="L202">
            <v>1.413</v>
          </cell>
          <cell r="M202">
            <v>2.4073333333333333</v>
          </cell>
          <cell r="N202">
            <v>3.6956666666666664</v>
          </cell>
          <cell r="O202">
            <v>3.7040000000000002</v>
          </cell>
        </row>
        <row r="203">
          <cell r="J203" t="str">
            <v>Cartagena</v>
          </cell>
          <cell r="K203">
            <v>2.7426666666666666</v>
          </cell>
          <cell r="L203">
            <v>1.1340000000000001</v>
          </cell>
          <cell r="M203">
            <v>0.83800000000000008</v>
          </cell>
          <cell r="N203">
            <v>1.7233333333333334</v>
          </cell>
          <cell r="O203">
            <v>2.6083333333333329</v>
          </cell>
        </row>
        <row r="204">
          <cell r="J204" t="str">
            <v>Pereira</v>
          </cell>
          <cell r="K204">
            <v>2.085</v>
          </cell>
          <cell r="L204">
            <v>1.5816666666666668</v>
          </cell>
          <cell r="M204">
            <v>2.2650000000000001</v>
          </cell>
          <cell r="N204">
            <v>2.0263333333333331</v>
          </cell>
          <cell r="O204">
            <v>2.0506666666666664</v>
          </cell>
        </row>
        <row r="205">
          <cell r="J205" t="str">
            <v>Ibagué</v>
          </cell>
          <cell r="K205">
            <v>3.5676666666666663</v>
          </cell>
          <cell r="L205">
            <v>2.8580000000000001</v>
          </cell>
          <cell r="M205">
            <v>1.8766666666666667</v>
          </cell>
          <cell r="N205">
            <v>4.5916666666666668</v>
          </cell>
          <cell r="O205">
            <v>1.8443333333333334</v>
          </cell>
        </row>
        <row r="206">
          <cell r="J206" t="str">
            <v>Cúcuta</v>
          </cell>
          <cell r="K206">
            <v>3.1063333333333332</v>
          </cell>
          <cell r="L206">
            <v>2.4116666666666666</v>
          </cell>
          <cell r="M206">
            <v>1.0573333333333332</v>
          </cell>
          <cell r="N206">
            <v>2.3403333333333332</v>
          </cell>
          <cell r="O206">
            <v>1.827</v>
          </cell>
        </row>
        <row r="207">
          <cell r="J207" t="str">
            <v>Pasto</v>
          </cell>
          <cell r="K207">
            <v>0.73533333333333328</v>
          </cell>
          <cell r="L207">
            <v>0.35400000000000004</v>
          </cell>
          <cell r="M207">
            <v>0.91933333333333334</v>
          </cell>
          <cell r="N207">
            <v>1.1293333333333333</v>
          </cell>
          <cell r="O207">
            <v>1.8229999999999997</v>
          </cell>
        </row>
        <row r="208">
          <cell r="J208" t="str">
            <v>Neiva</v>
          </cell>
          <cell r="K208">
            <v>0.79399999999999993</v>
          </cell>
          <cell r="L208">
            <v>1.3113333333333335</v>
          </cell>
          <cell r="M208">
            <v>1.3133333333333335</v>
          </cell>
          <cell r="N208">
            <v>1.1163333333333334</v>
          </cell>
          <cell r="O208">
            <v>1.4416666666666667</v>
          </cell>
        </row>
        <row r="209">
          <cell r="J209" t="str">
            <v>Manizales</v>
          </cell>
          <cell r="K209">
            <v>1.7843333333333333</v>
          </cell>
          <cell r="L209">
            <v>1.61</v>
          </cell>
          <cell r="M209">
            <v>3.5303333333333335</v>
          </cell>
          <cell r="N209">
            <v>1.5253333333333332</v>
          </cell>
          <cell r="O209">
            <v>1.4243333333333332</v>
          </cell>
        </row>
        <row r="210">
          <cell r="J210" t="str">
            <v>Santa Marta</v>
          </cell>
          <cell r="K210">
            <v>1.42</v>
          </cell>
          <cell r="L210">
            <v>0.22233333333333336</v>
          </cell>
          <cell r="M210">
            <v>1.2453333333333334</v>
          </cell>
          <cell r="N210">
            <v>2.1526666666666667</v>
          </cell>
          <cell r="O210">
            <v>1.3640000000000001</v>
          </cell>
        </row>
        <row r="211">
          <cell r="J211" t="str">
            <v>Armenia</v>
          </cell>
          <cell r="K211">
            <v>1.609</v>
          </cell>
          <cell r="L211">
            <v>1.113</v>
          </cell>
          <cell r="M211">
            <v>1.0846666666666667</v>
          </cell>
          <cell r="N211">
            <v>1.0923333333333334</v>
          </cell>
          <cell r="O211">
            <v>1.3613333333333335</v>
          </cell>
        </row>
        <row r="212">
          <cell r="J212" t="str">
            <v>Barranquilla</v>
          </cell>
          <cell r="K212">
            <v>3.6586666666666665</v>
          </cell>
          <cell r="L212">
            <v>3.4966666666666666</v>
          </cell>
          <cell r="M212">
            <v>3.5193333333333334</v>
          </cell>
          <cell r="N212">
            <v>3.704333333333333</v>
          </cell>
          <cell r="O212">
            <v>1.0640000000000001</v>
          </cell>
        </row>
        <row r="213">
          <cell r="J213" t="str">
            <v>Sincelejo</v>
          </cell>
          <cell r="K213">
            <v>1.256</v>
          </cell>
          <cell r="L213">
            <v>1.3906666666666665</v>
          </cell>
          <cell r="M213">
            <v>0.80300000000000005</v>
          </cell>
          <cell r="N213">
            <v>0.70199999999999996</v>
          </cell>
          <cell r="O213">
            <v>1.0513333333333332</v>
          </cell>
        </row>
        <row r="214">
          <cell r="J214" t="str">
            <v>Montería</v>
          </cell>
          <cell r="K214">
            <v>0.64766666666666672</v>
          </cell>
          <cell r="L214">
            <v>1.0860000000000001</v>
          </cell>
          <cell r="M214">
            <v>0.64300000000000002</v>
          </cell>
          <cell r="N214">
            <v>0.86833333333333329</v>
          </cell>
          <cell r="O214">
            <v>0.88133333333333341</v>
          </cell>
        </row>
        <row r="215">
          <cell r="J215" t="str">
            <v>Valledupar</v>
          </cell>
          <cell r="K215">
            <v>1.099</v>
          </cell>
          <cell r="L215">
            <v>0.51566666666666661</v>
          </cell>
          <cell r="M215">
            <v>0.72366666666666679</v>
          </cell>
          <cell r="N215">
            <v>1.8746666666666669</v>
          </cell>
          <cell r="O215">
            <v>0.76566666666666661</v>
          </cell>
        </row>
        <row r="216">
          <cell r="J216" t="str">
            <v>Quibdó</v>
          </cell>
          <cell r="K216">
            <v>0.46666666666666662</v>
          </cell>
          <cell r="L216">
            <v>0.84799999999999998</v>
          </cell>
          <cell r="M216">
            <v>0.60033333333333339</v>
          </cell>
          <cell r="N216">
            <v>0.8786666666666666</v>
          </cell>
          <cell r="O216">
            <v>0.55466666666666675</v>
          </cell>
        </row>
        <row r="217">
          <cell r="J217" t="str">
            <v>Popayán</v>
          </cell>
          <cell r="K217">
            <v>1.728</v>
          </cell>
          <cell r="L217">
            <v>0.26433333333333331</v>
          </cell>
          <cell r="M217">
            <v>0.35666666666666669</v>
          </cell>
          <cell r="N217">
            <v>0.56966666666666665</v>
          </cell>
          <cell r="O217">
            <v>0.52633333333333332</v>
          </cell>
        </row>
        <row r="218">
          <cell r="J218" t="str">
            <v>Riohacha</v>
          </cell>
          <cell r="K218">
            <v>1.9233333333333331</v>
          </cell>
          <cell r="L218">
            <v>1.492</v>
          </cell>
          <cell r="M218">
            <v>0.78799999999999992</v>
          </cell>
          <cell r="N218">
            <v>0.54400000000000004</v>
          </cell>
          <cell r="O218">
            <v>0.41933333333333334</v>
          </cell>
        </row>
        <row r="219">
          <cell r="J219" t="str">
            <v>Villavicencio</v>
          </cell>
          <cell r="K219">
            <v>1.2549999999999999</v>
          </cell>
          <cell r="L219">
            <v>0.49399999999999999</v>
          </cell>
          <cell r="M219">
            <v>0.93266666666666664</v>
          </cell>
          <cell r="N219">
            <v>0.73766666666666669</v>
          </cell>
          <cell r="O219">
            <v>0.40333333333333332</v>
          </cell>
        </row>
        <row r="220">
          <cell r="J220" t="str">
            <v>Florencia</v>
          </cell>
          <cell r="K220">
            <v>0.82900000000000007</v>
          </cell>
          <cell r="L220">
            <v>0.27066666666666667</v>
          </cell>
          <cell r="M220">
            <v>0.37399999999999994</v>
          </cell>
          <cell r="N220">
            <v>0.19899999999999998</v>
          </cell>
          <cell r="O220">
            <v>0.29099999999999998</v>
          </cell>
        </row>
        <row r="221">
          <cell r="J221" t="str">
            <v>Tunja</v>
          </cell>
          <cell r="K221">
            <v>0.2563333333333333</v>
          </cell>
          <cell r="L221">
            <v>0.30866666666666664</v>
          </cell>
          <cell r="M221">
            <v>0.13966666666666666</v>
          </cell>
          <cell r="N221">
            <v>0.26300000000000001</v>
          </cell>
          <cell r="O221">
            <v>0.12333333333333334</v>
          </cell>
        </row>
        <row r="222">
          <cell r="J222" t="str">
            <v>San Andrés</v>
          </cell>
          <cell r="K222">
            <v>0.222</v>
          </cell>
          <cell r="L222">
            <v>6.7000000000000004E-2</v>
          </cell>
          <cell r="M222">
            <v>0.13099999999999998</v>
          </cell>
          <cell r="N222">
            <v>0.10333333333333333</v>
          </cell>
          <cell r="O222">
            <v>8.433333333333333E-2</v>
          </cell>
        </row>
        <row r="230">
          <cell r="J230" t="str">
            <v>Colombia</v>
          </cell>
          <cell r="K230">
            <v>13468.761666666667</v>
          </cell>
          <cell r="L230">
            <v>14136.687</v>
          </cell>
          <cell r="M230">
            <v>12681.782333333334</v>
          </cell>
          <cell r="N230">
            <v>12763.988666666666</v>
          </cell>
          <cell r="O230">
            <v>12144.353000000001</v>
          </cell>
        </row>
        <row r="231">
          <cell r="J231" t="str">
            <v>Bogotá</v>
          </cell>
          <cell r="K231">
            <v>2022.7716666666668</v>
          </cell>
          <cell r="L231">
            <v>2024.2183333333332</v>
          </cell>
          <cell r="M231">
            <v>1886.693</v>
          </cell>
          <cell r="N231">
            <v>1743.0766666666666</v>
          </cell>
          <cell r="O231">
            <v>1698.2043333333331</v>
          </cell>
        </row>
        <row r="232">
          <cell r="J232" t="str">
            <v>Medellín</v>
          </cell>
          <cell r="K232">
            <v>1055.0466666666666</v>
          </cell>
          <cell r="L232">
            <v>1086.4226666666666</v>
          </cell>
          <cell r="M232">
            <v>974.81966666666665</v>
          </cell>
          <cell r="N232">
            <v>1002.9596666666666</v>
          </cell>
          <cell r="O232">
            <v>990.07533333333333</v>
          </cell>
        </row>
        <row r="233">
          <cell r="J233" t="str">
            <v>Cali</v>
          </cell>
          <cell r="K233">
            <v>596.38299999999992</v>
          </cell>
          <cell r="L233">
            <v>608.35933333333344</v>
          </cell>
          <cell r="M233">
            <v>574.15700000000004</v>
          </cell>
          <cell r="N233">
            <v>618.89033333333327</v>
          </cell>
          <cell r="O233">
            <v>647.45466666666664</v>
          </cell>
        </row>
        <row r="234">
          <cell r="J234" t="str">
            <v>Barranquilla</v>
          </cell>
          <cell r="K234">
            <v>564.01566666666668</v>
          </cell>
          <cell r="L234">
            <v>587.36066666666659</v>
          </cell>
          <cell r="M234">
            <v>537.80933333333326</v>
          </cell>
          <cell r="N234">
            <v>549.61133333333328</v>
          </cell>
          <cell r="O234">
            <v>530.64</v>
          </cell>
        </row>
        <row r="235">
          <cell r="J235" t="str">
            <v>Cartagena</v>
          </cell>
          <cell r="K235">
            <v>275.23466666666667</v>
          </cell>
          <cell r="L235">
            <v>320.67233333333337</v>
          </cell>
          <cell r="M235">
            <v>306.71600000000007</v>
          </cell>
          <cell r="N235">
            <v>315.94333333333333</v>
          </cell>
          <cell r="O235">
            <v>281.75099999999998</v>
          </cell>
        </row>
        <row r="236">
          <cell r="J236" t="str">
            <v>Bucaramanga</v>
          </cell>
          <cell r="K236">
            <v>294.87599999999998</v>
          </cell>
          <cell r="L236">
            <v>321.47899999999998</v>
          </cell>
          <cell r="M236">
            <v>257.83933333333334</v>
          </cell>
          <cell r="N236">
            <v>249.565</v>
          </cell>
          <cell r="O236">
            <v>236.19266666666667</v>
          </cell>
        </row>
        <row r="237">
          <cell r="J237" t="str">
            <v>Cúcuta</v>
          </cell>
          <cell r="K237">
            <v>217.68633333333335</v>
          </cell>
          <cell r="L237">
            <v>211.58400000000003</v>
          </cell>
          <cell r="M237">
            <v>218.45333333333335</v>
          </cell>
          <cell r="N237">
            <v>229.62100000000001</v>
          </cell>
          <cell r="O237">
            <v>194.66533333333336</v>
          </cell>
        </row>
        <row r="238">
          <cell r="J238" t="str">
            <v>Pereira</v>
          </cell>
          <cell r="K238">
            <v>191.71</v>
          </cell>
          <cell r="L238">
            <v>185.702</v>
          </cell>
          <cell r="M238">
            <v>170.31299999999999</v>
          </cell>
          <cell r="N238">
            <v>169.50899999999999</v>
          </cell>
          <cell r="O238">
            <v>162.53900000000002</v>
          </cell>
        </row>
        <row r="239">
          <cell r="J239" t="str">
            <v>Manizales</v>
          </cell>
          <cell r="K239">
            <v>139.05666666666667</v>
          </cell>
          <cell r="L239">
            <v>151.90799999999999</v>
          </cell>
          <cell r="M239">
            <v>136.14766666666665</v>
          </cell>
          <cell r="N239">
            <v>139.76833333333335</v>
          </cell>
          <cell r="O239">
            <v>137.33033333333336</v>
          </cell>
        </row>
        <row r="240">
          <cell r="J240" t="str">
            <v>Santa Marta</v>
          </cell>
          <cell r="K240">
            <v>120.235</v>
          </cell>
          <cell r="L240">
            <v>118.37466666666667</v>
          </cell>
          <cell r="M240">
            <v>118.64333333333333</v>
          </cell>
          <cell r="N240">
            <v>124.00133333333333</v>
          </cell>
          <cell r="O240">
            <v>124.38400000000001</v>
          </cell>
        </row>
        <row r="241">
          <cell r="J241" t="str">
            <v>Villavicencio</v>
          </cell>
          <cell r="K241">
            <v>109.949</v>
          </cell>
          <cell r="L241">
            <v>110.181</v>
          </cell>
          <cell r="M241">
            <v>103.721</v>
          </cell>
          <cell r="N241">
            <v>108.61033333333334</v>
          </cell>
          <cell r="O241">
            <v>109.69933333333331</v>
          </cell>
        </row>
        <row r="242">
          <cell r="J242" t="str">
            <v>Ibagué</v>
          </cell>
          <cell r="K242">
            <v>114.64566666666667</v>
          </cell>
          <cell r="L242">
            <v>117.73733333333332</v>
          </cell>
          <cell r="M242">
            <v>124.35333333333334</v>
          </cell>
          <cell r="N242">
            <v>126.38700000000001</v>
          </cell>
          <cell r="O242">
            <v>109.11233333333332</v>
          </cell>
        </row>
        <row r="243">
          <cell r="J243" t="str">
            <v>Valledupar</v>
          </cell>
          <cell r="K243">
            <v>100.97466666666666</v>
          </cell>
          <cell r="L243">
            <v>110.75700000000001</v>
          </cell>
          <cell r="M243">
            <v>96.882999999999996</v>
          </cell>
          <cell r="N243">
            <v>97.165000000000006</v>
          </cell>
          <cell r="O243">
            <v>100.75433333333335</v>
          </cell>
        </row>
        <row r="244">
          <cell r="J244" t="str">
            <v>Pasto</v>
          </cell>
          <cell r="K244">
            <v>92.758333333333326</v>
          </cell>
          <cell r="L244">
            <v>99.575333333333333</v>
          </cell>
          <cell r="M244">
            <v>85.754999999999995</v>
          </cell>
          <cell r="N244">
            <v>92.697999999999993</v>
          </cell>
          <cell r="O244">
            <v>88.86866666666667</v>
          </cell>
        </row>
        <row r="245">
          <cell r="J245" t="str">
            <v>Armenia</v>
          </cell>
          <cell r="K245">
            <v>91.893666666666675</v>
          </cell>
          <cell r="L245">
            <v>98.040666666666652</v>
          </cell>
          <cell r="M245">
            <v>91.288666666666657</v>
          </cell>
          <cell r="N245">
            <v>86.202333333333343</v>
          </cell>
          <cell r="O245">
            <v>82.333666666666673</v>
          </cell>
        </row>
        <row r="246">
          <cell r="J246" t="str">
            <v>Neiva</v>
          </cell>
          <cell r="K246">
            <v>90.555333333333337</v>
          </cell>
          <cell r="L246">
            <v>91.819666666666663</v>
          </cell>
          <cell r="M246">
            <v>87.24766666666666</v>
          </cell>
          <cell r="N246">
            <v>87.902000000000001</v>
          </cell>
          <cell r="O246">
            <v>81.298333333333332</v>
          </cell>
        </row>
        <row r="247">
          <cell r="J247" t="str">
            <v>Popayán</v>
          </cell>
          <cell r="K247">
            <v>70.34899999999999</v>
          </cell>
          <cell r="L247">
            <v>79.551000000000002</v>
          </cell>
          <cell r="M247">
            <v>76.176000000000002</v>
          </cell>
          <cell r="N247">
            <v>80.632999999999996</v>
          </cell>
          <cell r="O247">
            <v>80.976666666666674</v>
          </cell>
        </row>
        <row r="248">
          <cell r="J248" t="str">
            <v>Montería</v>
          </cell>
          <cell r="K248">
            <v>81.858999999999995</v>
          </cell>
          <cell r="L248">
            <v>73.136333333333326</v>
          </cell>
          <cell r="M248">
            <v>77.516000000000005</v>
          </cell>
          <cell r="N248">
            <v>74.287333333333336</v>
          </cell>
          <cell r="O248">
            <v>72.24133333333333</v>
          </cell>
        </row>
        <row r="249">
          <cell r="J249" t="str">
            <v>Sincelejo</v>
          </cell>
          <cell r="K249">
            <v>67.634333333333331</v>
          </cell>
          <cell r="L249">
            <v>76.62233333333333</v>
          </cell>
          <cell r="M249">
            <v>78.798000000000002</v>
          </cell>
          <cell r="N249">
            <v>68.869000000000014</v>
          </cell>
          <cell r="O249">
            <v>66.563000000000002</v>
          </cell>
        </row>
        <row r="250">
          <cell r="J250" t="str">
            <v>Tunja</v>
          </cell>
          <cell r="K250">
            <v>47.97</v>
          </cell>
          <cell r="L250">
            <v>46.661666666666662</v>
          </cell>
          <cell r="M250">
            <v>49.042999999999999</v>
          </cell>
          <cell r="N250">
            <v>51.380666666666663</v>
          </cell>
          <cell r="O250">
            <v>47.845333333333336</v>
          </cell>
        </row>
        <row r="251">
          <cell r="J251" t="str">
            <v>Riohacha</v>
          </cell>
          <cell r="K251">
            <v>41.707999999999998</v>
          </cell>
          <cell r="L251">
            <v>48.505333333333333</v>
          </cell>
          <cell r="M251">
            <v>42.338333333333331</v>
          </cell>
          <cell r="N251">
            <v>42.38</v>
          </cell>
          <cell r="O251">
            <v>43.202666666666666</v>
          </cell>
        </row>
        <row r="252">
          <cell r="J252" t="str">
            <v>Florencia</v>
          </cell>
          <cell r="K252">
            <v>37.21</v>
          </cell>
          <cell r="L252">
            <v>43.94</v>
          </cell>
          <cell r="M252">
            <v>42.258000000000003</v>
          </cell>
          <cell r="N252">
            <v>42.667999999999999</v>
          </cell>
          <cell r="O252">
            <v>41.338000000000001</v>
          </cell>
        </row>
        <row r="253">
          <cell r="J253" t="str">
            <v>Quibdó</v>
          </cell>
          <cell r="K253">
            <v>34.817</v>
          </cell>
          <cell r="L253">
            <v>34.137333333333338</v>
          </cell>
          <cell r="M253">
            <v>31.055</v>
          </cell>
          <cell r="N253">
            <v>27.035</v>
          </cell>
          <cell r="O253">
            <v>26.291666666666668</v>
          </cell>
        </row>
        <row r="254">
          <cell r="J254" t="str">
            <v>San Andrés</v>
          </cell>
          <cell r="K254">
            <v>14.451000000000001</v>
          </cell>
          <cell r="L254">
            <v>14.823999999999998</v>
          </cell>
          <cell r="M254">
            <v>14.24</v>
          </cell>
          <cell r="N254">
            <v>14.773333333333333</v>
          </cell>
          <cell r="O254">
            <v>13.881666666666668</v>
          </cell>
        </row>
        <row r="262">
          <cell r="J262" t="str">
            <v>Colombia</v>
          </cell>
          <cell r="K262">
            <v>6960.8793333333333</v>
          </cell>
          <cell r="L262">
            <v>5301.3836666666675</v>
          </cell>
          <cell r="M262">
            <v>6711.0606666666672</v>
          </cell>
          <cell r="N262">
            <v>7229.8559999999998</v>
          </cell>
          <cell r="O262">
            <v>7549.019666666667</v>
          </cell>
        </row>
        <row r="263">
          <cell r="J263" t="str">
            <v>Bogotá</v>
          </cell>
          <cell r="K263">
            <v>1188.3109999999999</v>
          </cell>
          <cell r="L263">
            <v>1053.9976666666666</v>
          </cell>
          <cell r="M263">
            <v>1121.7416666666666</v>
          </cell>
          <cell r="N263">
            <v>1404.2969999999998</v>
          </cell>
          <cell r="O263">
            <v>1564.75</v>
          </cell>
        </row>
        <row r="264">
          <cell r="J264" t="str">
            <v>Medellín</v>
          </cell>
          <cell r="K264">
            <v>439.05900000000003</v>
          </cell>
          <cell r="L264">
            <v>398.33566666666667</v>
          </cell>
          <cell r="M264">
            <v>497.72899999999998</v>
          </cell>
          <cell r="N264">
            <v>524.18566666666675</v>
          </cell>
          <cell r="O264">
            <v>556.21233333333339</v>
          </cell>
        </row>
        <row r="265">
          <cell r="J265" t="str">
            <v>Cali</v>
          </cell>
          <cell r="K265">
            <v>485.40333333333336</v>
          </cell>
          <cell r="L265">
            <v>395.90266666666668</v>
          </cell>
          <cell r="M265">
            <v>461.738</v>
          </cell>
          <cell r="N265">
            <v>408.41366666666664</v>
          </cell>
          <cell r="O265">
            <v>330.83300000000003</v>
          </cell>
        </row>
        <row r="266">
          <cell r="J266" t="str">
            <v>Bucaramanga</v>
          </cell>
          <cell r="K266">
            <v>148.53866666666667</v>
          </cell>
          <cell r="L266">
            <v>43.616999999999997</v>
          </cell>
          <cell r="M266">
            <v>160.47266666666667</v>
          </cell>
          <cell r="N266">
            <v>208.03899999999999</v>
          </cell>
          <cell r="O266">
            <v>221.77633333333335</v>
          </cell>
        </row>
        <row r="267">
          <cell r="J267" t="str">
            <v>Barranquilla</v>
          </cell>
          <cell r="K267">
            <v>131.62933333333334</v>
          </cell>
          <cell r="L267">
            <v>99.429000000000016</v>
          </cell>
          <cell r="M267">
            <v>117.40433333333334</v>
          </cell>
          <cell r="N267">
            <v>139.80233333333334</v>
          </cell>
          <cell r="O267">
            <v>148.57833333333335</v>
          </cell>
        </row>
        <row r="268">
          <cell r="J268" t="str">
            <v>Cúcuta</v>
          </cell>
          <cell r="K268">
            <v>132.15266666666665</v>
          </cell>
          <cell r="L268">
            <v>101.49133333333333</v>
          </cell>
          <cell r="M268">
            <v>105.69133333333332</v>
          </cell>
          <cell r="N268">
            <v>119.94099999999999</v>
          </cell>
          <cell r="O268">
            <v>121.51400000000001</v>
          </cell>
        </row>
        <row r="269">
          <cell r="J269" t="str">
            <v>Ibagué</v>
          </cell>
          <cell r="K269">
            <v>98.388333333333321</v>
          </cell>
          <cell r="L269">
            <v>80.437333333333342</v>
          </cell>
          <cell r="M269">
            <v>84.918999999999997</v>
          </cell>
          <cell r="N269">
            <v>82.138000000000005</v>
          </cell>
          <cell r="O269">
            <v>97.165333333333322</v>
          </cell>
        </row>
        <row r="270">
          <cell r="J270" t="str">
            <v>Pereira</v>
          </cell>
          <cell r="K270">
            <v>71.27033333333334</v>
          </cell>
          <cell r="L270">
            <v>61.92</v>
          </cell>
          <cell r="M270">
            <v>78.58</v>
          </cell>
          <cell r="N270">
            <v>85.612333333333325</v>
          </cell>
          <cell r="O270">
            <v>86.555666666666653</v>
          </cell>
        </row>
        <row r="271">
          <cell r="J271" t="str">
            <v>Cartagena</v>
          </cell>
          <cell r="K271">
            <v>101.31766666666665</v>
          </cell>
          <cell r="L271">
            <v>64.936333333333337</v>
          </cell>
          <cell r="M271">
            <v>85.341666666666654</v>
          </cell>
          <cell r="N271">
            <v>98.422333333333327</v>
          </cell>
          <cell r="O271">
            <v>68.153999999999996</v>
          </cell>
        </row>
        <row r="272">
          <cell r="J272" t="str">
            <v>Pasto</v>
          </cell>
          <cell r="K272">
            <v>65.828999999999994</v>
          </cell>
          <cell r="L272">
            <v>50.913333333333334</v>
          </cell>
          <cell r="M272">
            <v>69.296333333333337</v>
          </cell>
          <cell r="N272">
            <v>72.751333333333335</v>
          </cell>
          <cell r="O272">
            <v>67.473333333333329</v>
          </cell>
        </row>
        <row r="273">
          <cell r="J273" t="str">
            <v>Neiva</v>
          </cell>
          <cell r="K273">
            <v>63.215666666666664</v>
          </cell>
          <cell r="L273">
            <v>53.294000000000004</v>
          </cell>
          <cell r="M273">
            <v>54.145999999999994</v>
          </cell>
          <cell r="N273">
            <v>60.019000000000005</v>
          </cell>
          <cell r="O273">
            <v>64.036000000000001</v>
          </cell>
        </row>
        <row r="274">
          <cell r="J274" t="str">
            <v>Santa Marta</v>
          </cell>
          <cell r="K274">
            <v>66.696333333333328</v>
          </cell>
          <cell r="L274">
            <v>52.733333333333327</v>
          </cell>
          <cell r="M274">
            <v>56.633333333333326</v>
          </cell>
          <cell r="N274">
            <v>59.480666666666671</v>
          </cell>
          <cell r="O274">
            <v>57.917333333333325</v>
          </cell>
        </row>
        <row r="275">
          <cell r="J275" t="str">
            <v>Manizales</v>
          </cell>
          <cell r="K275">
            <v>55.157999999999994</v>
          </cell>
          <cell r="L275">
            <v>39.796666666666674</v>
          </cell>
          <cell r="M275">
            <v>52.637666666666668</v>
          </cell>
          <cell r="N275">
            <v>33.588333333333338</v>
          </cell>
          <cell r="O275">
            <v>57.367333333333335</v>
          </cell>
        </row>
        <row r="276">
          <cell r="J276" t="str">
            <v>Villavicencio</v>
          </cell>
          <cell r="K276">
            <v>63.17733333333333</v>
          </cell>
          <cell r="L276">
            <v>41.008999999999993</v>
          </cell>
          <cell r="M276">
            <v>60.747666666666667</v>
          </cell>
          <cell r="N276">
            <v>50.368333333333332</v>
          </cell>
          <cell r="O276">
            <v>49.061</v>
          </cell>
        </row>
        <row r="277">
          <cell r="J277" t="str">
            <v>Sincelejo</v>
          </cell>
          <cell r="K277">
            <v>44.270333333333333</v>
          </cell>
          <cell r="L277">
            <v>33.250999999999998</v>
          </cell>
          <cell r="M277">
            <v>29.384666666666664</v>
          </cell>
          <cell r="N277">
            <v>47.005333333333333</v>
          </cell>
          <cell r="O277">
            <v>43.91</v>
          </cell>
        </row>
        <row r="278">
          <cell r="J278" t="str">
            <v>Montería</v>
          </cell>
          <cell r="K278">
            <v>54.056999999999995</v>
          </cell>
          <cell r="L278">
            <v>48.731666666666662</v>
          </cell>
          <cell r="M278">
            <v>46.075333333333333</v>
          </cell>
          <cell r="N278">
            <v>50.062999999999995</v>
          </cell>
          <cell r="O278">
            <v>40.427999999999997</v>
          </cell>
        </row>
        <row r="279">
          <cell r="J279" t="str">
            <v>Armenia</v>
          </cell>
          <cell r="K279">
            <v>48.138000000000005</v>
          </cell>
          <cell r="L279">
            <v>31.648</v>
          </cell>
          <cell r="M279">
            <v>43.919000000000004</v>
          </cell>
          <cell r="N279">
            <v>30.555999999999997</v>
          </cell>
          <cell r="O279">
            <v>38.881666666666661</v>
          </cell>
        </row>
        <row r="280">
          <cell r="J280" t="str">
            <v>Popayán</v>
          </cell>
          <cell r="K280">
            <v>53.652000000000008</v>
          </cell>
          <cell r="L280">
            <v>37.490333333333332</v>
          </cell>
          <cell r="M280">
            <v>41.225333333333339</v>
          </cell>
          <cell r="N280">
            <v>37.204333333333331</v>
          </cell>
          <cell r="O280">
            <v>32.423000000000002</v>
          </cell>
        </row>
        <row r="281">
          <cell r="J281" t="str">
            <v>Valledupar</v>
          </cell>
          <cell r="K281">
            <v>55.07566666666667</v>
          </cell>
          <cell r="L281">
            <v>24.008333333333336</v>
          </cell>
          <cell r="M281">
            <v>33.420333333333339</v>
          </cell>
          <cell r="N281">
            <v>52.755333333333333</v>
          </cell>
          <cell r="O281">
            <v>29.578999999999997</v>
          </cell>
        </row>
        <row r="282">
          <cell r="J282" t="str">
            <v>Riohacha</v>
          </cell>
          <cell r="K282">
            <v>28.177000000000003</v>
          </cell>
          <cell r="L282">
            <v>21.802333333333333</v>
          </cell>
          <cell r="M282">
            <v>24.322000000000003</v>
          </cell>
          <cell r="N282">
            <v>32.011666666666663</v>
          </cell>
          <cell r="O282">
            <v>24.096333333333334</v>
          </cell>
        </row>
        <row r="283">
          <cell r="J283" t="str">
            <v>Tunja</v>
          </cell>
          <cell r="K283">
            <v>18.847333333333335</v>
          </cell>
          <cell r="L283">
            <v>15.621</v>
          </cell>
          <cell r="M283">
            <v>12.552000000000001</v>
          </cell>
          <cell r="N283">
            <v>22.11</v>
          </cell>
          <cell r="O283">
            <v>16.963333333333335</v>
          </cell>
        </row>
        <row r="284">
          <cell r="J284" t="str">
            <v>Florencia</v>
          </cell>
          <cell r="K284">
            <v>22.391666666666666</v>
          </cell>
          <cell r="L284">
            <v>7.9036666666666671</v>
          </cell>
          <cell r="M284">
            <v>7.1970000000000001</v>
          </cell>
          <cell r="N284">
            <v>10.535</v>
          </cell>
          <cell r="O284">
            <v>11.316333333333333</v>
          </cell>
        </row>
        <row r="285">
          <cell r="J285" t="str">
            <v>Quibdó</v>
          </cell>
          <cell r="K285">
            <v>10.000666666666667</v>
          </cell>
          <cell r="L285">
            <v>8.3420000000000005</v>
          </cell>
          <cell r="M285">
            <v>7.2949999999999999</v>
          </cell>
          <cell r="N285">
            <v>9.6346666666666678</v>
          </cell>
          <cell r="O285">
            <v>8.4966666666666679</v>
          </cell>
        </row>
        <row r="286">
          <cell r="J286" t="str">
            <v>San Andrés</v>
          </cell>
          <cell r="K286">
            <v>3.6296666666666666</v>
          </cell>
          <cell r="L286">
            <v>1.4650000000000001</v>
          </cell>
          <cell r="M286">
            <v>2.6069999999999998</v>
          </cell>
          <cell r="N286">
            <v>0.84333333333333338</v>
          </cell>
          <cell r="O286">
            <v>1.6026666666666667</v>
          </cell>
        </row>
        <row r="294">
          <cell r="J294" t="str">
            <v>Colombia</v>
          </cell>
          <cell r="K294">
            <v>2068.7823333333331</v>
          </cell>
          <cell r="L294">
            <v>1505.2809999999999</v>
          </cell>
          <cell r="M294">
            <v>2136.3083333333338</v>
          </cell>
          <cell r="N294">
            <v>2219.4393333333333</v>
          </cell>
          <cell r="O294">
            <v>2434.7353333333335</v>
          </cell>
        </row>
        <row r="295">
          <cell r="J295" t="str">
            <v>Bogotá</v>
          </cell>
          <cell r="K295">
            <v>301.84733333333332</v>
          </cell>
          <cell r="L295">
            <v>272.28933333333333</v>
          </cell>
          <cell r="M295">
            <v>363.75133333333332</v>
          </cell>
          <cell r="N295">
            <v>479.49233333333336</v>
          </cell>
          <cell r="O295">
            <v>543.54566666666676</v>
          </cell>
        </row>
        <row r="296">
          <cell r="J296" t="str">
            <v>Medellín</v>
          </cell>
          <cell r="K296">
            <v>128.66066666666666</v>
          </cell>
          <cell r="L296">
            <v>131.17533333333333</v>
          </cell>
          <cell r="M296">
            <v>180.40599999999998</v>
          </cell>
          <cell r="N296">
            <v>187.77700000000002</v>
          </cell>
          <cell r="O296">
            <v>191.62899999999999</v>
          </cell>
        </row>
        <row r="297">
          <cell r="J297" t="str">
            <v>Cali</v>
          </cell>
          <cell r="K297">
            <v>160.31966666666668</v>
          </cell>
          <cell r="L297">
            <v>144.43933333333334</v>
          </cell>
          <cell r="M297">
            <v>190.03066666666666</v>
          </cell>
          <cell r="N297">
            <v>150.20633333333333</v>
          </cell>
          <cell r="O297">
            <v>92.495333333333335</v>
          </cell>
        </row>
        <row r="298">
          <cell r="J298" t="str">
            <v>Bucaramanga</v>
          </cell>
          <cell r="K298">
            <v>28.887333333333334</v>
          </cell>
          <cell r="L298">
            <v>4.8499999999999996</v>
          </cell>
          <cell r="M298">
            <v>43.975666666666662</v>
          </cell>
          <cell r="N298">
            <v>61.211999999999996</v>
          </cell>
          <cell r="O298">
            <v>74.179000000000016</v>
          </cell>
        </row>
        <row r="299">
          <cell r="J299" t="str">
            <v>Cúcuta</v>
          </cell>
          <cell r="K299">
            <v>35.626666666666665</v>
          </cell>
          <cell r="L299">
            <v>19.923666666666666</v>
          </cell>
          <cell r="M299">
            <v>31.099</v>
          </cell>
          <cell r="N299">
            <v>34.4</v>
          </cell>
          <cell r="O299">
            <v>35.362333333333332</v>
          </cell>
        </row>
        <row r="300">
          <cell r="J300" t="str">
            <v>Ibagué</v>
          </cell>
          <cell r="K300">
            <v>33.655666666666662</v>
          </cell>
          <cell r="L300">
            <v>29.607666666666663</v>
          </cell>
          <cell r="M300">
            <v>34.399666666666668</v>
          </cell>
          <cell r="N300">
            <v>29.751666666666665</v>
          </cell>
          <cell r="O300">
            <v>30.994333333333334</v>
          </cell>
        </row>
        <row r="301">
          <cell r="J301" t="str">
            <v>Barranquilla</v>
          </cell>
          <cell r="K301">
            <v>18.307333333333336</v>
          </cell>
          <cell r="L301">
            <v>22.284666666666666</v>
          </cell>
          <cell r="M301">
            <v>13.249000000000001</v>
          </cell>
          <cell r="N301">
            <v>27.245666666666665</v>
          </cell>
          <cell r="O301">
            <v>29.817666666666668</v>
          </cell>
        </row>
        <row r="302">
          <cell r="J302" t="str">
            <v>Pasto</v>
          </cell>
          <cell r="K302">
            <v>15.581999999999999</v>
          </cell>
          <cell r="L302">
            <v>12.317666666666668</v>
          </cell>
          <cell r="M302">
            <v>23.650333333333332</v>
          </cell>
          <cell r="N302">
            <v>28.043666666666667</v>
          </cell>
          <cell r="O302">
            <v>23.427666666666667</v>
          </cell>
        </row>
        <row r="303">
          <cell r="J303" t="str">
            <v>Pereira</v>
          </cell>
          <cell r="K303">
            <v>18.356666666666666</v>
          </cell>
          <cell r="L303">
            <v>13.203666666666665</v>
          </cell>
          <cell r="M303">
            <v>20.132000000000001</v>
          </cell>
          <cell r="N303">
            <v>25</v>
          </cell>
          <cell r="O303">
            <v>22.97066666666667</v>
          </cell>
        </row>
        <row r="304">
          <cell r="J304" t="str">
            <v>Neiva</v>
          </cell>
          <cell r="K304">
            <v>20.193666666666665</v>
          </cell>
          <cell r="L304">
            <v>15.14</v>
          </cell>
          <cell r="M304">
            <v>13.960666666666668</v>
          </cell>
          <cell r="N304">
            <v>22.413333333333338</v>
          </cell>
          <cell r="O304">
            <v>22.882999999999999</v>
          </cell>
        </row>
        <row r="305">
          <cell r="J305" t="str">
            <v>Manizales</v>
          </cell>
          <cell r="K305">
            <v>21.328666666666667</v>
          </cell>
          <cell r="L305">
            <v>10.881</v>
          </cell>
          <cell r="M305">
            <v>17.433</v>
          </cell>
          <cell r="N305">
            <v>11.382</v>
          </cell>
          <cell r="O305">
            <v>16.091999999999999</v>
          </cell>
        </row>
        <row r="306">
          <cell r="J306" t="str">
            <v>Armenia</v>
          </cell>
          <cell r="K306">
            <v>15.861666666666666</v>
          </cell>
          <cell r="L306">
            <v>10.989666666666666</v>
          </cell>
          <cell r="M306">
            <v>17.164333333333335</v>
          </cell>
          <cell r="N306">
            <v>10.777999999999999</v>
          </cell>
          <cell r="O306">
            <v>12.943666666666667</v>
          </cell>
        </row>
        <row r="307">
          <cell r="J307" t="str">
            <v>Cartagena</v>
          </cell>
          <cell r="K307">
            <v>18.965666666666667</v>
          </cell>
          <cell r="L307">
            <v>7.7103333333333337</v>
          </cell>
          <cell r="M307">
            <v>7.5160000000000009</v>
          </cell>
          <cell r="N307">
            <v>5.0279999999999996</v>
          </cell>
          <cell r="O307">
            <v>11.055333333333332</v>
          </cell>
        </row>
        <row r="308">
          <cell r="J308" t="str">
            <v>Villavicencio</v>
          </cell>
          <cell r="K308">
            <v>13.605333333333334</v>
          </cell>
          <cell r="L308">
            <v>4.444</v>
          </cell>
          <cell r="M308">
            <v>14.870666666666665</v>
          </cell>
          <cell r="N308">
            <v>10.519333333333334</v>
          </cell>
          <cell r="O308">
            <v>7.9363333333333328</v>
          </cell>
        </row>
        <row r="309">
          <cell r="J309" t="str">
            <v>Sincelejo</v>
          </cell>
          <cell r="K309">
            <v>12.369333333333335</v>
          </cell>
          <cell r="L309">
            <v>4.7456666666666658</v>
          </cell>
          <cell r="M309">
            <v>5.1513333333333335</v>
          </cell>
          <cell r="N309">
            <v>7.8459999999999992</v>
          </cell>
          <cell r="O309">
            <v>7.4353333333333351</v>
          </cell>
        </row>
        <row r="310">
          <cell r="J310" t="str">
            <v>Montería</v>
          </cell>
          <cell r="K310">
            <v>12.619333333333332</v>
          </cell>
          <cell r="L310">
            <v>8.6206666666666667</v>
          </cell>
          <cell r="M310">
            <v>7.4643333333333333</v>
          </cell>
          <cell r="N310">
            <v>6.9819999999999993</v>
          </cell>
          <cell r="O310">
            <v>7.0060000000000002</v>
          </cell>
        </row>
        <row r="311">
          <cell r="J311" t="str">
            <v>Popayán</v>
          </cell>
          <cell r="K311">
            <v>15.872666666666667</v>
          </cell>
          <cell r="L311">
            <v>6.6593333333333335</v>
          </cell>
          <cell r="M311">
            <v>12.246666666666668</v>
          </cell>
          <cell r="N311">
            <v>8.9493333333333336</v>
          </cell>
          <cell r="O311">
            <v>6.8886666666666665</v>
          </cell>
        </row>
        <row r="312">
          <cell r="J312" t="str">
            <v>Santa Marta</v>
          </cell>
          <cell r="K312">
            <v>12.952999999999998</v>
          </cell>
          <cell r="L312">
            <v>6.3103333333333333</v>
          </cell>
          <cell r="M312">
            <v>7.987000000000001</v>
          </cell>
          <cell r="N312">
            <v>7.1023333333333332</v>
          </cell>
          <cell r="O312">
            <v>5.7856666666666667</v>
          </cell>
        </row>
        <row r="313">
          <cell r="J313" t="str">
            <v>Tunja</v>
          </cell>
          <cell r="K313">
            <v>5.6416666666666666</v>
          </cell>
          <cell r="L313">
            <v>3.3983333333333334</v>
          </cell>
          <cell r="M313">
            <v>3.1696666666666666</v>
          </cell>
          <cell r="N313">
            <v>5.4576666666666656</v>
          </cell>
          <cell r="O313">
            <v>4.8383333333333338</v>
          </cell>
        </row>
        <row r="314">
          <cell r="J314" t="str">
            <v>Valledupar</v>
          </cell>
          <cell r="K314">
            <v>6.5830000000000011</v>
          </cell>
          <cell r="L314">
            <v>1.6503333333333334</v>
          </cell>
          <cell r="M314">
            <v>1.6490000000000002</v>
          </cell>
          <cell r="N314">
            <v>10.038333333333334</v>
          </cell>
          <cell r="O314">
            <v>4.5863333333333332</v>
          </cell>
        </row>
        <row r="315">
          <cell r="J315" t="str">
            <v>Riohacha</v>
          </cell>
          <cell r="K315">
            <v>8.8420000000000005</v>
          </cell>
          <cell r="L315">
            <v>6.0539999999999994</v>
          </cell>
          <cell r="M315">
            <v>5.2666666666666666</v>
          </cell>
          <cell r="N315">
            <v>5.2376666666666667</v>
          </cell>
          <cell r="O315">
            <v>3.2520000000000002</v>
          </cell>
        </row>
        <row r="316">
          <cell r="J316" t="str">
            <v>Quibdó</v>
          </cell>
          <cell r="K316">
            <v>1.1623333333333334</v>
          </cell>
          <cell r="L316">
            <v>1.3520000000000001</v>
          </cell>
          <cell r="M316">
            <v>0.88533333333333319</v>
          </cell>
          <cell r="N316">
            <v>0.86833333333333329</v>
          </cell>
          <cell r="O316">
            <v>2.0476666666666667</v>
          </cell>
        </row>
        <row r="317">
          <cell r="J317" t="str">
            <v>Florencia</v>
          </cell>
          <cell r="K317">
            <v>5.7223333333333342</v>
          </cell>
          <cell r="L317">
            <v>1.5286666666666668</v>
          </cell>
          <cell r="M317">
            <v>0.47966666666666669</v>
          </cell>
          <cell r="N317">
            <v>1.0536666666666665</v>
          </cell>
          <cell r="O317">
            <v>1.373</v>
          </cell>
        </row>
        <row r="318">
          <cell r="J318" t="str">
            <v>San Andrés</v>
          </cell>
          <cell r="K318">
            <v>0.97066666666666668</v>
          </cell>
          <cell r="L318">
            <v>0.27099999999999996</v>
          </cell>
          <cell r="M318">
            <v>0.54266666666666674</v>
          </cell>
          <cell r="N318">
            <v>0.18600000000000003</v>
          </cell>
          <cell r="O318">
            <v>0.47733333333333333</v>
          </cell>
        </row>
        <row r="326">
          <cell r="J326" t="str">
            <v>Colombia</v>
          </cell>
          <cell r="K326">
            <v>3804.2133333333331</v>
          </cell>
          <cell r="L326">
            <v>2769.876666666667</v>
          </cell>
          <cell r="M326">
            <v>3490.8113333333331</v>
          </cell>
          <cell r="N326">
            <v>3752.6786666666667</v>
          </cell>
          <cell r="O326">
            <v>4025.2076666666667</v>
          </cell>
        </row>
        <row r="327">
          <cell r="J327" t="str">
            <v>Bogotá</v>
          </cell>
          <cell r="K327">
            <v>891.3416666666667</v>
          </cell>
          <cell r="L327">
            <v>736.93966666666665</v>
          </cell>
          <cell r="M327">
            <v>713.35500000000002</v>
          </cell>
          <cell r="N327">
            <v>882.46266666666668</v>
          </cell>
          <cell r="O327">
            <v>963.12233333333336</v>
          </cell>
        </row>
        <row r="328">
          <cell r="J328" t="str">
            <v>Medellín</v>
          </cell>
          <cell r="K328">
            <v>259.03199999999998</v>
          </cell>
          <cell r="L328">
            <v>183.29933333333329</v>
          </cell>
          <cell r="M328">
            <v>260.18766666666664</v>
          </cell>
          <cell r="N328">
            <v>273.62</v>
          </cell>
          <cell r="O328">
            <v>333.56633333333338</v>
          </cell>
        </row>
        <row r="329">
          <cell r="J329" t="str">
            <v>Cali</v>
          </cell>
          <cell r="K329">
            <v>272.28633333333335</v>
          </cell>
          <cell r="L329">
            <v>213.03166666666667</v>
          </cell>
          <cell r="M329">
            <v>265.29599999999999</v>
          </cell>
          <cell r="N329">
            <v>217.45</v>
          </cell>
          <cell r="O329">
            <v>184.98966666666669</v>
          </cell>
        </row>
        <row r="330">
          <cell r="J330" t="str">
            <v>Barranquilla</v>
          </cell>
          <cell r="K330">
            <v>68.092333333333329</v>
          </cell>
          <cell r="L330">
            <v>45.869</v>
          </cell>
          <cell r="M330">
            <v>73.278999999999996</v>
          </cell>
          <cell r="N330">
            <v>59.721666666666671</v>
          </cell>
          <cell r="O330">
            <v>119.86133333333333</v>
          </cell>
        </row>
        <row r="331">
          <cell r="J331" t="str">
            <v>Bucaramanga</v>
          </cell>
          <cell r="K331">
            <v>75.144333333333336</v>
          </cell>
          <cell r="L331">
            <v>27.162666666666667</v>
          </cell>
          <cell r="M331">
            <v>102.23</v>
          </cell>
          <cell r="N331">
            <v>132.42400000000001</v>
          </cell>
          <cell r="O331">
            <v>115.83499999999999</v>
          </cell>
        </row>
        <row r="332">
          <cell r="J332" t="str">
            <v>Cúcuta</v>
          </cell>
          <cell r="K332">
            <v>77.944000000000003</v>
          </cell>
          <cell r="L332">
            <v>49.637</v>
          </cell>
          <cell r="M332">
            <v>47.378999999999998</v>
          </cell>
          <cell r="N332">
            <v>79.676000000000002</v>
          </cell>
          <cell r="O332">
            <v>73.435666666666648</v>
          </cell>
        </row>
        <row r="333">
          <cell r="J333" t="str">
            <v>Ibagué</v>
          </cell>
          <cell r="K333">
            <v>65.155666666666662</v>
          </cell>
          <cell r="L333">
            <v>40.712666666666671</v>
          </cell>
          <cell r="M333">
            <v>45.847000000000001</v>
          </cell>
          <cell r="N333">
            <v>37.795999999999999</v>
          </cell>
          <cell r="O333">
            <v>57.070999999999998</v>
          </cell>
        </row>
        <row r="334">
          <cell r="J334" t="str">
            <v>Neiva</v>
          </cell>
          <cell r="K334">
            <v>43.443999999999996</v>
          </cell>
          <cell r="L334">
            <v>34.423999999999999</v>
          </cell>
          <cell r="M334">
            <v>38.088333333333331</v>
          </cell>
          <cell r="N334">
            <v>43.985999999999997</v>
          </cell>
          <cell r="O334">
            <v>42.655999999999999</v>
          </cell>
        </row>
        <row r="335">
          <cell r="J335" t="str">
            <v>Manizales</v>
          </cell>
          <cell r="K335">
            <v>34.153333333333336</v>
          </cell>
          <cell r="L335">
            <v>22.747</v>
          </cell>
          <cell r="M335">
            <v>35.072000000000003</v>
          </cell>
          <cell r="N335">
            <v>23.489333333333335</v>
          </cell>
          <cell r="O335">
            <v>39.672333333333334</v>
          </cell>
        </row>
        <row r="336">
          <cell r="J336" t="str">
            <v>Pasto</v>
          </cell>
          <cell r="K336">
            <v>28.869333333333334</v>
          </cell>
          <cell r="L336">
            <v>14.568999999999997</v>
          </cell>
          <cell r="M336">
            <v>24.193999999999999</v>
          </cell>
          <cell r="N336">
            <v>32.193666666666665</v>
          </cell>
          <cell r="O336">
            <v>34.549333333333337</v>
          </cell>
        </row>
        <row r="337">
          <cell r="J337" t="str">
            <v>Pereira</v>
          </cell>
          <cell r="K337">
            <v>35.267666666666663</v>
          </cell>
          <cell r="L337">
            <v>16.006</v>
          </cell>
          <cell r="M337">
            <v>26.935999999999996</v>
          </cell>
          <cell r="N337">
            <v>30.670333333333332</v>
          </cell>
          <cell r="O337">
            <v>27.783999999999995</v>
          </cell>
        </row>
        <row r="338">
          <cell r="J338" t="str">
            <v>Villavicencio</v>
          </cell>
          <cell r="K338">
            <v>46.345666666666666</v>
          </cell>
          <cell r="L338">
            <v>20.713666666666665</v>
          </cell>
          <cell r="M338">
            <v>45.87</v>
          </cell>
          <cell r="N338">
            <v>28.603333333333335</v>
          </cell>
          <cell r="O338">
            <v>26.212999999999997</v>
          </cell>
        </row>
        <row r="339">
          <cell r="J339" t="str">
            <v>Armenia</v>
          </cell>
          <cell r="K339">
            <v>28.40433333333333</v>
          </cell>
          <cell r="L339">
            <v>17.629666666666669</v>
          </cell>
          <cell r="M339">
            <v>26.520999999999997</v>
          </cell>
          <cell r="N339">
            <v>24.512666666666664</v>
          </cell>
          <cell r="O339">
            <v>25.770666666666667</v>
          </cell>
        </row>
        <row r="340">
          <cell r="J340" t="str">
            <v>Valledupar</v>
          </cell>
          <cell r="K340">
            <v>41.250666666666667</v>
          </cell>
          <cell r="L340">
            <v>19.409000000000002</v>
          </cell>
          <cell r="M340">
            <v>27.981000000000005</v>
          </cell>
          <cell r="N340">
            <v>47.373333333333335</v>
          </cell>
          <cell r="O340">
            <v>24.336666666666662</v>
          </cell>
        </row>
        <row r="341">
          <cell r="J341" t="str">
            <v>Cartagena</v>
          </cell>
          <cell r="K341">
            <v>50.559000000000005</v>
          </cell>
          <cell r="L341">
            <v>23.436000000000003</v>
          </cell>
          <cell r="M341">
            <v>18.701999999999998</v>
          </cell>
          <cell r="N341">
            <v>32.124666666666663</v>
          </cell>
          <cell r="O341">
            <v>23.482333333333333</v>
          </cell>
        </row>
        <row r="342">
          <cell r="J342" t="str">
            <v>Popayán</v>
          </cell>
          <cell r="K342">
            <v>25.787000000000003</v>
          </cell>
          <cell r="L342">
            <v>12.595666666666666</v>
          </cell>
          <cell r="M342">
            <v>25.546000000000003</v>
          </cell>
          <cell r="N342">
            <v>23.986666666666668</v>
          </cell>
          <cell r="O342">
            <v>21.522666666666666</v>
          </cell>
        </row>
        <row r="343">
          <cell r="J343" t="str">
            <v>Sincelejo</v>
          </cell>
          <cell r="K343">
            <v>33.296666666666674</v>
          </cell>
          <cell r="L343">
            <v>13.547666666666666</v>
          </cell>
          <cell r="M343">
            <v>11.716999999999999</v>
          </cell>
          <cell r="N343">
            <v>22.033666666666665</v>
          </cell>
          <cell r="O343">
            <v>19.015666666666664</v>
          </cell>
        </row>
        <row r="344">
          <cell r="J344" t="str">
            <v>Riohacha</v>
          </cell>
          <cell r="K344">
            <v>20.992333333333331</v>
          </cell>
          <cell r="L344">
            <v>15.37</v>
          </cell>
          <cell r="M344">
            <v>14.167999999999999</v>
          </cell>
          <cell r="N344">
            <v>12.913333333333332</v>
          </cell>
          <cell r="O344">
            <v>14.664666666666667</v>
          </cell>
        </row>
        <row r="345">
          <cell r="J345" t="str">
            <v>Santa Marta</v>
          </cell>
          <cell r="K345">
            <v>33.615999999999993</v>
          </cell>
          <cell r="L345">
            <v>17.754333333333335</v>
          </cell>
          <cell r="M345">
            <v>23.625333333333334</v>
          </cell>
          <cell r="N345">
            <v>14.492666666666667</v>
          </cell>
          <cell r="O345">
            <v>13.240666666666668</v>
          </cell>
        </row>
        <row r="346">
          <cell r="J346" t="str">
            <v>Tunja</v>
          </cell>
          <cell r="K346">
            <v>10.939666666666668</v>
          </cell>
          <cell r="L346">
            <v>9.9473333333333329</v>
          </cell>
          <cell r="M346">
            <v>8.1199999999999992</v>
          </cell>
          <cell r="N346">
            <v>16.482666666666663</v>
          </cell>
          <cell r="O346">
            <v>12.996666666666668</v>
          </cell>
        </row>
        <row r="347">
          <cell r="J347" t="str">
            <v>Montería</v>
          </cell>
          <cell r="K347">
            <v>18.094333333333335</v>
          </cell>
          <cell r="L347">
            <v>21.791666666666668</v>
          </cell>
          <cell r="M347">
            <v>7.5816666666666661</v>
          </cell>
          <cell r="N347">
            <v>12.821666666666665</v>
          </cell>
          <cell r="O347">
            <v>12.526666666666666</v>
          </cell>
        </row>
        <row r="348">
          <cell r="J348" t="str">
            <v>Quibdó</v>
          </cell>
          <cell r="K348">
            <v>6.0843333333333334</v>
          </cell>
          <cell r="L348">
            <v>5.8223333333333329</v>
          </cell>
          <cell r="M348">
            <v>6.8810000000000002</v>
          </cell>
          <cell r="N348">
            <v>8.6736666666666675</v>
          </cell>
          <cell r="O348">
            <v>6.2833333333333341</v>
          </cell>
        </row>
        <row r="349">
          <cell r="J349" t="str">
            <v>Florencia</v>
          </cell>
          <cell r="K349">
            <v>9.42</v>
          </cell>
          <cell r="L349">
            <v>4.0430000000000001</v>
          </cell>
          <cell r="M349">
            <v>4.4793333333333338</v>
          </cell>
          <cell r="N349">
            <v>2.1763333333333335</v>
          </cell>
          <cell r="O349">
            <v>5.1849999999999996</v>
          </cell>
        </row>
        <row r="350">
          <cell r="J350" t="str">
            <v>San Andrés</v>
          </cell>
          <cell r="K350">
            <v>1.6233333333333333</v>
          </cell>
          <cell r="L350">
            <v>0.77566666666666662</v>
          </cell>
          <cell r="M350">
            <v>1.2176666666666667</v>
          </cell>
          <cell r="N350">
            <v>0.57700000000000007</v>
          </cell>
          <cell r="O350">
            <v>0.66733333333333344</v>
          </cell>
        </row>
        <row r="358">
          <cell r="J358" t="str">
            <v>Colombia</v>
          </cell>
          <cell r="K358">
            <v>6189.766333333333</v>
          </cell>
          <cell r="L358">
            <v>4703.4750000000004</v>
          </cell>
          <cell r="M358">
            <v>5862.7496666666666</v>
          </cell>
          <cell r="N358">
            <v>6362.8466666666673</v>
          </cell>
          <cell r="O358">
            <v>6574.6419999999998</v>
          </cell>
        </row>
        <row r="359">
          <cell r="J359" t="str">
            <v>Bogotá</v>
          </cell>
          <cell r="K359">
            <v>1049.1743333333334</v>
          </cell>
          <cell r="L359">
            <v>919.6303333333334</v>
          </cell>
          <cell r="M359">
            <v>936.29233333333332</v>
          </cell>
          <cell r="N359">
            <v>1174.211</v>
          </cell>
          <cell r="O359">
            <v>1310.9176666666665</v>
          </cell>
        </row>
        <row r="360">
          <cell r="J360" t="str">
            <v>Medellín</v>
          </cell>
          <cell r="K360">
            <v>379.80799999999999</v>
          </cell>
          <cell r="L360">
            <v>340.37966666666665</v>
          </cell>
          <cell r="M360">
            <v>426.46300000000002</v>
          </cell>
          <cell r="N360">
            <v>436.03733333333338</v>
          </cell>
          <cell r="O360">
            <v>482.73933333333338</v>
          </cell>
        </row>
        <row r="361">
          <cell r="J361" t="str">
            <v>Cali</v>
          </cell>
          <cell r="K361">
            <v>416.12533333333334</v>
          </cell>
          <cell r="L361">
            <v>332.45800000000003</v>
          </cell>
          <cell r="M361">
            <v>378.85866666666669</v>
          </cell>
          <cell r="N361">
            <v>343.51966666666664</v>
          </cell>
          <cell r="O361">
            <v>288.73199999999997</v>
          </cell>
        </row>
        <row r="362">
          <cell r="J362" t="str">
            <v>Bucaramanga</v>
          </cell>
          <cell r="K362">
            <v>134.881</v>
          </cell>
          <cell r="L362">
            <v>41.096666666666664</v>
          </cell>
          <cell r="M362">
            <v>142.958</v>
          </cell>
          <cell r="N362">
            <v>181.37400000000002</v>
          </cell>
          <cell r="O362">
            <v>186.90933333333336</v>
          </cell>
        </row>
        <row r="363">
          <cell r="J363" t="str">
            <v>Barranquilla</v>
          </cell>
          <cell r="K363">
            <v>125.11800000000001</v>
          </cell>
          <cell r="L363">
            <v>89.563333333333333</v>
          </cell>
          <cell r="M363">
            <v>112.54266666666668</v>
          </cell>
          <cell r="N363">
            <v>132.71233333333333</v>
          </cell>
          <cell r="O363">
            <v>138.49300000000002</v>
          </cell>
        </row>
        <row r="364">
          <cell r="J364" t="str">
            <v>Cúcuta</v>
          </cell>
          <cell r="K364">
            <v>118.55066666666666</v>
          </cell>
          <cell r="L364">
            <v>92.030999999999992</v>
          </cell>
          <cell r="M364">
            <v>90.49366666666667</v>
          </cell>
          <cell r="N364">
            <v>106.30799999999999</v>
          </cell>
          <cell r="O364">
            <v>105.31566666666667</v>
          </cell>
        </row>
        <row r="365">
          <cell r="J365" t="str">
            <v>Ibagué</v>
          </cell>
          <cell r="K365">
            <v>84.011333333333326</v>
          </cell>
          <cell r="L365">
            <v>68.463666666666668</v>
          </cell>
          <cell r="M365">
            <v>73.043999999999997</v>
          </cell>
          <cell r="N365">
            <v>69.073999999999998</v>
          </cell>
          <cell r="O365">
            <v>85.773333333333326</v>
          </cell>
        </row>
        <row r="366">
          <cell r="J366" t="str">
            <v>Pereira</v>
          </cell>
          <cell r="K366">
            <v>63.756666666666668</v>
          </cell>
          <cell r="L366">
            <v>57.112666666666662</v>
          </cell>
          <cell r="M366">
            <v>71.681666666666672</v>
          </cell>
          <cell r="N366">
            <v>76.62833333333333</v>
          </cell>
          <cell r="O366">
            <v>79.152666666666676</v>
          </cell>
        </row>
        <row r="367">
          <cell r="J367" t="str">
            <v>Cartagena</v>
          </cell>
          <cell r="K367">
            <v>96.00866666666667</v>
          </cell>
          <cell r="L367">
            <v>63.031333333333329</v>
          </cell>
          <cell r="M367">
            <v>83.292333333333332</v>
          </cell>
          <cell r="N367">
            <v>96.466333333333338</v>
          </cell>
          <cell r="O367">
            <v>63.690333333333335</v>
          </cell>
        </row>
        <row r="368">
          <cell r="J368" t="str">
            <v>Pasto</v>
          </cell>
          <cell r="K368">
            <v>59.526666666666664</v>
          </cell>
          <cell r="L368">
            <v>46.711333333333329</v>
          </cell>
          <cell r="M368">
            <v>60.346666666666671</v>
          </cell>
          <cell r="N368">
            <v>61.183</v>
          </cell>
          <cell r="O368">
            <v>57.971000000000004</v>
          </cell>
        </row>
        <row r="369">
          <cell r="J369" t="str">
            <v>Santa Marta</v>
          </cell>
          <cell r="K369">
            <v>62.408666666666669</v>
          </cell>
          <cell r="L369">
            <v>51.110666666666667</v>
          </cell>
          <cell r="M369">
            <v>53.265999999999998</v>
          </cell>
          <cell r="N369">
            <v>57.072000000000003</v>
          </cell>
          <cell r="O369">
            <v>55.893333333333338</v>
          </cell>
        </row>
        <row r="370">
          <cell r="J370" t="str">
            <v>Neiva</v>
          </cell>
          <cell r="K370">
            <v>55.850666666666662</v>
          </cell>
          <cell r="L370">
            <v>47.17133333333333</v>
          </cell>
          <cell r="M370">
            <v>48.875</v>
          </cell>
          <cell r="N370">
            <v>51.802666666666674</v>
          </cell>
          <cell r="O370">
            <v>55.161000000000001</v>
          </cell>
        </row>
        <row r="371">
          <cell r="J371" t="str">
            <v>Manizales</v>
          </cell>
          <cell r="K371">
            <v>45.646333333333331</v>
          </cell>
          <cell r="L371">
            <v>34.657333333333334</v>
          </cell>
          <cell r="M371">
            <v>45.526333333333326</v>
          </cell>
          <cell r="N371">
            <v>28.584333333333333</v>
          </cell>
          <cell r="O371">
            <v>50.835000000000001</v>
          </cell>
        </row>
        <row r="372">
          <cell r="J372" t="str">
            <v>Villavicencio</v>
          </cell>
          <cell r="K372">
            <v>57.511666666666663</v>
          </cell>
          <cell r="L372">
            <v>38.981333333333332</v>
          </cell>
          <cell r="M372">
            <v>54.020333333333333</v>
          </cell>
          <cell r="N372">
            <v>45.32</v>
          </cell>
          <cell r="O372">
            <v>43.175333333333334</v>
          </cell>
        </row>
        <row r="373">
          <cell r="J373" t="str">
            <v>Sincelejo</v>
          </cell>
          <cell r="K373">
            <v>40.249000000000002</v>
          </cell>
          <cell r="L373">
            <v>31.992000000000001</v>
          </cell>
          <cell r="M373">
            <v>28.161333333333332</v>
          </cell>
          <cell r="N373">
            <v>45.925666666666672</v>
          </cell>
          <cell r="O373">
            <v>42.298666666666669</v>
          </cell>
        </row>
        <row r="374">
          <cell r="J374" t="str">
            <v>Montería</v>
          </cell>
          <cell r="K374">
            <v>49.516333333333336</v>
          </cell>
          <cell r="L374">
            <v>45.786999999999999</v>
          </cell>
          <cell r="M374">
            <v>43.669000000000004</v>
          </cell>
          <cell r="N374">
            <v>48.753999999999998</v>
          </cell>
          <cell r="O374">
            <v>37.798666666666662</v>
          </cell>
        </row>
        <row r="375">
          <cell r="J375" t="str">
            <v>Armenia</v>
          </cell>
          <cell r="K375">
            <v>42.18</v>
          </cell>
          <cell r="L375">
            <v>27.038666666666668</v>
          </cell>
          <cell r="M375">
            <v>37.478333333333332</v>
          </cell>
          <cell r="N375">
            <v>26.003</v>
          </cell>
          <cell r="O375">
            <v>34.551666666666669</v>
          </cell>
        </row>
        <row r="376">
          <cell r="J376" t="str">
            <v>Popayán</v>
          </cell>
          <cell r="K376">
            <v>48.909333333333336</v>
          </cell>
          <cell r="L376">
            <v>35.443999999999996</v>
          </cell>
          <cell r="M376">
            <v>37.420333333333332</v>
          </cell>
          <cell r="N376">
            <v>34.213666666666661</v>
          </cell>
          <cell r="O376">
            <v>30.007666666666665</v>
          </cell>
        </row>
        <row r="377">
          <cell r="J377" t="str">
            <v>Valledupar</v>
          </cell>
          <cell r="K377">
            <v>53.500333333333337</v>
          </cell>
          <cell r="L377">
            <v>23.368333333333336</v>
          </cell>
          <cell r="M377">
            <v>32.293666666666667</v>
          </cell>
          <cell r="N377">
            <v>48.81066666666667</v>
          </cell>
          <cell r="O377">
            <v>27.357333333333333</v>
          </cell>
        </row>
        <row r="378">
          <cell r="J378" t="str">
            <v>Riohacha</v>
          </cell>
          <cell r="K378">
            <v>24.720333333333333</v>
          </cell>
          <cell r="L378">
            <v>19.401</v>
          </cell>
          <cell r="M378">
            <v>22.452666666666669</v>
          </cell>
          <cell r="N378">
            <v>30.861333333333334</v>
          </cell>
          <cell r="O378">
            <v>23.290333333333333</v>
          </cell>
        </row>
        <row r="379">
          <cell r="J379" t="str">
            <v>Tunja</v>
          </cell>
          <cell r="K379">
            <v>16.585999999999999</v>
          </cell>
          <cell r="L379">
            <v>14.095000000000001</v>
          </cell>
          <cell r="M379">
            <v>11.704000000000001</v>
          </cell>
          <cell r="N379">
            <v>20.791999999999998</v>
          </cell>
          <cell r="O379">
            <v>15.736333333333334</v>
          </cell>
        </row>
        <row r="380">
          <cell r="J380" t="str">
            <v>Florencia</v>
          </cell>
          <cell r="K380">
            <v>20.279666666666667</v>
          </cell>
          <cell r="L380">
            <v>7.3269999999999991</v>
          </cell>
          <cell r="M380">
            <v>6.8113333333333328</v>
          </cell>
          <cell r="N380">
            <v>10.014000000000001</v>
          </cell>
          <cell r="O380">
            <v>10.895</v>
          </cell>
        </row>
        <row r="381">
          <cell r="J381" t="str">
            <v>Quibdó</v>
          </cell>
          <cell r="K381">
            <v>9.1259999999999994</v>
          </cell>
          <cell r="L381">
            <v>8.0616666666666656</v>
          </cell>
          <cell r="M381">
            <v>7.182666666666667</v>
          </cell>
          <cell r="N381">
            <v>9.3166666666666682</v>
          </cell>
          <cell r="O381">
            <v>7.8829999999999991</v>
          </cell>
        </row>
        <row r="382">
          <cell r="J382" t="str">
            <v>San Andrés</v>
          </cell>
          <cell r="K382">
            <v>3.1486666666666667</v>
          </cell>
          <cell r="L382">
            <v>1.2546666666666666</v>
          </cell>
          <cell r="M382">
            <v>2.2893333333333334</v>
          </cell>
          <cell r="N382">
            <v>0.73099999999999998</v>
          </cell>
          <cell r="O382">
            <v>1.2146666666666668</v>
          </cell>
        </row>
        <row r="390">
          <cell r="J390" t="str">
            <v>Colombia</v>
          </cell>
          <cell r="K390">
            <v>1943.6980000000001</v>
          </cell>
          <cell r="L390">
            <v>1800.9986666666666</v>
          </cell>
          <cell r="M390">
            <v>2340.5236666666665</v>
          </cell>
          <cell r="N390">
            <v>2794.6383333333338</v>
          </cell>
          <cell r="O390">
            <v>2776.9393333333333</v>
          </cell>
        </row>
        <row r="391">
          <cell r="J391" t="str">
            <v>Bogotá</v>
          </cell>
          <cell r="K391">
            <v>365.25566666666668</v>
          </cell>
          <cell r="L391">
            <v>473.30866666666662</v>
          </cell>
          <cell r="M391">
            <v>403.92066666666665</v>
          </cell>
          <cell r="N391">
            <v>598.69166666666661</v>
          </cell>
          <cell r="O391">
            <v>631.34233333333327</v>
          </cell>
        </row>
        <row r="392">
          <cell r="J392" t="str">
            <v>Medellín</v>
          </cell>
          <cell r="K392">
            <v>141.66999999999999</v>
          </cell>
          <cell r="L392">
            <v>163.14466666666667</v>
          </cell>
          <cell r="M392">
            <v>241.15600000000003</v>
          </cell>
          <cell r="N392">
            <v>223.74199999999999</v>
          </cell>
          <cell r="O392">
            <v>205.98166666666665</v>
          </cell>
        </row>
        <row r="393">
          <cell r="J393" t="str">
            <v>Cali</v>
          </cell>
          <cell r="K393">
            <v>138.46133333333333</v>
          </cell>
          <cell r="L393">
            <v>125.92733333333332</v>
          </cell>
          <cell r="M393">
            <v>193.33</v>
          </cell>
          <cell r="N393">
            <v>166.37066666666666</v>
          </cell>
          <cell r="O393">
            <v>140.32499999999999</v>
          </cell>
        </row>
        <row r="394">
          <cell r="J394" t="str">
            <v>Barranquilla</v>
          </cell>
          <cell r="K394">
            <v>44.077666666666666</v>
          </cell>
          <cell r="L394">
            <v>41.692666666666668</v>
          </cell>
          <cell r="M394">
            <v>51.082333333333338</v>
          </cell>
          <cell r="N394">
            <v>73.399000000000001</v>
          </cell>
          <cell r="O394">
            <v>103.32633333333332</v>
          </cell>
        </row>
        <row r="395">
          <cell r="J395" t="str">
            <v>Bucaramanga</v>
          </cell>
          <cell r="K395">
            <v>31.293000000000003</v>
          </cell>
          <cell r="L395">
            <v>14.496666666666668</v>
          </cell>
          <cell r="M395">
            <v>61.165666666666674</v>
          </cell>
          <cell r="N395">
            <v>77.047666666666672</v>
          </cell>
          <cell r="O395">
            <v>75.628</v>
          </cell>
        </row>
        <row r="396">
          <cell r="J396" t="str">
            <v>Cúcuta</v>
          </cell>
          <cell r="K396">
            <v>31.849000000000004</v>
          </cell>
          <cell r="L396">
            <v>29.144666666666669</v>
          </cell>
          <cell r="M396">
            <v>39.814999999999998</v>
          </cell>
          <cell r="N396">
            <v>40.815333333333335</v>
          </cell>
          <cell r="O396">
            <v>51.205666666666666</v>
          </cell>
        </row>
        <row r="397">
          <cell r="J397" t="str">
            <v>Ibagué</v>
          </cell>
          <cell r="K397">
            <v>42.030333333333338</v>
          </cell>
          <cell r="L397">
            <v>43.503666666666668</v>
          </cell>
          <cell r="M397">
            <v>43.437333333333335</v>
          </cell>
          <cell r="N397">
            <v>39.373666666666672</v>
          </cell>
          <cell r="O397">
            <v>48.029333333333341</v>
          </cell>
        </row>
        <row r="398">
          <cell r="J398" t="str">
            <v>Pereira</v>
          </cell>
          <cell r="K398">
            <v>23.703333333333333</v>
          </cell>
          <cell r="L398">
            <v>27.941999999999997</v>
          </cell>
          <cell r="M398">
            <v>33.058666666666667</v>
          </cell>
          <cell r="N398">
            <v>41.459666666666671</v>
          </cell>
          <cell r="O398">
            <v>36.484999999999999</v>
          </cell>
        </row>
        <row r="399">
          <cell r="J399" t="str">
            <v>Pasto</v>
          </cell>
          <cell r="K399">
            <v>23.378333333333334</v>
          </cell>
          <cell r="L399">
            <v>23.514333333333337</v>
          </cell>
          <cell r="M399">
            <v>34.800333333333334</v>
          </cell>
          <cell r="N399">
            <v>37.057333333333332</v>
          </cell>
          <cell r="O399">
            <v>30.166333333333331</v>
          </cell>
        </row>
        <row r="400">
          <cell r="J400" t="str">
            <v>Villavicencio</v>
          </cell>
          <cell r="K400">
            <v>19.707333333333334</v>
          </cell>
          <cell r="L400">
            <v>18.451333333333334</v>
          </cell>
          <cell r="M400">
            <v>28.415333333333333</v>
          </cell>
          <cell r="N400">
            <v>23.386666666666667</v>
          </cell>
          <cell r="O400">
            <v>28.013333333333332</v>
          </cell>
        </row>
        <row r="401">
          <cell r="J401" t="str">
            <v>Montería</v>
          </cell>
          <cell r="K401">
            <v>18.96</v>
          </cell>
          <cell r="L401">
            <v>20.661999999999999</v>
          </cell>
          <cell r="M401">
            <v>18.824000000000002</v>
          </cell>
          <cell r="N401">
            <v>31.961333333333329</v>
          </cell>
          <cell r="O401">
            <v>25.971666666666664</v>
          </cell>
        </row>
        <row r="402">
          <cell r="J402" t="str">
            <v>Neiva</v>
          </cell>
          <cell r="K402">
            <v>19.683333333333334</v>
          </cell>
          <cell r="L402">
            <v>19.070333333333334</v>
          </cell>
          <cell r="M402">
            <v>24.647333333333336</v>
          </cell>
          <cell r="N402">
            <v>27.53833333333333</v>
          </cell>
          <cell r="O402">
            <v>25.113333333333333</v>
          </cell>
        </row>
        <row r="403">
          <cell r="J403" t="str">
            <v>Cartagena</v>
          </cell>
          <cell r="K403">
            <v>41.168999999999997</v>
          </cell>
          <cell r="L403">
            <v>26.459666666666664</v>
          </cell>
          <cell r="M403">
            <v>57.282999999999994</v>
          </cell>
          <cell r="N403">
            <v>42.889333333333333</v>
          </cell>
          <cell r="O403">
            <v>24.651666666666667</v>
          </cell>
        </row>
        <row r="404">
          <cell r="J404" t="str">
            <v>Manizales</v>
          </cell>
          <cell r="K404">
            <v>17.450333333333333</v>
          </cell>
          <cell r="L404">
            <v>12.645333333333333</v>
          </cell>
          <cell r="M404">
            <v>20.184999999999999</v>
          </cell>
          <cell r="N404">
            <v>17.079333333333334</v>
          </cell>
          <cell r="O404">
            <v>22.363666666666671</v>
          </cell>
        </row>
        <row r="405">
          <cell r="J405" t="str">
            <v>Santa Marta</v>
          </cell>
          <cell r="K405">
            <v>27.331666666666667</v>
          </cell>
          <cell r="L405">
            <v>25.90733333333333</v>
          </cell>
          <cell r="M405">
            <v>29.235666666666663</v>
          </cell>
          <cell r="N405">
            <v>16.911333333333332</v>
          </cell>
          <cell r="O405">
            <v>21.055333333333333</v>
          </cell>
        </row>
        <row r="406">
          <cell r="J406" t="str">
            <v>Armenia</v>
          </cell>
          <cell r="K406">
            <v>13.017999999999999</v>
          </cell>
          <cell r="L406">
            <v>10.761000000000001</v>
          </cell>
          <cell r="M406">
            <v>16.211666666666666</v>
          </cell>
          <cell r="N406">
            <v>16.853666666666665</v>
          </cell>
          <cell r="O406">
            <v>20.185333333333332</v>
          </cell>
        </row>
        <row r="407">
          <cell r="J407" t="str">
            <v>Sincelejo</v>
          </cell>
          <cell r="K407">
            <v>13.106999999999999</v>
          </cell>
          <cell r="L407">
            <v>7.660333333333333</v>
          </cell>
          <cell r="M407">
            <v>9.3930000000000007</v>
          </cell>
          <cell r="N407">
            <v>18.034333333333333</v>
          </cell>
          <cell r="O407">
            <v>16.402000000000001</v>
          </cell>
        </row>
        <row r="408">
          <cell r="J408" t="str">
            <v>Popayán</v>
          </cell>
          <cell r="K408">
            <v>21.421000000000003</v>
          </cell>
          <cell r="L408">
            <v>19.405666666666665</v>
          </cell>
          <cell r="M408">
            <v>21.832000000000004</v>
          </cell>
          <cell r="N408">
            <v>18.721999999999998</v>
          </cell>
          <cell r="O408">
            <v>14.110333333333335</v>
          </cell>
        </row>
        <row r="409">
          <cell r="J409" t="str">
            <v>Valledupar</v>
          </cell>
          <cell r="K409">
            <v>18.368666666666666</v>
          </cell>
          <cell r="L409">
            <v>9.2263333333333346</v>
          </cell>
          <cell r="M409">
            <v>14.238999999999999</v>
          </cell>
          <cell r="N409">
            <v>22.492000000000001</v>
          </cell>
          <cell r="O409">
            <v>13.500999999999999</v>
          </cell>
        </row>
        <row r="410">
          <cell r="J410" t="str">
            <v>Riohacha</v>
          </cell>
          <cell r="K410">
            <v>9.4536666666666687</v>
          </cell>
          <cell r="L410">
            <v>8.8223333333333329</v>
          </cell>
          <cell r="M410">
            <v>12.004</v>
          </cell>
          <cell r="N410">
            <v>13.321666666666667</v>
          </cell>
          <cell r="O410">
            <v>12.117333333333333</v>
          </cell>
        </row>
        <row r="411">
          <cell r="J411" t="str">
            <v>Tunja</v>
          </cell>
          <cell r="K411">
            <v>5.0766666666666671</v>
          </cell>
          <cell r="L411">
            <v>5.6139999999999999</v>
          </cell>
          <cell r="M411">
            <v>4.9546666666666672</v>
          </cell>
          <cell r="N411">
            <v>9.286999999999999</v>
          </cell>
          <cell r="O411">
            <v>7.8516666666666666</v>
          </cell>
        </row>
        <row r="412">
          <cell r="J412" t="str">
            <v>Florencia</v>
          </cell>
          <cell r="K412">
            <v>5.157</v>
          </cell>
          <cell r="L412">
            <v>2.625666666666667</v>
          </cell>
          <cell r="M412">
            <v>2.488</v>
          </cell>
          <cell r="N412">
            <v>3.9103333333333334</v>
          </cell>
          <cell r="O412">
            <v>5.0136666666666665</v>
          </cell>
        </row>
        <row r="413">
          <cell r="J413" t="str">
            <v>Quibdó</v>
          </cell>
          <cell r="K413">
            <v>1.6366666666666667</v>
          </cell>
          <cell r="L413">
            <v>2.7823333333333333</v>
          </cell>
          <cell r="M413">
            <v>1.9043333333333334</v>
          </cell>
          <cell r="N413">
            <v>2.6793333333333336</v>
          </cell>
          <cell r="O413">
            <v>3.3373333333333335</v>
          </cell>
        </row>
        <row r="414">
          <cell r="J414" t="str">
            <v>San Andrés</v>
          </cell>
          <cell r="K414">
            <v>1.2409999999999999</v>
          </cell>
          <cell r="L414">
            <v>0.56933333333333336</v>
          </cell>
          <cell r="M414">
            <v>1.1556666666666666</v>
          </cell>
          <cell r="N414">
            <v>0.56766666666666665</v>
          </cell>
          <cell r="O414">
            <v>0.59666666666666668</v>
          </cell>
        </row>
        <row r="422">
          <cell r="J422" t="str">
            <v>Colombia</v>
          </cell>
          <cell r="K422">
            <v>676.85366666666664</v>
          </cell>
          <cell r="L422">
            <v>582.92399999999998</v>
          </cell>
          <cell r="M422">
            <v>875.41666666666663</v>
          </cell>
          <cell r="N422">
            <v>999.27133333333325</v>
          </cell>
          <cell r="O422">
            <v>977.57133333333331</v>
          </cell>
        </row>
        <row r="423">
          <cell r="J423" t="str">
            <v>Bogotá</v>
          </cell>
          <cell r="K423">
            <v>114.49666666666667</v>
          </cell>
          <cell r="L423">
            <v>133.41833333333332</v>
          </cell>
          <cell r="M423">
            <v>145.81800000000001</v>
          </cell>
          <cell r="N423">
            <v>241.27099999999996</v>
          </cell>
          <cell r="O423">
            <v>256.38833333333332</v>
          </cell>
        </row>
        <row r="424">
          <cell r="J424" t="str">
            <v>Medellín</v>
          </cell>
          <cell r="K424">
            <v>53.419333333333334</v>
          </cell>
          <cell r="L424">
            <v>56.884999999999998</v>
          </cell>
          <cell r="M424">
            <v>99.942333333333337</v>
          </cell>
          <cell r="N424">
            <v>88.309333333333328</v>
          </cell>
          <cell r="O424">
            <v>79.949333333333342</v>
          </cell>
        </row>
        <row r="425">
          <cell r="J425" t="str">
            <v>Cali</v>
          </cell>
          <cell r="K425">
            <v>49.815999999999995</v>
          </cell>
          <cell r="L425">
            <v>52.403999999999996</v>
          </cell>
          <cell r="M425">
            <v>77.664000000000001</v>
          </cell>
          <cell r="N425">
            <v>56.650666666666666</v>
          </cell>
          <cell r="O425">
            <v>39.261333333333333</v>
          </cell>
        </row>
        <row r="426">
          <cell r="J426" t="str">
            <v>Bucaramanga</v>
          </cell>
          <cell r="K426">
            <v>8.5513333333333339</v>
          </cell>
          <cell r="L426">
            <v>1.6113333333333333</v>
          </cell>
          <cell r="M426">
            <v>19.441333333333333</v>
          </cell>
          <cell r="N426">
            <v>26.353999999999999</v>
          </cell>
          <cell r="O426">
            <v>26.375666666666671</v>
          </cell>
        </row>
        <row r="427">
          <cell r="J427" t="str">
            <v>Barranquilla</v>
          </cell>
          <cell r="K427">
            <v>9.9853333333333332</v>
          </cell>
          <cell r="L427">
            <v>14.407000000000002</v>
          </cell>
          <cell r="M427">
            <v>6.2716666666666674</v>
          </cell>
          <cell r="N427">
            <v>14.770666666666665</v>
          </cell>
          <cell r="O427">
            <v>23.490333333333336</v>
          </cell>
        </row>
        <row r="428">
          <cell r="J428" t="str">
            <v>Ibagué</v>
          </cell>
          <cell r="K428">
            <v>14.353333333333333</v>
          </cell>
          <cell r="L428">
            <v>15.932666666666668</v>
          </cell>
          <cell r="M428">
            <v>19.293666666666667</v>
          </cell>
          <cell r="N428">
            <v>14.681333333333335</v>
          </cell>
          <cell r="O428">
            <v>15.813333333333333</v>
          </cell>
        </row>
        <row r="429">
          <cell r="J429" t="str">
            <v>Cúcuta</v>
          </cell>
          <cell r="K429">
            <v>12.147</v>
          </cell>
          <cell r="L429">
            <v>6.6953333333333331</v>
          </cell>
          <cell r="M429">
            <v>14.808333333333332</v>
          </cell>
          <cell r="N429">
            <v>13.646999999999998</v>
          </cell>
          <cell r="O429">
            <v>14.257333333333333</v>
          </cell>
        </row>
        <row r="430">
          <cell r="J430" t="str">
            <v>Pasto</v>
          </cell>
          <cell r="K430">
            <v>4.9763333333333328</v>
          </cell>
          <cell r="L430">
            <v>6.6586666666666661</v>
          </cell>
          <cell r="M430">
            <v>11.949666666666667</v>
          </cell>
          <cell r="N430">
            <v>15.654999999999999</v>
          </cell>
          <cell r="O430">
            <v>12.851666666666667</v>
          </cell>
        </row>
        <row r="431">
          <cell r="J431" t="str">
            <v>Neiva</v>
          </cell>
          <cell r="K431">
            <v>8.5846666666666653</v>
          </cell>
          <cell r="L431">
            <v>5.6749999999999998</v>
          </cell>
          <cell r="M431">
            <v>6.3683333333333332</v>
          </cell>
          <cell r="N431">
            <v>11.286333333333333</v>
          </cell>
          <cell r="O431">
            <v>10.756666666666666</v>
          </cell>
        </row>
        <row r="432">
          <cell r="J432" t="str">
            <v>Pereira</v>
          </cell>
          <cell r="K432">
            <v>5.5949999999999998</v>
          </cell>
          <cell r="L432">
            <v>6.4606666666666657</v>
          </cell>
          <cell r="M432">
            <v>10.247333333333332</v>
          </cell>
          <cell r="N432">
            <v>11.433</v>
          </cell>
          <cell r="O432">
            <v>8.7629999999999999</v>
          </cell>
        </row>
        <row r="433">
          <cell r="J433" t="str">
            <v>Manizales</v>
          </cell>
          <cell r="K433">
            <v>6.4126666666666665</v>
          </cell>
          <cell r="L433">
            <v>3.415</v>
          </cell>
          <cell r="M433">
            <v>8.3873333333333324</v>
          </cell>
          <cell r="N433">
            <v>5.8886666666666665</v>
          </cell>
          <cell r="O433">
            <v>7.2886666666666668</v>
          </cell>
        </row>
        <row r="434">
          <cell r="J434" t="str">
            <v>Armenia</v>
          </cell>
          <cell r="K434">
            <v>5.1633333333333331</v>
          </cell>
          <cell r="L434">
            <v>5.0986666666666665</v>
          </cell>
          <cell r="M434">
            <v>8.17</v>
          </cell>
          <cell r="N434">
            <v>6.1223333333333336</v>
          </cell>
          <cell r="O434">
            <v>6.7673333333333332</v>
          </cell>
        </row>
        <row r="435">
          <cell r="J435" t="str">
            <v>Villavicencio</v>
          </cell>
          <cell r="K435">
            <v>4.823666666666667</v>
          </cell>
          <cell r="L435">
            <v>1.7356666666666667</v>
          </cell>
          <cell r="M435">
            <v>8.9383333333333326</v>
          </cell>
          <cell r="N435">
            <v>6.4466666666666663</v>
          </cell>
          <cell r="O435">
            <v>4.5456666666666665</v>
          </cell>
        </row>
        <row r="436">
          <cell r="J436" t="str">
            <v>Montería</v>
          </cell>
          <cell r="K436">
            <v>4.8460000000000001</v>
          </cell>
          <cell r="L436">
            <v>4.5623333333333331</v>
          </cell>
          <cell r="M436">
            <v>2.648333333333333</v>
          </cell>
          <cell r="N436">
            <v>4.5696666666666665</v>
          </cell>
          <cell r="O436">
            <v>3.8719999999999999</v>
          </cell>
        </row>
        <row r="437">
          <cell r="J437" t="str">
            <v>Cartagena</v>
          </cell>
          <cell r="K437">
            <v>9.8053333333333335</v>
          </cell>
          <cell r="L437">
            <v>5.2326666666666668</v>
          </cell>
          <cell r="M437">
            <v>5.4390000000000001</v>
          </cell>
          <cell r="N437">
            <v>1.7033333333333334</v>
          </cell>
          <cell r="O437">
            <v>3.6676666666666669</v>
          </cell>
        </row>
        <row r="438">
          <cell r="J438" t="str">
            <v>Popayán</v>
          </cell>
          <cell r="K438">
            <v>6.9126666666666665</v>
          </cell>
          <cell r="L438">
            <v>4.1296666666666662</v>
          </cell>
          <cell r="M438">
            <v>7.9470000000000001</v>
          </cell>
          <cell r="N438">
            <v>5.3049999999999997</v>
          </cell>
          <cell r="O438">
            <v>3.4849999999999999</v>
          </cell>
        </row>
        <row r="439">
          <cell r="J439" t="str">
            <v>Sincelejo</v>
          </cell>
          <cell r="K439">
            <v>3.808666666666666</v>
          </cell>
          <cell r="L439">
            <v>1.6503333333333334</v>
          </cell>
          <cell r="M439">
            <v>1.9740000000000002</v>
          </cell>
          <cell r="N439">
            <v>3.1083333333333338</v>
          </cell>
          <cell r="O439">
            <v>2.6223333333333332</v>
          </cell>
        </row>
        <row r="440">
          <cell r="J440" t="str">
            <v>Santa Marta</v>
          </cell>
          <cell r="K440">
            <v>6.1013333333333337</v>
          </cell>
          <cell r="L440">
            <v>4.0259999999999998</v>
          </cell>
          <cell r="M440">
            <v>5.4093333333333335</v>
          </cell>
          <cell r="N440">
            <v>3.1223333333333332</v>
          </cell>
          <cell r="O440">
            <v>2.5846666666666667</v>
          </cell>
        </row>
        <row r="441">
          <cell r="J441" t="str">
            <v>Riohacha</v>
          </cell>
          <cell r="K441">
            <v>3.1196666666666668</v>
          </cell>
          <cell r="L441">
            <v>2.3476666666666666</v>
          </cell>
          <cell r="M441">
            <v>3.0186666666666668</v>
          </cell>
          <cell r="N441">
            <v>2.4486666666666665</v>
          </cell>
          <cell r="O441">
            <v>1.8326666666666667</v>
          </cell>
        </row>
        <row r="442">
          <cell r="J442" t="str">
            <v>Tunja</v>
          </cell>
          <cell r="K442">
            <v>2.0803333333333334</v>
          </cell>
          <cell r="L442">
            <v>1.5576666666666668</v>
          </cell>
          <cell r="M442">
            <v>1.3296666666666666</v>
          </cell>
          <cell r="N442">
            <v>2.4603333333333333</v>
          </cell>
          <cell r="O442">
            <v>1.829</v>
          </cell>
        </row>
        <row r="443">
          <cell r="J443" t="str">
            <v>Valledupar</v>
          </cell>
          <cell r="K443">
            <v>2.6113333333333335</v>
          </cell>
          <cell r="L443">
            <v>0.82699999999999996</v>
          </cell>
          <cell r="M443">
            <v>0.59900000000000009</v>
          </cell>
          <cell r="N443">
            <v>4.067333333333333</v>
          </cell>
          <cell r="O443">
            <v>1.7416666666666669</v>
          </cell>
        </row>
        <row r="444">
          <cell r="J444" t="str">
            <v>Quibdó</v>
          </cell>
          <cell r="K444">
            <v>0.17533333333333334</v>
          </cell>
          <cell r="L444">
            <v>0.56666666666666665</v>
          </cell>
          <cell r="M444">
            <v>0.34600000000000003</v>
          </cell>
          <cell r="N444">
            <v>0.56099999999999994</v>
          </cell>
          <cell r="O444">
            <v>1.0116666666666665</v>
          </cell>
        </row>
        <row r="445">
          <cell r="J445" t="str">
            <v>Florencia</v>
          </cell>
          <cell r="K445">
            <v>1.2949999999999999</v>
          </cell>
          <cell r="L445">
            <v>0.72333333333333327</v>
          </cell>
          <cell r="M445">
            <v>0.18100000000000002</v>
          </cell>
          <cell r="N445">
            <v>0.73533333333333328</v>
          </cell>
          <cell r="O445">
            <v>0.72899999999999998</v>
          </cell>
        </row>
        <row r="446">
          <cell r="J446" t="str">
            <v>San Andrés</v>
          </cell>
          <cell r="K446">
            <v>0.37266666666666665</v>
          </cell>
          <cell r="L446">
            <v>0.11733333333333335</v>
          </cell>
          <cell r="M446">
            <v>0.30499999999999999</v>
          </cell>
          <cell r="N446">
            <v>0.104</v>
          </cell>
          <cell r="O446">
            <v>0.23900000000000002</v>
          </cell>
        </row>
        <row r="454">
          <cell r="J454" t="str">
            <v>Colombia</v>
          </cell>
          <cell r="K454">
            <v>1101.8706666666667</v>
          </cell>
          <cell r="L454">
            <v>986.0856666666665</v>
          </cell>
          <cell r="M454">
            <v>1274.7076666666667</v>
          </cell>
          <cell r="N454">
            <v>1516.4403333333332</v>
          </cell>
          <cell r="O454">
            <v>1580.1466666666668</v>
          </cell>
        </row>
        <row r="455">
          <cell r="J455" t="str">
            <v>Bogotá</v>
          </cell>
          <cell r="K455">
            <v>258.90866666666665</v>
          </cell>
          <cell r="L455">
            <v>330.52133333333336</v>
          </cell>
          <cell r="M455">
            <v>276.75800000000004</v>
          </cell>
          <cell r="N455">
            <v>373.91833333333329</v>
          </cell>
          <cell r="O455">
            <v>380.80866666666662</v>
          </cell>
        </row>
        <row r="456">
          <cell r="J456" t="str">
            <v>Medellín</v>
          </cell>
          <cell r="K456">
            <v>80.045999999999992</v>
          </cell>
          <cell r="L456">
            <v>82.624333333333325</v>
          </cell>
          <cell r="M456">
            <v>128.71700000000001</v>
          </cell>
          <cell r="N456">
            <v>134.64400000000001</v>
          </cell>
          <cell r="O456">
            <v>133.18566666666666</v>
          </cell>
        </row>
        <row r="457">
          <cell r="J457" t="str">
            <v>Cali</v>
          </cell>
          <cell r="K457">
            <v>80.513333333333335</v>
          </cell>
          <cell r="L457">
            <v>66.176999999999992</v>
          </cell>
          <cell r="M457">
            <v>114.053</v>
          </cell>
          <cell r="N457">
            <v>98.262999999999991</v>
          </cell>
          <cell r="O457">
            <v>89.679333333333332</v>
          </cell>
        </row>
        <row r="458">
          <cell r="J458" t="str">
            <v>Barranquilla</v>
          </cell>
          <cell r="K458">
            <v>22.132333333333332</v>
          </cell>
          <cell r="L458">
            <v>13.909000000000001</v>
          </cell>
          <cell r="M458">
            <v>35.761666666666663</v>
          </cell>
          <cell r="N458">
            <v>33.926333333333332</v>
          </cell>
          <cell r="O458">
            <v>85.010666666666665</v>
          </cell>
        </row>
        <row r="459">
          <cell r="J459" t="str">
            <v>Bucaramanga</v>
          </cell>
          <cell r="K459">
            <v>15.855</v>
          </cell>
          <cell r="L459">
            <v>10.027333333333333</v>
          </cell>
          <cell r="M459">
            <v>42.926666666666669</v>
          </cell>
          <cell r="N459">
            <v>51.240666666666669</v>
          </cell>
          <cell r="O459">
            <v>37.922666666666665</v>
          </cell>
        </row>
        <row r="460">
          <cell r="J460" t="str">
            <v>Cúcuta</v>
          </cell>
          <cell r="K460">
            <v>18.701333333333334</v>
          </cell>
          <cell r="L460">
            <v>15.137666666666666</v>
          </cell>
          <cell r="M460">
            <v>18.864666666666668</v>
          </cell>
          <cell r="N460">
            <v>24.635666666666665</v>
          </cell>
          <cell r="O460">
            <v>32.045666666666669</v>
          </cell>
        </row>
        <row r="461">
          <cell r="J461" t="str">
            <v>Ibagué</v>
          </cell>
          <cell r="K461">
            <v>27.849666666666668</v>
          </cell>
          <cell r="L461">
            <v>22.466666666666669</v>
          </cell>
          <cell r="M461">
            <v>23.039666666666665</v>
          </cell>
          <cell r="N461">
            <v>18.284333333333333</v>
          </cell>
          <cell r="O461">
            <v>29.218333333333334</v>
          </cell>
        </row>
        <row r="462">
          <cell r="J462" t="str">
            <v>Neiva</v>
          </cell>
          <cell r="K462">
            <v>12.832999999999998</v>
          </cell>
          <cell r="L462">
            <v>12.604333333333335</v>
          </cell>
          <cell r="M462">
            <v>18.297000000000001</v>
          </cell>
          <cell r="N462">
            <v>19.414666666666665</v>
          </cell>
          <cell r="O462">
            <v>16.404</v>
          </cell>
        </row>
        <row r="463">
          <cell r="J463" t="str">
            <v>Manizales</v>
          </cell>
          <cell r="K463">
            <v>11.419000000000002</v>
          </cell>
          <cell r="L463">
            <v>7.7203333333333335</v>
          </cell>
          <cell r="M463">
            <v>13.780666666666667</v>
          </cell>
          <cell r="N463">
            <v>13.008333333333333</v>
          </cell>
          <cell r="O463">
            <v>15.636666666666665</v>
          </cell>
        </row>
        <row r="464">
          <cell r="J464" t="str">
            <v>Villavicencio</v>
          </cell>
          <cell r="K464">
            <v>14.012</v>
          </cell>
          <cell r="L464">
            <v>9.064333333333332</v>
          </cell>
          <cell r="M464">
            <v>19.178666666666668</v>
          </cell>
          <cell r="N464">
            <v>14.45</v>
          </cell>
          <cell r="O464">
            <v>15.416000000000002</v>
          </cell>
        </row>
        <row r="465">
          <cell r="J465" t="str">
            <v>Armenia</v>
          </cell>
          <cell r="K465">
            <v>7.9003333333333332</v>
          </cell>
          <cell r="L465">
            <v>5.1726666666666672</v>
          </cell>
          <cell r="M465">
            <v>9.0163333333333338</v>
          </cell>
          <cell r="N465">
            <v>13.650666666666666</v>
          </cell>
          <cell r="O465">
            <v>15.063666666666668</v>
          </cell>
        </row>
        <row r="466">
          <cell r="J466" t="str">
            <v>Pasto</v>
          </cell>
          <cell r="K466">
            <v>10.607333333333335</v>
          </cell>
          <cell r="L466">
            <v>6.9223333333333334</v>
          </cell>
          <cell r="M466">
            <v>11.591666666666667</v>
          </cell>
          <cell r="N466">
            <v>16.202666666666666</v>
          </cell>
          <cell r="O466">
            <v>13.713666666666667</v>
          </cell>
        </row>
        <row r="467">
          <cell r="J467" t="str">
            <v>Pereira</v>
          </cell>
          <cell r="K467">
            <v>14.238999999999999</v>
          </cell>
          <cell r="L467">
            <v>7.7343333333333346</v>
          </cell>
          <cell r="M467">
            <v>14.286000000000001</v>
          </cell>
          <cell r="N467">
            <v>14.082000000000001</v>
          </cell>
          <cell r="O467">
            <v>12.840666666666666</v>
          </cell>
        </row>
        <row r="468">
          <cell r="J468" t="str">
            <v>Sincelejo</v>
          </cell>
          <cell r="K468">
            <v>9.6679999999999993</v>
          </cell>
          <cell r="L468">
            <v>4.0713333333333335</v>
          </cell>
          <cell r="M468">
            <v>3.7873333333333332</v>
          </cell>
          <cell r="N468">
            <v>11.389000000000001</v>
          </cell>
          <cell r="O468">
            <v>11.591333333333333</v>
          </cell>
        </row>
        <row r="469">
          <cell r="J469" t="str">
            <v>Valledupar</v>
          </cell>
          <cell r="K469">
            <v>14.452999999999998</v>
          </cell>
          <cell r="L469">
            <v>7.7356666666666669</v>
          </cell>
          <cell r="M469">
            <v>12.710666666666667</v>
          </cell>
          <cell r="N469">
            <v>19.739000000000001</v>
          </cell>
          <cell r="O469">
            <v>10.888666666666666</v>
          </cell>
        </row>
        <row r="470">
          <cell r="J470" t="str">
            <v>Cartagena</v>
          </cell>
          <cell r="K470">
            <v>22.59566666666667</v>
          </cell>
          <cell r="L470">
            <v>11.563000000000001</v>
          </cell>
          <cell r="M470">
            <v>9.538333333333334</v>
          </cell>
          <cell r="N470">
            <v>14.958666666666668</v>
          </cell>
          <cell r="O470">
            <v>10.762333333333332</v>
          </cell>
        </row>
        <row r="471">
          <cell r="J471" t="str">
            <v>Montería</v>
          </cell>
          <cell r="K471">
            <v>6.0233333333333334</v>
          </cell>
          <cell r="L471">
            <v>9.604000000000001</v>
          </cell>
          <cell r="M471">
            <v>4.3079999999999998</v>
          </cell>
          <cell r="N471">
            <v>9.4703333333333344</v>
          </cell>
          <cell r="O471">
            <v>8.0693333333333328</v>
          </cell>
        </row>
        <row r="472">
          <cell r="J472" t="str">
            <v>Santa Marta</v>
          </cell>
          <cell r="K472">
            <v>15.793333333333337</v>
          </cell>
          <cell r="L472">
            <v>11.328666666666665</v>
          </cell>
          <cell r="M472">
            <v>15.462666666666669</v>
          </cell>
          <cell r="N472">
            <v>5.8413333333333339</v>
          </cell>
          <cell r="O472">
            <v>6.9233333333333329</v>
          </cell>
        </row>
        <row r="473">
          <cell r="J473" t="str">
            <v>Popayán</v>
          </cell>
          <cell r="K473">
            <v>11.025666666666666</v>
          </cell>
          <cell r="L473">
            <v>6.819</v>
          </cell>
          <cell r="M473">
            <v>13.451000000000001</v>
          </cell>
          <cell r="N473">
            <v>10.645</v>
          </cell>
          <cell r="O473">
            <v>6.9093333333333335</v>
          </cell>
        </row>
        <row r="474">
          <cell r="J474" t="str">
            <v>Riohacha</v>
          </cell>
          <cell r="K474">
            <v>7.0070000000000006</v>
          </cell>
          <cell r="L474">
            <v>6.6150000000000002</v>
          </cell>
          <cell r="M474">
            <v>7.1373333333333333</v>
          </cell>
          <cell r="N474">
            <v>6.7983333333333329</v>
          </cell>
          <cell r="O474">
            <v>6.7979999999999992</v>
          </cell>
        </row>
        <row r="475">
          <cell r="J475" t="str">
            <v>Tunja</v>
          </cell>
          <cell r="K475">
            <v>3.1166666666666667</v>
          </cell>
          <cell r="L475">
            <v>4.1360000000000001</v>
          </cell>
          <cell r="M475">
            <v>3.8719999999999999</v>
          </cell>
          <cell r="N475">
            <v>6.085</v>
          </cell>
          <cell r="O475">
            <v>6.1466666666666656</v>
          </cell>
        </row>
        <row r="476">
          <cell r="J476" t="str">
            <v>Quibdó</v>
          </cell>
          <cell r="K476">
            <v>1.0943333333333334</v>
          </cell>
          <cell r="L476">
            <v>2.3279999999999998</v>
          </cell>
          <cell r="M476">
            <v>1.7140000000000002</v>
          </cell>
          <cell r="N476">
            <v>2.1023333333333336</v>
          </cell>
          <cell r="O476">
            <v>2.4023333333333334</v>
          </cell>
        </row>
        <row r="477">
          <cell r="J477" t="str">
            <v>Florencia</v>
          </cell>
          <cell r="K477">
            <v>2.8943333333333334</v>
          </cell>
          <cell r="L477">
            <v>1.52</v>
          </cell>
          <cell r="M477">
            <v>1.1859999999999999</v>
          </cell>
          <cell r="N477">
            <v>0.69600000000000006</v>
          </cell>
          <cell r="O477">
            <v>1.4463333333333335</v>
          </cell>
        </row>
        <row r="478">
          <cell r="J478" t="str">
            <v>San Andrés</v>
          </cell>
          <cell r="K478">
            <v>0.62233333333333329</v>
          </cell>
          <cell r="L478">
            <v>0.24733333333333332</v>
          </cell>
          <cell r="M478">
            <v>0.52066666666666661</v>
          </cell>
          <cell r="N478">
            <v>0.47366666666666662</v>
          </cell>
          <cell r="O478">
            <v>0.23866666666666669</v>
          </cell>
        </row>
        <row r="486">
          <cell r="J486" t="str">
            <v>Valledupar</v>
          </cell>
          <cell r="K486">
            <v>17.473333333333333</v>
          </cell>
          <cell r="L486">
            <v>8.9163333333333341</v>
          </cell>
          <cell r="M486">
            <v>13.807666666666668</v>
          </cell>
          <cell r="N486">
            <v>20.636666666666667</v>
          </cell>
          <cell r="O486">
            <v>3427.3629999999998</v>
          </cell>
        </row>
        <row r="487">
          <cell r="J487" t="str">
            <v>Colombia</v>
          </cell>
          <cell r="K487">
            <v>1629.3630000000001</v>
          </cell>
          <cell r="L487">
            <v>1560.7816666666665</v>
          </cell>
          <cell r="M487">
            <v>1975.3123333333333</v>
          </cell>
          <cell r="N487">
            <v>2351.4809999999998</v>
          </cell>
          <cell r="O487">
            <v>2355.4593333333337</v>
          </cell>
        </row>
        <row r="488">
          <cell r="J488" t="str">
            <v>Bogotá</v>
          </cell>
          <cell r="K488">
            <v>304.73133333333334</v>
          </cell>
          <cell r="L488">
            <v>409.99399999999997</v>
          </cell>
          <cell r="M488">
            <v>335.428</v>
          </cell>
          <cell r="N488">
            <v>476.44666666666672</v>
          </cell>
          <cell r="O488">
            <v>510.77366666666666</v>
          </cell>
        </row>
        <row r="489">
          <cell r="J489" t="str">
            <v>Medellín</v>
          </cell>
          <cell r="K489">
            <v>112.08933333333334</v>
          </cell>
          <cell r="L489">
            <v>138.36666666666667</v>
          </cell>
          <cell r="M489">
            <v>201.02833333333334</v>
          </cell>
          <cell r="N489">
            <v>177.96066666666664</v>
          </cell>
          <cell r="O489">
            <v>177.70633333333333</v>
          </cell>
        </row>
        <row r="490">
          <cell r="J490" t="str">
            <v>Cali</v>
          </cell>
          <cell r="K490">
            <v>115.63799999999999</v>
          </cell>
          <cell r="L490">
            <v>97.293666666666653</v>
          </cell>
          <cell r="M490">
            <v>155.57166666666669</v>
          </cell>
          <cell r="N490">
            <v>138.19066666666666</v>
          </cell>
          <cell r="O490">
            <v>122.45866666666666</v>
          </cell>
        </row>
        <row r="491">
          <cell r="J491" t="str">
            <v>Barranquilla</v>
          </cell>
          <cell r="K491">
            <v>40.265000000000001</v>
          </cell>
          <cell r="L491">
            <v>34.307000000000002</v>
          </cell>
          <cell r="M491">
            <v>47.842999999999996</v>
          </cell>
          <cell r="N491">
            <v>68.539666666666676</v>
          </cell>
          <cell r="O491">
            <v>96.103333333333339</v>
          </cell>
        </row>
        <row r="492">
          <cell r="J492" t="str">
            <v>Bucaramanga</v>
          </cell>
          <cell r="K492">
            <v>25.840999999999998</v>
          </cell>
          <cell r="L492">
            <v>13.463000000000001</v>
          </cell>
          <cell r="M492">
            <v>53.53</v>
          </cell>
          <cell r="N492">
            <v>65.456000000000003</v>
          </cell>
          <cell r="O492">
            <v>61.43966666666666</v>
          </cell>
        </row>
        <row r="493">
          <cell r="J493" t="str">
            <v>Cúcuta</v>
          </cell>
          <cell r="K493">
            <v>26.053333333333331</v>
          </cell>
          <cell r="L493">
            <v>26.484999999999999</v>
          </cell>
          <cell r="M493">
            <v>30.762</v>
          </cell>
          <cell r="N493">
            <v>33.884333333333338</v>
          </cell>
          <cell r="O493">
            <v>43.936333333333344</v>
          </cell>
        </row>
        <row r="494">
          <cell r="J494" t="str">
            <v>Ibagué</v>
          </cell>
          <cell r="K494">
            <v>35.719666666666669</v>
          </cell>
          <cell r="L494">
            <v>37.116333333333337</v>
          </cell>
          <cell r="M494">
            <v>37.55833333333333</v>
          </cell>
          <cell r="N494">
            <v>32.856333333333332</v>
          </cell>
          <cell r="O494">
            <v>42.579000000000001</v>
          </cell>
        </row>
        <row r="495">
          <cell r="J495" t="str">
            <v>Pereira</v>
          </cell>
          <cell r="K495">
            <v>21.406666666666666</v>
          </cell>
          <cell r="L495">
            <v>25.656000000000002</v>
          </cell>
          <cell r="M495">
            <v>30.397666666666666</v>
          </cell>
          <cell r="N495">
            <v>38.072333333333333</v>
          </cell>
          <cell r="O495">
            <v>34.377000000000002</v>
          </cell>
        </row>
        <row r="496">
          <cell r="J496" t="str">
            <v>Villavicencio</v>
          </cell>
          <cell r="K496">
            <v>17.721</v>
          </cell>
          <cell r="L496">
            <v>17.566666666666666</v>
          </cell>
          <cell r="M496">
            <v>24.125666666666671</v>
          </cell>
          <cell r="N496">
            <v>20.076333333333334</v>
          </cell>
          <cell r="O496">
            <v>24.545333333333332</v>
          </cell>
        </row>
        <row r="497">
          <cell r="J497" t="str">
            <v>Montería</v>
          </cell>
          <cell r="K497">
            <v>16.866666666666671</v>
          </cell>
          <cell r="L497">
            <v>19.075999999999997</v>
          </cell>
          <cell r="M497">
            <v>17.754999999999999</v>
          </cell>
          <cell r="N497">
            <v>30.780666666666665</v>
          </cell>
          <cell r="O497">
            <v>24.514333333333337</v>
          </cell>
        </row>
        <row r="498">
          <cell r="J498" t="str">
            <v>Pasto</v>
          </cell>
          <cell r="K498">
            <v>20.913666666666668</v>
          </cell>
          <cell r="L498">
            <v>20.504000000000001</v>
          </cell>
          <cell r="M498">
            <v>28.469666666666669</v>
          </cell>
          <cell r="N498">
            <v>30.222999999999999</v>
          </cell>
          <cell r="O498">
            <v>24.468666666666664</v>
          </cell>
        </row>
        <row r="499">
          <cell r="J499" t="str">
            <v>Cartagena</v>
          </cell>
          <cell r="K499">
            <v>37.477666666666664</v>
          </cell>
          <cell r="L499">
            <v>24.623000000000001</v>
          </cell>
          <cell r="M499">
            <v>55.562333333333335</v>
          </cell>
          <cell r="N499">
            <v>41.797999999999995</v>
          </cell>
          <cell r="O499">
            <v>23.757999999999999</v>
          </cell>
        </row>
        <row r="500">
          <cell r="J500" t="str">
            <v>Santa Marta</v>
          </cell>
          <cell r="K500">
            <v>24.861000000000001</v>
          </cell>
          <cell r="L500">
            <v>24.698333333333334</v>
          </cell>
          <cell r="M500">
            <v>26.533666666666665</v>
          </cell>
          <cell r="N500">
            <v>15.374333333333334</v>
          </cell>
          <cell r="O500">
            <v>20.186666666666667</v>
          </cell>
        </row>
        <row r="501">
          <cell r="J501" t="str">
            <v>Neiva</v>
          </cell>
          <cell r="K501">
            <v>16.256333333333334</v>
          </cell>
          <cell r="L501">
            <v>16.466999999999999</v>
          </cell>
          <cell r="M501">
            <v>22.218666666666667</v>
          </cell>
          <cell r="N501">
            <v>22.523</v>
          </cell>
          <cell r="O501">
            <v>19.920000000000002</v>
          </cell>
        </row>
        <row r="502">
          <cell r="J502" t="str">
            <v>Manizales</v>
          </cell>
          <cell r="K502">
            <v>14.964333333333334</v>
          </cell>
          <cell r="L502">
            <v>10.563333333333334</v>
          </cell>
          <cell r="M502">
            <v>17.141999999999999</v>
          </cell>
          <cell r="N502">
            <v>14.213666666666668</v>
          </cell>
          <cell r="O502">
            <v>19.465999999999998</v>
          </cell>
        </row>
        <row r="503">
          <cell r="J503" t="str">
            <v>Armenia</v>
          </cell>
          <cell r="K503">
            <v>10.855333333333334</v>
          </cell>
          <cell r="L503">
            <v>8.2513333333333332</v>
          </cell>
          <cell r="M503">
            <v>13.008000000000001</v>
          </cell>
          <cell r="N503">
            <v>14.338666666666668</v>
          </cell>
          <cell r="O503">
            <v>18.217666666666663</v>
          </cell>
        </row>
        <row r="504">
          <cell r="J504" t="str">
            <v>Sincelejo</v>
          </cell>
          <cell r="K504">
            <v>11.61</v>
          </cell>
          <cell r="L504">
            <v>7.1586666666666678</v>
          </cell>
          <cell r="M504">
            <v>8.6226666666666674</v>
          </cell>
          <cell r="N504">
            <v>17.499666666666666</v>
          </cell>
          <cell r="O504">
            <v>15.566333333333333</v>
          </cell>
        </row>
        <row r="505">
          <cell r="J505" t="str">
            <v>Popayán</v>
          </cell>
          <cell r="K505">
            <v>18.917333333333332</v>
          </cell>
          <cell r="L505">
            <v>18.263000000000002</v>
          </cell>
          <cell r="M505">
            <v>19.744333333333334</v>
          </cell>
          <cell r="N505">
            <v>17.042000000000002</v>
          </cell>
          <cell r="O505">
            <v>12.665333333333331</v>
          </cell>
        </row>
        <row r="506">
          <cell r="J506" t="str">
            <v>Riohacha</v>
          </cell>
          <cell r="K506">
            <v>7.7130000000000001</v>
          </cell>
          <cell r="L506">
            <v>7.7163333333333339</v>
          </cell>
          <cell r="M506">
            <v>10.741666666666667</v>
          </cell>
          <cell r="N506">
            <v>12.696</v>
          </cell>
          <cell r="O506">
            <v>11.505333333333333</v>
          </cell>
        </row>
        <row r="507">
          <cell r="J507" t="str">
            <v>Tunja</v>
          </cell>
          <cell r="K507">
            <v>4.0426666666666664</v>
          </cell>
          <cell r="L507">
            <v>5.0243333333333329</v>
          </cell>
          <cell r="M507">
            <v>4.6320000000000006</v>
          </cell>
          <cell r="N507">
            <v>8.7516666666666652</v>
          </cell>
          <cell r="O507">
            <v>7.567333333333333</v>
          </cell>
        </row>
        <row r="508">
          <cell r="J508" t="str">
            <v>Florencia</v>
          </cell>
          <cell r="K508">
            <v>4.6263333333333341</v>
          </cell>
          <cell r="L508">
            <v>2.3753333333333333</v>
          </cell>
          <cell r="M508">
            <v>2.3063333333333333</v>
          </cell>
          <cell r="N508">
            <v>3.5596666666666663</v>
          </cell>
          <cell r="O508">
            <v>4.7210000000000001</v>
          </cell>
        </row>
        <row r="509">
          <cell r="J509" t="str">
            <v>Quibdó</v>
          </cell>
          <cell r="K509">
            <v>1.4766666666666666</v>
          </cell>
          <cell r="L509">
            <v>2.6886666666666663</v>
          </cell>
          <cell r="M509">
            <v>1.7619999999999998</v>
          </cell>
          <cell r="N509">
            <v>2.3813333333333335</v>
          </cell>
          <cell r="O509">
            <v>2.9289999999999998</v>
          </cell>
        </row>
        <row r="510">
          <cell r="J510" t="str">
            <v>San Andrés</v>
          </cell>
          <cell r="K510">
            <v>1.042</v>
          </cell>
          <cell r="L510">
            <v>0.50266666666666671</v>
          </cell>
          <cell r="M510">
            <v>0.97100000000000009</v>
          </cell>
          <cell r="N510">
            <v>0.51333333333333331</v>
          </cell>
          <cell r="O510">
            <v>0.4453333333333333</v>
          </cell>
        </row>
        <row r="518">
          <cell r="J518" t="str">
            <v>Colombia</v>
          </cell>
          <cell r="K518">
            <v>6635.561333333334</v>
          </cell>
          <cell r="L518">
            <v>6313.3883333333333</v>
          </cell>
          <cell r="M518">
            <v>6452.6973333333335</v>
          </cell>
          <cell r="N518">
            <v>6732.9379999999992</v>
          </cell>
          <cell r="O518">
            <v>7073.2283333333335</v>
          </cell>
        </row>
        <row r="519">
          <cell r="J519" t="str">
            <v>Bogotá</v>
          </cell>
          <cell r="K519">
            <v>1785.7353333333333</v>
          </cell>
          <cell r="L519">
            <v>1685.5323333333333</v>
          </cell>
          <cell r="M519">
            <v>1747.9480000000003</v>
          </cell>
          <cell r="N519">
            <v>1905.63</v>
          </cell>
          <cell r="O519">
            <v>1914.4713333333336</v>
          </cell>
        </row>
        <row r="520">
          <cell r="J520" t="str">
            <v>Medellín</v>
          </cell>
          <cell r="K520">
            <v>764.04700000000003</v>
          </cell>
          <cell r="L520">
            <v>710.7496666666666</v>
          </cell>
          <cell r="M520">
            <v>811.36866666666663</v>
          </cell>
          <cell r="N520">
            <v>59.56066666666667</v>
          </cell>
          <cell r="O520">
            <v>903.19833333333338</v>
          </cell>
        </row>
        <row r="521">
          <cell r="J521" t="str">
            <v>Cali</v>
          </cell>
          <cell r="K521">
            <v>510.18766666666664</v>
          </cell>
          <cell r="L521">
            <v>459.82533333333328</v>
          </cell>
          <cell r="M521">
            <v>485.18066666666664</v>
          </cell>
          <cell r="N521">
            <v>485.97766666666666</v>
          </cell>
          <cell r="O521">
            <v>504.68400000000003</v>
          </cell>
        </row>
        <row r="522">
          <cell r="J522" t="str">
            <v>Barranquilla</v>
          </cell>
          <cell r="K522">
            <v>221.12466666666668</v>
          </cell>
          <cell r="L522">
            <v>244.87333333333333</v>
          </cell>
          <cell r="M522">
            <v>250.27800000000002</v>
          </cell>
          <cell r="N522">
            <v>284.83200000000005</v>
          </cell>
          <cell r="O522">
            <v>290.75700000000001</v>
          </cell>
        </row>
        <row r="523">
          <cell r="J523" t="str">
            <v>Bucaramanga</v>
          </cell>
          <cell r="K523">
            <v>184.18266666666668</v>
          </cell>
          <cell r="L523">
            <v>217.91800000000001</v>
          </cell>
          <cell r="M523">
            <v>195.86433333333332</v>
          </cell>
          <cell r="N523">
            <v>183.0626666666667</v>
          </cell>
          <cell r="O523">
            <v>200.30333333333337</v>
          </cell>
        </row>
        <row r="524">
          <cell r="J524" t="str">
            <v>Pereira</v>
          </cell>
          <cell r="K524">
            <v>128.74866666666668</v>
          </cell>
          <cell r="L524">
            <v>121.60366666666668</v>
          </cell>
          <cell r="M524">
            <v>120.64366666666668</v>
          </cell>
          <cell r="N524">
            <v>122.19033333333333</v>
          </cell>
          <cell r="O524">
            <v>134.39266666666666</v>
          </cell>
        </row>
        <row r="525">
          <cell r="J525" t="str">
            <v>Cartagena</v>
          </cell>
          <cell r="K525">
            <v>116.28333333333335</v>
          </cell>
          <cell r="L525">
            <v>104.04833333333333</v>
          </cell>
          <cell r="M525">
            <v>109.59366666666666</v>
          </cell>
          <cell r="N525">
            <v>108.08833333333332</v>
          </cell>
          <cell r="O525">
            <v>115.47933333333333</v>
          </cell>
        </row>
        <row r="526">
          <cell r="J526" t="str">
            <v>Cúcuta</v>
          </cell>
          <cell r="K526">
            <v>92.977333333333334</v>
          </cell>
          <cell r="L526">
            <v>90.48899999999999</v>
          </cell>
          <cell r="M526">
            <v>115.25099999999999</v>
          </cell>
          <cell r="N526">
            <v>113.01733333333334</v>
          </cell>
          <cell r="O526">
            <v>114.03066666666666</v>
          </cell>
        </row>
        <row r="527">
          <cell r="J527" t="str">
            <v>Ibagué</v>
          </cell>
          <cell r="K527">
            <v>94.280999999999992</v>
          </cell>
          <cell r="L527">
            <v>88.331000000000003</v>
          </cell>
          <cell r="M527">
            <v>85.52</v>
          </cell>
          <cell r="N527">
            <v>89.930666666666681</v>
          </cell>
          <cell r="O527">
            <v>99.796666666666667</v>
          </cell>
        </row>
        <row r="528">
          <cell r="J528" t="str">
            <v>Manizales</v>
          </cell>
          <cell r="K528">
            <v>81.383333333333326</v>
          </cell>
          <cell r="L528">
            <v>82.50233333333334</v>
          </cell>
          <cell r="M528">
            <v>78.277666666666676</v>
          </cell>
          <cell r="N528">
            <v>86.575333333333333</v>
          </cell>
          <cell r="O528">
            <v>95.473333333333315</v>
          </cell>
        </row>
        <row r="529">
          <cell r="J529" t="str">
            <v>Villavicencio</v>
          </cell>
          <cell r="K529">
            <v>62.929333333333325</v>
          </cell>
          <cell r="L529">
            <v>62.493999999999993</v>
          </cell>
          <cell r="M529">
            <v>66.543666666666667</v>
          </cell>
          <cell r="N529">
            <v>69.470333333333329</v>
          </cell>
          <cell r="O529">
            <v>77.507000000000005</v>
          </cell>
        </row>
        <row r="530">
          <cell r="J530" t="str">
            <v>Pasto</v>
          </cell>
          <cell r="K530">
            <v>55.493666666666662</v>
          </cell>
          <cell r="L530">
            <v>53.225333333333332</v>
          </cell>
          <cell r="M530">
            <v>54.632000000000005</v>
          </cell>
          <cell r="N530">
            <v>59.059333333333335</v>
          </cell>
          <cell r="O530">
            <v>64.356000000000009</v>
          </cell>
        </row>
        <row r="531">
          <cell r="J531" t="str">
            <v>Montería</v>
          </cell>
          <cell r="K531">
            <v>45.207666666666661</v>
          </cell>
          <cell r="L531">
            <v>47.06033333333334</v>
          </cell>
          <cell r="M531">
            <v>38.637666666666668</v>
          </cell>
          <cell r="N531">
            <v>46.427999999999997</v>
          </cell>
          <cell r="O531">
            <v>51.189666666666675</v>
          </cell>
        </row>
        <row r="550">
          <cell r="J550" t="str">
            <v>Colombia</v>
          </cell>
          <cell r="K550">
            <v>976.22766666666666</v>
          </cell>
          <cell r="L550">
            <v>880.6196666666666</v>
          </cell>
          <cell r="M550">
            <v>833.94033333333334</v>
          </cell>
          <cell r="N550">
            <v>775.7113333333333</v>
          </cell>
          <cell r="O550">
            <v>754.72333333333336</v>
          </cell>
        </row>
        <row r="551">
          <cell r="J551" t="str">
            <v>Bogotá</v>
          </cell>
          <cell r="K551">
            <v>178.63833333333332</v>
          </cell>
          <cell r="L551">
            <v>157.45433333333335</v>
          </cell>
          <cell r="M551">
            <v>153.51366666666669</v>
          </cell>
          <cell r="N551">
            <v>154.49133333333333</v>
          </cell>
          <cell r="O551">
            <v>135.999</v>
          </cell>
        </row>
        <row r="552">
          <cell r="J552" t="str">
            <v>Medellín</v>
          </cell>
          <cell r="K552">
            <v>71.066333333333333</v>
          </cell>
          <cell r="L552">
            <v>57.050666666666665</v>
          </cell>
          <cell r="M552">
            <v>64.782666666666657</v>
          </cell>
          <cell r="N552">
            <v>53.137999999999998</v>
          </cell>
          <cell r="O552">
            <v>62.230333333333327</v>
          </cell>
        </row>
        <row r="553">
          <cell r="J553" t="str">
            <v>Cali</v>
          </cell>
          <cell r="K553">
            <v>36.088333333333338</v>
          </cell>
          <cell r="L553">
            <v>32.830999999999996</v>
          </cell>
          <cell r="M553">
            <v>27.189333333333334</v>
          </cell>
          <cell r="N553">
            <v>29.336666666666662</v>
          </cell>
          <cell r="O553">
            <v>26.914000000000001</v>
          </cell>
        </row>
        <row r="554">
          <cell r="J554" t="str">
            <v>Cartagena</v>
          </cell>
          <cell r="K554">
            <v>23.441000000000003</v>
          </cell>
          <cell r="L554">
            <v>26.287000000000003</v>
          </cell>
          <cell r="M554">
            <v>19.077666666666669</v>
          </cell>
          <cell r="N554">
            <v>18.751999999999999</v>
          </cell>
          <cell r="O554">
            <v>23.278666666666666</v>
          </cell>
        </row>
        <row r="555">
          <cell r="J555" t="str">
            <v>Barranquilla</v>
          </cell>
          <cell r="K555">
            <v>21.556999999999999</v>
          </cell>
          <cell r="L555">
            <v>24.506</v>
          </cell>
          <cell r="M555">
            <v>28.187666666666669</v>
          </cell>
          <cell r="N555">
            <v>28.224666666666668</v>
          </cell>
          <cell r="O555">
            <v>20.181666666666668</v>
          </cell>
        </row>
        <row r="556">
          <cell r="J556" t="str">
            <v>Cúcuta</v>
          </cell>
          <cell r="K556">
            <v>13.481</v>
          </cell>
          <cell r="L556">
            <v>12.695</v>
          </cell>
          <cell r="M556">
            <v>12.603999999999999</v>
          </cell>
          <cell r="N556">
            <v>13.479666666666667</v>
          </cell>
          <cell r="O556">
            <v>15.398000000000001</v>
          </cell>
        </row>
        <row r="557">
          <cell r="J557" t="str">
            <v>Bucaramanga</v>
          </cell>
          <cell r="K557">
            <v>20.128666666666664</v>
          </cell>
          <cell r="L557">
            <v>24.278333333333336</v>
          </cell>
          <cell r="M557">
            <v>19.727666666666668</v>
          </cell>
          <cell r="N557">
            <v>20.711666666666662</v>
          </cell>
          <cell r="O557">
            <v>14.464666666666668</v>
          </cell>
        </row>
        <row r="558">
          <cell r="J558" t="str">
            <v>Pasto</v>
          </cell>
          <cell r="K558">
            <v>9.66</v>
          </cell>
          <cell r="L558">
            <v>11.798999999999999</v>
          </cell>
          <cell r="M558">
            <v>7.9739999999999993</v>
          </cell>
          <cell r="N558">
            <v>8.6496666666666666</v>
          </cell>
          <cell r="O558">
            <v>11.986333333333334</v>
          </cell>
        </row>
        <row r="559">
          <cell r="J559" t="str">
            <v>Manizales</v>
          </cell>
          <cell r="K559">
            <v>13.483333333333334</v>
          </cell>
          <cell r="L559">
            <v>11.467666666666666</v>
          </cell>
          <cell r="M559">
            <v>12.121333333333334</v>
          </cell>
          <cell r="N559">
            <v>9.9600000000000009</v>
          </cell>
          <cell r="O559">
            <v>11.755333333333335</v>
          </cell>
        </row>
        <row r="560">
          <cell r="J560" t="str">
            <v>Pereira</v>
          </cell>
          <cell r="K560">
            <v>15.237333333333334</v>
          </cell>
          <cell r="L560">
            <v>16.405000000000001</v>
          </cell>
          <cell r="M560">
            <v>13.515666666666668</v>
          </cell>
          <cell r="N560">
            <v>11.542000000000002</v>
          </cell>
          <cell r="O560">
            <v>11.488</v>
          </cell>
        </row>
        <row r="561">
          <cell r="J561" t="str">
            <v>Ibagué</v>
          </cell>
          <cell r="K561">
            <v>9.9519999999999982</v>
          </cell>
          <cell r="L561">
            <v>9.8436666666666657</v>
          </cell>
          <cell r="M561">
            <v>11.985666666666667</v>
          </cell>
          <cell r="N561">
            <v>12.859333333333334</v>
          </cell>
          <cell r="O561">
            <v>11.034333333333331</v>
          </cell>
        </row>
        <row r="562">
          <cell r="J562" t="str">
            <v>Montería</v>
          </cell>
          <cell r="K562">
            <v>7.8523333333333341</v>
          </cell>
          <cell r="L562">
            <v>7.8186666666666662</v>
          </cell>
          <cell r="M562">
            <v>7.6320000000000006</v>
          </cell>
          <cell r="N562">
            <v>8.0723333333333329</v>
          </cell>
          <cell r="O562">
            <v>9.5513333333333339</v>
          </cell>
        </row>
        <row r="563">
          <cell r="J563" t="str">
            <v>Villavicencio</v>
          </cell>
          <cell r="K563">
            <v>12.552999999999999</v>
          </cell>
          <cell r="L563">
            <v>11.211333333333334</v>
          </cell>
          <cell r="M563">
            <v>10.856</v>
          </cell>
          <cell r="N563">
            <v>8.086333333333334</v>
          </cell>
          <cell r="O563">
            <v>9.1259999999999994</v>
          </cell>
        </row>
        <row r="582">
          <cell r="J582" t="str">
            <v>Colombia</v>
          </cell>
          <cell r="K582">
            <v>661.1493333333334</v>
          </cell>
          <cell r="L582">
            <v>615.90533333333337</v>
          </cell>
          <cell r="M582">
            <v>713.88166666666666</v>
          </cell>
          <cell r="N582">
            <v>701.26766666666663</v>
          </cell>
          <cell r="O582">
            <v>736.47200000000009</v>
          </cell>
        </row>
        <row r="583">
          <cell r="J583" t="str">
            <v>Bogotá</v>
          </cell>
          <cell r="K583">
            <v>149.77099999999999</v>
          </cell>
          <cell r="L583">
            <v>136.44066666666666</v>
          </cell>
          <cell r="M583">
            <v>121.09166666666665</v>
          </cell>
          <cell r="N583">
            <v>132.15733333333333</v>
          </cell>
          <cell r="O583">
            <v>152.83233333333337</v>
          </cell>
        </row>
        <row r="584">
          <cell r="J584" t="str">
            <v>Medellín</v>
          </cell>
          <cell r="K584">
            <v>60.873666666666672</v>
          </cell>
          <cell r="L584">
            <v>49.429333333333339</v>
          </cell>
          <cell r="M584">
            <v>60.024999999999999</v>
          </cell>
          <cell r="N584">
            <v>526.16800000000001</v>
          </cell>
          <cell r="O584">
            <v>53.948</v>
          </cell>
        </row>
        <row r="585">
          <cell r="J585" t="str">
            <v>Cali</v>
          </cell>
          <cell r="K585">
            <v>51.81733333333333</v>
          </cell>
          <cell r="L585">
            <v>47.684666666666665</v>
          </cell>
          <cell r="M585">
            <v>57.953000000000003</v>
          </cell>
          <cell r="N585">
            <v>46.173000000000002</v>
          </cell>
          <cell r="O585">
            <v>37.812666666666665</v>
          </cell>
        </row>
        <row r="586">
          <cell r="J586" t="str">
            <v>Barranquilla</v>
          </cell>
          <cell r="K586">
            <v>32.361333333333334</v>
          </cell>
          <cell r="L586">
            <v>25.677333333333337</v>
          </cell>
          <cell r="M586">
            <v>34.460999999999999</v>
          </cell>
          <cell r="N586">
            <v>35.075000000000003</v>
          </cell>
          <cell r="O586">
            <v>32.343333333333334</v>
          </cell>
        </row>
        <row r="587">
          <cell r="J587" t="str">
            <v>Cartagena</v>
          </cell>
          <cell r="K587">
            <v>21.456666666666667</v>
          </cell>
          <cell r="L587">
            <v>16.036666666666665</v>
          </cell>
          <cell r="M587">
            <v>21.670666666666666</v>
          </cell>
          <cell r="N587">
            <v>20.108333333333334</v>
          </cell>
          <cell r="O587">
            <v>18.659000000000002</v>
          </cell>
        </row>
        <row r="588">
          <cell r="J588" t="str">
            <v>Bucaramanga</v>
          </cell>
          <cell r="K588">
            <v>15.282000000000002</v>
          </cell>
          <cell r="L588">
            <v>7.6696666666666671</v>
          </cell>
          <cell r="M588">
            <v>17.412666666666667</v>
          </cell>
          <cell r="N588">
            <v>14.419333333333332</v>
          </cell>
          <cell r="O588">
            <v>17.717333333333332</v>
          </cell>
        </row>
        <row r="589">
          <cell r="J589" t="str">
            <v>Montería</v>
          </cell>
          <cell r="K589">
            <v>9.6629999999999985</v>
          </cell>
          <cell r="L589">
            <v>10.374000000000001</v>
          </cell>
          <cell r="M589">
            <v>9.7703333333333333</v>
          </cell>
          <cell r="N589">
            <v>10.859666666666667</v>
          </cell>
          <cell r="O589">
            <v>11.511000000000001</v>
          </cell>
        </row>
        <row r="590">
          <cell r="J590" t="str">
            <v>Cúcuta</v>
          </cell>
          <cell r="K590">
            <v>11.062666666666667</v>
          </cell>
          <cell r="L590">
            <v>11.151999999999999</v>
          </cell>
          <cell r="M590">
            <v>12.517666666666669</v>
          </cell>
          <cell r="N590">
            <v>10.646000000000001</v>
          </cell>
          <cell r="O590">
            <v>10.305999999999999</v>
          </cell>
        </row>
        <row r="591">
          <cell r="J591" t="str">
            <v>Pereira</v>
          </cell>
          <cell r="K591">
            <v>10.521666666666667</v>
          </cell>
          <cell r="L591">
            <v>7.3183333333333325</v>
          </cell>
          <cell r="M591">
            <v>8.7856666666666658</v>
          </cell>
          <cell r="N591">
            <v>9.1679999999999993</v>
          </cell>
          <cell r="O591">
            <v>7.8976666666666659</v>
          </cell>
        </row>
        <row r="592">
          <cell r="J592" t="str">
            <v>Pasto</v>
          </cell>
          <cell r="K592">
            <v>8.3426666666666662</v>
          </cell>
          <cell r="L592">
            <v>7.6193333333333335</v>
          </cell>
          <cell r="M592">
            <v>8.5703333333333322</v>
          </cell>
          <cell r="N592">
            <v>7.1566666666666663</v>
          </cell>
          <cell r="O592">
            <v>7.3433333333333337</v>
          </cell>
        </row>
        <row r="593">
          <cell r="J593" t="str">
            <v>Manizales</v>
          </cell>
          <cell r="K593">
            <v>8.3423333333333343</v>
          </cell>
          <cell r="L593">
            <v>6.4126666666666665</v>
          </cell>
          <cell r="M593">
            <v>8.2533333333333339</v>
          </cell>
          <cell r="N593">
            <v>7.1610000000000014</v>
          </cell>
          <cell r="O593">
            <v>6.1913333333333327</v>
          </cell>
        </row>
        <row r="594">
          <cell r="J594" t="str">
            <v>Ibagué</v>
          </cell>
          <cell r="K594">
            <v>10.175333333333333</v>
          </cell>
          <cell r="L594">
            <v>7.6129999999999995</v>
          </cell>
          <cell r="M594">
            <v>8.8049999999999997</v>
          </cell>
          <cell r="N594">
            <v>8.27</v>
          </cell>
          <cell r="O594">
            <v>5.9190000000000005</v>
          </cell>
        </row>
        <row r="595">
          <cell r="J595" t="str">
            <v>Villavicencio</v>
          </cell>
          <cell r="K595">
            <v>5.5713333333333344</v>
          </cell>
          <cell r="L595">
            <v>3.9713333333333334</v>
          </cell>
          <cell r="M595">
            <v>4.5363333333333333</v>
          </cell>
          <cell r="N595">
            <v>5.0566666666666658</v>
          </cell>
          <cell r="O595">
            <v>4.7336666666666671</v>
          </cell>
        </row>
        <row r="614">
          <cell r="J614" t="str">
            <v>Colombia</v>
          </cell>
          <cell r="K614">
            <v>6798.894666666667</v>
          </cell>
          <cell r="L614">
            <v>7274.8720000000003</v>
          </cell>
          <cell r="M614">
            <v>8372.9416666666675</v>
          </cell>
          <cell r="N614">
            <v>8712.403666666667</v>
          </cell>
          <cell r="O614">
            <v>9255.5556666666653</v>
          </cell>
        </row>
        <row r="615">
          <cell r="J615" t="str">
            <v>Bogotá</v>
          </cell>
          <cell r="K615">
            <v>896.04466666666667</v>
          </cell>
          <cell r="L615">
            <v>1122.0996666666667</v>
          </cell>
          <cell r="M615">
            <v>1259.403</v>
          </cell>
          <cell r="N615">
            <v>1366.8313333333335</v>
          </cell>
          <cell r="O615">
            <v>1457.3983333333333</v>
          </cell>
        </row>
        <row r="616">
          <cell r="J616" t="str">
            <v>Medellín</v>
          </cell>
          <cell r="K616">
            <v>452.40699999999998</v>
          </cell>
          <cell r="L616">
            <v>533.69366666666667</v>
          </cell>
          <cell r="M616">
            <v>481.94033333333329</v>
          </cell>
          <cell r="N616">
            <v>78.051666666666662</v>
          </cell>
          <cell r="O616">
            <v>529.80633333333333</v>
          </cell>
        </row>
        <row r="617">
          <cell r="J617" t="str">
            <v>Cali</v>
          </cell>
          <cell r="K617">
            <v>382.05500000000001</v>
          </cell>
          <cell r="L617">
            <v>435.14033333333327</v>
          </cell>
          <cell r="M617">
            <v>440.44833333333332</v>
          </cell>
          <cell r="N617">
            <v>433.80433333333332</v>
          </cell>
          <cell r="O617">
            <v>418.1686666666667</v>
          </cell>
        </row>
        <row r="618">
          <cell r="J618" t="str">
            <v>Barranquilla</v>
          </cell>
          <cell r="K618">
            <v>331.61833333333334</v>
          </cell>
          <cell r="L618">
            <v>310.61433333333338</v>
          </cell>
          <cell r="M618">
            <v>358.06033333333335</v>
          </cell>
          <cell r="N618">
            <v>332.40033333333332</v>
          </cell>
          <cell r="O618">
            <v>381.37566666666663</v>
          </cell>
        </row>
        <row r="619">
          <cell r="J619" t="str">
            <v>Bucaramanga</v>
          </cell>
          <cell r="K619">
            <v>203.31899999999999</v>
          </cell>
          <cell r="L619">
            <v>154.97199999999998</v>
          </cell>
          <cell r="M619">
            <v>207.62199999999999</v>
          </cell>
          <cell r="N619">
            <v>242.02700000000002</v>
          </cell>
          <cell r="O619">
            <v>250.50900000000001</v>
          </cell>
        </row>
        <row r="620">
          <cell r="J620" t="str">
            <v>Cartagena</v>
          </cell>
          <cell r="K620">
            <v>170.09700000000001</v>
          </cell>
          <cell r="L620">
            <v>164.26366666666667</v>
          </cell>
          <cell r="M620">
            <v>169.23099999999999</v>
          </cell>
          <cell r="N620">
            <v>196.81366666666668</v>
          </cell>
          <cell r="O620">
            <v>213.72900000000001</v>
          </cell>
        </row>
        <row r="621">
          <cell r="J621" t="str">
            <v>Cúcuta</v>
          </cell>
          <cell r="K621">
            <v>170.53733333333332</v>
          </cell>
          <cell r="L621">
            <v>187.90966666666668</v>
          </cell>
          <cell r="M621">
            <v>145.75966666666667</v>
          </cell>
          <cell r="N621">
            <v>138.92633333333333</v>
          </cell>
          <cell r="O621">
            <v>176.19533333333334</v>
          </cell>
        </row>
        <row r="622">
          <cell r="J622" t="str">
            <v>Pereira</v>
          </cell>
          <cell r="K622">
            <v>71.25033333333333</v>
          </cell>
          <cell r="L622">
            <v>80.12266666666666</v>
          </cell>
          <cell r="M622">
            <v>82.516666666666666</v>
          </cell>
          <cell r="N622">
            <v>92.863</v>
          </cell>
          <cell r="O622">
            <v>100.03233333333333</v>
          </cell>
        </row>
        <row r="623">
          <cell r="J623" t="str">
            <v>Ibagué</v>
          </cell>
          <cell r="K623">
            <v>76.072666666666663</v>
          </cell>
          <cell r="L623">
            <v>80.201666666666668</v>
          </cell>
          <cell r="M623">
            <v>84.778333333333322</v>
          </cell>
          <cell r="N623">
            <v>84.096000000000004</v>
          </cell>
          <cell r="O623">
            <v>98.421333333333337</v>
          </cell>
        </row>
        <row r="624">
          <cell r="J624" t="str">
            <v>Villavicencio</v>
          </cell>
          <cell r="K624">
            <v>63.378666666666668</v>
          </cell>
          <cell r="L624">
            <v>74.510999999999996</v>
          </cell>
          <cell r="M624">
            <v>79.343333333333334</v>
          </cell>
          <cell r="N624">
            <v>77.942333333333337</v>
          </cell>
          <cell r="O624">
            <v>79.346333333333334</v>
          </cell>
        </row>
        <row r="625">
          <cell r="J625" t="str">
            <v>Pasto</v>
          </cell>
          <cell r="K625">
            <v>55.06433333333333</v>
          </cell>
          <cell r="L625">
            <v>55.488999999999997</v>
          </cell>
          <cell r="M625">
            <v>66.602999999999994</v>
          </cell>
          <cell r="N625">
            <v>66.863</v>
          </cell>
          <cell r="O625">
            <v>67.947333333333333</v>
          </cell>
        </row>
        <row r="626">
          <cell r="J626" t="str">
            <v>Montería</v>
          </cell>
          <cell r="K626">
            <v>49.423666666666669</v>
          </cell>
          <cell r="L626">
            <v>57.24</v>
          </cell>
          <cell r="M626">
            <v>61.186666666666667</v>
          </cell>
          <cell r="N626">
            <v>62.580999999999996</v>
          </cell>
          <cell r="O626">
            <v>67.042666666666662</v>
          </cell>
        </row>
        <row r="627">
          <cell r="J627" t="str">
            <v>Manizales</v>
          </cell>
          <cell r="K627">
            <v>51.998666666666672</v>
          </cell>
          <cell r="L627">
            <v>43.204999999999998</v>
          </cell>
          <cell r="M627">
            <v>52.433333333333337</v>
          </cell>
          <cell r="N627">
            <v>49.73</v>
          </cell>
          <cell r="O627">
            <v>52.771666666666668</v>
          </cell>
        </row>
        <row r="646">
          <cell r="J646" t="str">
            <v>Colombia</v>
          </cell>
          <cell r="K646">
            <v>902.71799999999996</v>
          </cell>
          <cell r="L646">
            <v>902.27233333333334</v>
          </cell>
          <cell r="M646">
            <v>966.77266666666674</v>
          </cell>
          <cell r="N646">
            <v>976.37199999999996</v>
          </cell>
          <cell r="O646">
            <v>1049.2449999999999</v>
          </cell>
        </row>
        <row r="647">
          <cell r="J647" t="str">
            <v>Bogotá</v>
          </cell>
          <cell r="K647">
            <v>197.06333333333336</v>
          </cell>
          <cell r="L647">
            <v>202.447</v>
          </cell>
          <cell r="M647">
            <v>158.70366666666666</v>
          </cell>
          <cell r="N647">
            <v>168.602</v>
          </cell>
          <cell r="O647">
            <v>202.80866666666665</v>
          </cell>
        </row>
        <row r="648">
          <cell r="J648" t="str">
            <v>Medellín</v>
          </cell>
          <cell r="K648">
            <v>74.546999999999997</v>
          </cell>
          <cell r="L648">
            <v>54.238666666666667</v>
          </cell>
          <cell r="M648">
            <v>80.063000000000002</v>
          </cell>
          <cell r="N648">
            <v>27.206</v>
          </cell>
          <cell r="O648">
            <v>83.272333333333336</v>
          </cell>
        </row>
        <row r="649">
          <cell r="J649" t="str">
            <v>Bucaramanga</v>
          </cell>
          <cell r="K649">
            <v>20.037333333333333</v>
          </cell>
          <cell r="L649">
            <v>26.419333333333338</v>
          </cell>
          <cell r="M649">
            <v>41.179333333333325</v>
          </cell>
          <cell r="N649">
            <v>37.618000000000002</v>
          </cell>
          <cell r="O649">
            <v>49.657666666666671</v>
          </cell>
        </row>
        <row r="650">
          <cell r="J650" t="str">
            <v>Cali</v>
          </cell>
          <cell r="K650">
            <v>49.610999999999997</v>
          </cell>
          <cell r="L650">
            <v>48.93</v>
          </cell>
          <cell r="M650">
            <v>46.042999999999999</v>
          </cell>
          <cell r="N650">
            <v>50.723000000000006</v>
          </cell>
          <cell r="O650">
            <v>40.734333333333332</v>
          </cell>
        </row>
        <row r="651">
          <cell r="J651" t="str">
            <v>Barranquilla</v>
          </cell>
          <cell r="K651">
            <v>21.85166666666667</v>
          </cell>
          <cell r="L651">
            <v>19.959000000000003</v>
          </cell>
          <cell r="M651">
            <v>23.275666666666666</v>
          </cell>
          <cell r="N651">
            <v>18.298333333333336</v>
          </cell>
          <cell r="O651">
            <v>23.060999999999996</v>
          </cell>
        </row>
        <row r="652">
          <cell r="J652" t="str">
            <v>Cúcuta</v>
          </cell>
          <cell r="K652">
            <v>16.760000000000002</v>
          </cell>
          <cell r="L652">
            <v>11.865333333333332</v>
          </cell>
          <cell r="M652">
            <v>16.754333333333332</v>
          </cell>
          <cell r="N652">
            <v>18.379333333333335</v>
          </cell>
          <cell r="O652">
            <v>16.287333333333333</v>
          </cell>
        </row>
        <row r="653">
          <cell r="J653" t="str">
            <v>Pereira</v>
          </cell>
          <cell r="K653">
            <v>9.1440000000000001</v>
          </cell>
          <cell r="L653">
            <v>12.815333333333333</v>
          </cell>
          <cell r="M653">
            <v>10.023333333333333</v>
          </cell>
          <cell r="N653">
            <v>11.824999999999999</v>
          </cell>
          <cell r="O653">
            <v>14.654666666666666</v>
          </cell>
        </row>
        <row r="654">
          <cell r="J654" t="str">
            <v>Ibagué</v>
          </cell>
          <cell r="K654">
            <v>13.334666666666665</v>
          </cell>
          <cell r="L654">
            <v>13.540333333333331</v>
          </cell>
          <cell r="M654">
            <v>11.863</v>
          </cell>
          <cell r="N654">
            <v>13.257333333333333</v>
          </cell>
          <cell r="O654">
            <v>13.972</v>
          </cell>
        </row>
        <row r="655">
          <cell r="J655" t="str">
            <v>Villavicencio</v>
          </cell>
          <cell r="K655">
            <v>10.732666666666667</v>
          </cell>
          <cell r="L655">
            <v>12.472333333333333</v>
          </cell>
          <cell r="M655">
            <v>11.658333333333333</v>
          </cell>
          <cell r="N655">
            <v>13.269333333333334</v>
          </cell>
          <cell r="O655">
            <v>13.488666666666665</v>
          </cell>
        </row>
        <row r="656">
          <cell r="J656" t="str">
            <v>Cartagena</v>
          </cell>
          <cell r="K656">
            <v>6.1209999999999996</v>
          </cell>
          <cell r="L656">
            <v>3.8026666666666671</v>
          </cell>
          <cell r="M656">
            <v>6.3419999999999996</v>
          </cell>
          <cell r="N656">
            <v>6.2456666666666658</v>
          </cell>
          <cell r="O656">
            <v>9.897333333333334</v>
          </cell>
        </row>
        <row r="657">
          <cell r="J657" t="str">
            <v>Pasto</v>
          </cell>
          <cell r="K657">
            <v>9.788666666666666</v>
          </cell>
          <cell r="L657">
            <v>9.2793333333333337</v>
          </cell>
          <cell r="M657">
            <v>7.2146666666666661</v>
          </cell>
          <cell r="N657">
            <v>7.806</v>
          </cell>
          <cell r="O657">
            <v>9.5153333333333325</v>
          </cell>
        </row>
        <row r="658">
          <cell r="J658" t="str">
            <v>Montería</v>
          </cell>
          <cell r="K658">
            <v>8.2850000000000001</v>
          </cell>
          <cell r="L658">
            <v>8.4766666666666666</v>
          </cell>
          <cell r="M658">
            <v>9.3023333333333333</v>
          </cell>
          <cell r="N658">
            <v>9.189333333333332</v>
          </cell>
          <cell r="O658">
            <v>8.5749999999999993</v>
          </cell>
        </row>
        <row r="659">
          <cell r="J659" t="str">
            <v>Manizales</v>
          </cell>
          <cell r="K659">
            <v>7.77</v>
          </cell>
          <cell r="L659">
            <v>5.83</v>
          </cell>
          <cell r="M659">
            <v>9.1726666666666663</v>
          </cell>
          <cell r="N659">
            <v>7.12</v>
          </cell>
          <cell r="O659">
            <v>7.3886666666666665</v>
          </cell>
        </row>
        <row r="678">
          <cell r="J678" t="str">
            <v>Colombia</v>
          </cell>
          <cell r="K678">
            <v>715.67366666666658</v>
          </cell>
          <cell r="L678">
            <v>622.82533333333333</v>
          </cell>
          <cell r="M678">
            <v>1034.979</v>
          </cell>
          <cell r="N678">
            <v>966.39466666666669</v>
          </cell>
          <cell r="O678">
            <v>1262.4966666666667</v>
          </cell>
        </row>
        <row r="679">
          <cell r="J679" t="str">
            <v>Bogotá</v>
          </cell>
          <cell r="K679">
            <v>63.829666666666668</v>
          </cell>
          <cell r="L679">
            <v>59.598333333333336</v>
          </cell>
          <cell r="M679">
            <v>64.752666666666656</v>
          </cell>
          <cell r="N679">
            <v>103.94066666666667</v>
          </cell>
          <cell r="O679">
            <v>98.533666666666662</v>
          </cell>
        </row>
        <row r="680">
          <cell r="J680" t="str">
            <v>Cali</v>
          </cell>
          <cell r="K680">
            <v>26.549333333333333</v>
          </cell>
          <cell r="L680">
            <v>22.047333333333331</v>
          </cell>
          <cell r="M680">
            <v>35.732999999999997</v>
          </cell>
          <cell r="N680">
            <v>34.645000000000003</v>
          </cell>
          <cell r="O680">
            <v>38.127000000000002</v>
          </cell>
        </row>
        <row r="681">
          <cell r="J681" t="str">
            <v>Medellín</v>
          </cell>
          <cell r="K681">
            <v>21.158666666666665</v>
          </cell>
          <cell r="L681">
            <v>24.322666666666667</v>
          </cell>
          <cell r="M681">
            <v>35.478666666666669</v>
          </cell>
          <cell r="N681">
            <v>2.8423333333333338</v>
          </cell>
          <cell r="O681">
            <v>32.158999999999999</v>
          </cell>
        </row>
        <row r="682">
          <cell r="J682" t="str">
            <v>Barranquilla</v>
          </cell>
          <cell r="K682">
            <v>17.675999999999998</v>
          </cell>
          <cell r="L682">
            <v>14.654999999999999</v>
          </cell>
          <cell r="M682">
            <v>21.327333333333332</v>
          </cell>
          <cell r="N682">
            <v>23.757333333333332</v>
          </cell>
          <cell r="O682">
            <v>23.665333333333336</v>
          </cell>
        </row>
        <row r="683">
          <cell r="J683" t="str">
            <v>Cúcuta</v>
          </cell>
          <cell r="K683">
            <v>11.472999999999999</v>
          </cell>
          <cell r="L683">
            <v>13.318666666666665</v>
          </cell>
          <cell r="M683">
            <v>13.950333333333333</v>
          </cell>
          <cell r="N683">
            <v>10.654999999999999</v>
          </cell>
          <cell r="O683">
            <v>18.321333333333332</v>
          </cell>
        </row>
        <row r="684">
          <cell r="J684" t="str">
            <v>Ibagué</v>
          </cell>
          <cell r="K684">
            <v>15.370666666666667</v>
          </cell>
          <cell r="L684">
            <v>16.299333333333333</v>
          </cell>
          <cell r="M684">
            <v>16.779666666666667</v>
          </cell>
          <cell r="N684">
            <v>9.1379999999999999</v>
          </cell>
          <cell r="O684">
            <v>14.842333333333334</v>
          </cell>
        </row>
        <row r="685">
          <cell r="J685" t="str">
            <v>Villavicencio</v>
          </cell>
          <cell r="K685">
            <v>7.4839999999999991</v>
          </cell>
          <cell r="L685">
            <v>7.998333333333334</v>
          </cell>
          <cell r="M685">
            <v>11.083333333333334</v>
          </cell>
          <cell r="N685">
            <v>11.837999999999999</v>
          </cell>
          <cell r="O685">
            <v>12.606333333333334</v>
          </cell>
        </row>
        <row r="686">
          <cell r="J686" t="str">
            <v>Cartagena</v>
          </cell>
          <cell r="K686">
            <v>6.6559999999999997</v>
          </cell>
          <cell r="L686">
            <v>4.7433333333333332</v>
          </cell>
          <cell r="M686">
            <v>7.3929999999999998</v>
          </cell>
          <cell r="N686">
            <v>5.3069999999999995</v>
          </cell>
          <cell r="O686">
            <v>12.480666666666666</v>
          </cell>
        </row>
        <row r="687">
          <cell r="J687" t="str">
            <v>Bucaramanga</v>
          </cell>
          <cell r="K687">
            <v>13.218666666666666</v>
          </cell>
          <cell r="L687">
            <v>14.13</v>
          </cell>
          <cell r="M687">
            <v>24.676333333333332</v>
          </cell>
          <cell r="N687">
            <v>15.187333333333333</v>
          </cell>
          <cell r="O687">
            <v>12.124000000000001</v>
          </cell>
        </row>
        <row r="688">
          <cell r="J688" t="str">
            <v>Montería</v>
          </cell>
          <cell r="K688">
            <v>8.3680000000000003</v>
          </cell>
          <cell r="L688">
            <v>8.0716666666666672</v>
          </cell>
          <cell r="M688">
            <v>10.226999999999999</v>
          </cell>
          <cell r="N688">
            <v>7.8563333333333327</v>
          </cell>
          <cell r="O688">
            <v>10.188000000000001</v>
          </cell>
        </row>
        <row r="689">
          <cell r="J689" t="str">
            <v>Pereira</v>
          </cell>
          <cell r="K689">
            <v>6.585</v>
          </cell>
          <cell r="L689">
            <v>8.9879999999999995</v>
          </cell>
          <cell r="M689">
            <v>9.6706666666666674</v>
          </cell>
          <cell r="N689">
            <v>7.1729999999999992</v>
          </cell>
          <cell r="O689">
            <v>9.6430000000000007</v>
          </cell>
        </row>
        <row r="690">
          <cell r="J690" t="str">
            <v>Pasto</v>
          </cell>
          <cell r="K690">
            <v>3.92</v>
          </cell>
          <cell r="L690">
            <v>3.2406666666666664</v>
          </cell>
          <cell r="M690">
            <v>6.1276666666666673</v>
          </cell>
          <cell r="N690">
            <v>5.1933333333333334</v>
          </cell>
          <cell r="O690">
            <v>8.7983333333333338</v>
          </cell>
        </row>
        <row r="691">
          <cell r="J691" t="str">
            <v>Manizales</v>
          </cell>
          <cell r="K691">
            <v>3.2813333333333339</v>
          </cell>
          <cell r="L691">
            <v>2.1669999999999998</v>
          </cell>
          <cell r="M691">
            <v>4.1906666666666661</v>
          </cell>
          <cell r="N691">
            <v>2.7496666666666667</v>
          </cell>
          <cell r="O691">
            <v>4.5586666666666664</v>
          </cell>
        </row>
        <row r="710">
          <cell r="J710" t="str">
            <v>Colombia</v>
          </cell>
          <cell r="K710">
            <v>71.784000000000006</v>
          </cell>
          <cell r="L710">
            <v>87.483999999999995</v>
          </cell>
          <cell r="M710">
            <v>99.34333333333332</v>
          </cell>
          <cell r="N710">
            <v>107.18133333333334</v>
          </cell>
          <cell r="O710">
            <v>173.92366666666669</v>
          </cell>
        </row>
        <row r="711">
          <cell r="J711" t="str">
            <v>Bogotá</v>
          </cell>
          <cell r="K711">
            <v>5.9850000000000003</v>
          </cell>
          <cell r="L711">
            <v>5.9013333333333335</v>
          </cell>
          <cell r="M711">
            <v>8.5673333333333321</v>
          </cell>
          <cell r="N711">
            <v>8.4743333333333322</v>
          </cell>
          <cell r="O711">
            <v>11.571</v>
          </cell>
        </row>
        <row r="712">
          <cell r="J712" t="str">
            <v>Cali</v>
          </cell>
          <cell r="K712">
            <v>4.2876666666666665</v>
          </cell>
          <cell r="L712">
            <v>2.4243333333333332</v>
          </cell>
          <cell r="M712">
            <v>8.89</v>
          </cell>
          <cell r="N712">
            <v>4.9976666666666665</v>
          </cell>
          <cell r="O712">
            <v>4.1680000000000001</v>
          </cell>
        </row>
        <row r="713">
          <cell r="J713" t="str">
            <v>Medellín</v>
          </cell>
          <cell r="K713">
            <v>3.5890000000000004</v>
          </cell>
          <cell r="L713">
            <v>2.972</v>
          </cell>
          <cell r="M713">
            <v>3.1086666666666662</v>
          </cell>
          <cell r="N713">
            <v>4.4080000000000004</v>
          </cell>
          <cell r="O713">
            <v>3.4429999999999996</v>
          </cell>
        </row>
        <row r="714">
          <cell r="J714" t="str">
            <v>Ibagué</v>
          </cell>
          <cell r="K714">
            <v>2.6776666666666666</v>
          </cell>
          <cell r="L714">
            <v>0.89533333333333331</v>
          </cell>
          <cell r="M714">
            <v>1.1126666666666667</v>
          </cell>
          <cell r="N714">
            <v>0.88500000000000001</v>
          </cell>
          <cell r="O714">
            <v>1.9160000000000001</v>
          </cell>
        </row>
        <row r="715">
          <cell r="J715" t="str">
            <v>Cúcuta</v>
          </cell>
          <cell r="K715">
            <v>0.55500000000000005</v>
          </cell>
          <cell r="L715">
            <v>1.5289999999999999</v>
          </cell>
          <cell r="M715">
            <v>1.5153333333333332</v>
          </cell>
          <cell r="N715">
            <v>0.60899999999999999</v>
          </cell>
          <cell r="O715">
            <v>1.7110000000000001</v>
          </cell>
        </row>
        <row r="716">
          <cell r="J716" t="str">
            <v>Barranquilla</v>
          </cell>
          <cell r="K716">
            <v>1.0203333333333333</v>
          </cell>
          <cell r="L716">
            <v>0</v>
          </cell>
          <cell r="M716">
            <v>1.268</v>
          </cell>
          <cell r="N716">
            <v>1</v>
          </cell>
          <cell r="O716">
            <v>1.6306666666666667</v>
          </cell>
        </row>
        <row r="717">
          <cell r="J717" t="str">
            <v>Villavicencio</v>
          </cell>
          <cell r="K717">
            <v>0.36699999999999999</v>
          </cell>
          <cell r="L717">
            <v>0.27166666666666667</v>
          </cell>
          <cell r="M717">
            <v>0.60733333333333339</v>
          </cell>
          <cell r="N717">
            <v>0.40766666666666662</v>
          </cell>
          <cell r="O717">
            <v>1.0723333333333334</v>
          </cell>
        </row>
        <row r="718">
          <cell r="J718" t="str">
            <v>Pereira</v>
          </cell>
          <cell r="K718">
            <v>0.4996666666666667</v>
          </cell>
          <cell r="L718">
            <v>0.68866666666666665</v>
          </cell>
          <cell r="M718">
            <v>0.65233333333333332</v>
          </cell>
          <cell r="N718">
            <v>0.48866666666666664</v>
          </cell>
          <cell r="O718">
            <v>0.99933333333333341</v>
          </cell>
        </row>
        <row r="719">
          <cell r="J719" t="str">
            <v>Cartagena</v>
          </cell>
          <cell r="K719">
            <v>0.52</v>
          </cell>
          <cell r="L719">
            <v>0.21233333333333335</v>
          </cell>
          <cell r="M719">
            <v>0</v>
          </cell>
          <cell r="N719">
            <v>0</v>
          </cell>
          <cell r="O719">
            <v>0.93099999999999994</v>
          </cell>
        </row>
        <row r="720">
          <cell r="J720" t="str">
            <v>Pasto</v>
          </cell>
          <cell r="K720">
            <v>0.8826666666666666</v>
          </cell>
          <cell r="L720">
            <v>0.19066666666666668</v>
          </cell>
          <cell r="M720">
            <v>0.12666666666666668</v>
          </cell>
          <cell r="N720">
            <v>0.52433333333333332</v>
          </cell>
          <cell r="O720">
            <v>0.63600000000000001</v>
          </cell>
        </row>
        <row r="721">
          <cell r="J721" t="str">
            <v>Bucaramanga</v>
          </cell>
          <cell r="K721">
            <v>1.0469999999999999</v>
          </cell>
          <cell r="L721">
            <v>8.7666666666666671E-2</v>
          </cell>
          <cell r="M721">
            <v>1.1320000000000001</v>
          </cell>
          <cell r="N721">
            <v>1.032</v>
          </cell>
          <cell r="O721">
            <v>0.57366666666666666</v>
          </cell>
        </row>
        <row r="722">
          <cell r="J722" t="str">
            <v>Montería</v>
          </cell>
          <cell r="K722">
            <v>0.53166666666666662</v>
          </cell>
          <cell r="L722">
            <v>0.36</v>
          </cell>
          <cell r="M722">
            <v>0.66933333333333334</v>
          </cell>
          <cell r="N722">
            <v>0.43733333333333335</v>
          </cell>
          <cell r="O722">
            <v>0.34299999999999997</v>
          </cell>
        </row>
        <row r="723">
          <cell r="J723" t="str">
            <v>Manizales</v>
          </cell>
          <cell r="K723">
            <v>0.60199999999999998</v>
          </cell>
          <cell r="L723">
            <v>9.6000000000000016E-2</v>
          </cell>
          <cell r="M723">
            <v>0.20266666666666666</v>
          </cell>
          <cell r="N723">
            <v>0.219</v>
          </cell>
          <cell r="O723">
            <v>0.32866666666666666</v>
          </cell>
        </row>
        <row r="742">
          <cell r="J742" t="str">
            <v>Colombia</v>
          </cell>
          <cell r="K742">
            <v>1084.0653333333335</v>
          </cell>
          <cell r="L742">
            <v>903.74666666666678</v>
          </cell>
          <cell r="M742">
            <v>751.26266666666663</v>
          </cell>
          <cell r="N742">
            <v>786</v>
          </cell>
          <cell r="O742">
            <v>778.39766666666674</v>
          </cell>
        </row>
        <row r="743">
          <cell r="J743" t="str">
            <v>Medellín</v>
          </cell>
          <cell r="K743">
            <v>0.16566666666666666</v>
          </cell>
          <cell r="L743">
            <v>0.33300000000000002</v>
          </cell>
          <cell r="M743">
            <v>0.69433333333333336</v>
          </cell>
          <cell r="N743">
            <v>2.7006666666666668</v>
          </cell>
          <cell r="O743">
            <v>2.129</v>
          </cell>
        </row>
        <row r="744">
          <cell r="J744" t="str">
            <v>Bogotá</v>
          </cell>
          <cell r="K744">
            <v>0</v>
          </cell>
          <cell r="L744">
            <v>0.91200000000000003</v>
          </cell>
          <cell r="M744">
            <v>0.82200000000000006</v>
          </cell>
          <cell r="N744">
            <v>2.2176666666666667</v>
          </cell>
          <cell r="O744">
            <v>1.587</v>
          </cell>
        </row>
        <row r="745">
          <cell r="J745" t="str">
            <v>Pereira</v>
          </cell>
          <cell r="K745">
            <v>2.3843333333333332</v>
          </cell>
          <cell r="L745">
            <v>1.3786666666666667</v>
          </cell>
          <cell r="M745">
            <v>2.0556666666666668</v>
          </cell>
          <cell r="N745">
            <v>1.9003333333333332</v>
          </cell>
          <cell r="O745">
            <v>1.4433333333333334</v>
          </cell>
        </row>
        <row r="746">
          <cell r="J746" t="str">
            <v>Ibagué</v>
          </cell>
          <cell r="K746">
            <v>1.0170000000000001</v>
          </cell>
          <cell r="L746">
            <v>1.095</v>
          </cell>
          <cell r="M746">
            <v>0.623</v>
          </cell>
          <cell r="N746">
            <v>0.82666666666666666</v>
          </cell>
          <cell r="O746">
            <v>0.94033333333333324</v>
          </cell>
        </row>
        <row r="747">
          <cell r="J747" t="str">
            <v>Manizales</v>
          </cell>
          <cell r="K747">
            <v>0.84266666666666667</v>
          </cell>
          <cell r="L747">
            <v>0.52266666666666672</v>
          </cell>
          <cell r="M747">
            <v>0.84766666666666668</v>
          </cell>
          <cell r="N747">
            <v>1.3936666666666666</v>
          </cell>
          <cell r="O747">
            <v>0.71433333333333326</v>
          </cell>
        </row>
        <row r="748">
          <cell r="J748" t="str">
            <v>Cali</v>
          </cell>
          <cell r="K748">
            <v>0.36466666666666669</v>
          </cell>
          <cell r="L748">
            <v>0.29033333333333333</v>
          </cell>
          <cell r="M748">
            <v>0.67033333333333334</v>
          </cell>
          <cell r="N748">
            <v>0.44500000000000001</v>
          </cell>
          <cell r="O748">
            <v>0.4423333333333333</v>
          </cell>
        </row>
        <row r="749">
          <cell r="J749" t="str">
            <v>Pasto</v>
          </cell>
          <cell r="K749">
            <v>4.3000000000000003E-2</v>
          </cell>
          <cell r="L749">
            <v>9.6333333333333326E-2</v>
          </cell>
          <cell r="M749">
            <v>0.10033333333333334</v>
          </cell>
          <cell r="N749">
            <v>0.20333333333333334</v>
          </cell>
          <cell r="O749">
            <v>0.23699999999999999</v>
          </cell>
        </row>
        <row r="750">
          <cell r="J750" t="str">
            <v>Villavicencio</v>
          </cell>
          <cell r="K750">
            <v>0.70599999999999996</v>
          </cell>
          <cell r="L750">
            <v>0.68966666666666665</v>
          </cell>
          <cell r="M750">
            <v>0.3076666666666667</v>
          </cell>
          <cell r="N750">
            <v>0.28833333333333333</v>
          </cell>
          <cell r="O750">
            <v>0.22833333333333336</v>
          </cell>
        </row>
        <row r="751">
          <cell r="J751" t="str">
            <v>Montería</v>
          </cell>
          <cell r="K751">
            <v>0.19800000000000004</v>
          </cell>
          <cell r="L751">
            <v>0.25</v>
          </cell>
          <cell r="M751">
            <v>0.45700000000000002</v>
          </cell>
          <cell r="N751">
            <v>0.28366666666666668</v>
          </cell>
          <cell r="O751">
            <v>0.18400000000000002</v>
          </cell>
        </row>
        <row r="752">
          <cell r="J752" t="str">
            <v>Bucaramanga</v>
          </cell>
          <cell r="K752">
            <v>0.35233333333333333</v>
          </cell>
          <cell r="L752">
            <v>0.24813933333333335</v>
          </cell>
          <cell r="M752">
            <v>1.4183333333333332</v>
          </cell>
          <cell r="N752">
            <v>0.34299999999999997</v>
          </cell>
          <cell r="O752">
            <v>0.17066666666666666</v>
          </cell>
        </row>
        <row r="753">
          <cell r="J753" t="str">
            <v>Cúcuta</v>
          </cell>
          <cell r="K753">
            <v>0.10199999999999999</v>
          </cell>
          <cell r="L753">
            <v>0.57533333333333336</v>
          </cell>
          <cell r="M753">
            <v>0.40533333333333332</v>
          </cell>
          <cell r="N753">
            <v>1.41</v>
          </cell>
          <cell r="O753">
            <v>0.11599999999999999</v>
          </cell>
        </row>
        <row r="754">
          <cell r="J754" t="str">
            <v>Cartagena</v>
          </cell>
          <cell r="K754">
            <v>0</v>
          </cell>
          <cell r="L754">
            <v>0</v>
          </cell>
          <cell r="M754">
            <v>0</v>
          </cell>
          <cell r="N754">
            <v>0</v>
          </cell>
          <cell r="O754">
            <v>0</v>
          </cell>
        </row>
        <row r="755">
          <cell r="J755" t="str">
            <v>Barranquilla</v>
          </cell>
          <cell r="K755">
            <v>0.14699999999999999</v>
          </cell>
          <cell r="L755">
            <v>0</v>
          </cell>
          <cell r="M755">
            <v>0</v>
          </cell>
          <cell r="N755">
            <v>0.35866666666666669</v>
          </cell>
          <cell r="O755">
            <v>0</v>
          </cell>
        </row>
        <row r="774">
          <cell r="J774" t="str">
            <v>Colombia</v>
          </cell>
          <cell r="K774">
            <v>6.751666666666666</v>
          </cell>
          <cell r="L774">
            <v>14.307</v>
          </cell>
          <cell r="M774">
            <v>21.903666666666666</v>
          </cell>
          <cell r="N774">
            <v>29.600999999999999</v>
          </cell>
          <cell r="O774">
            <v>42.472999999999999</v>
          </cell>
        </row>
        <row r="775">
          <cell r="J775" t="str">
            <v>Bogotá</v>
          </cell>
          <cell r="K775">
            <v>0</v>
          </cell>
          <cell r="L775">
            <v>0</v>
          </cell>
          <cell r="M775">
            <v>6.863666666666667</v>
          </cell>
          <cell r="N775">
            <v>5.34</v>
          </cell>
          <cell r="O775">
            <v>8.0453333333333319</v>
          </cell>
        </row>
        <row r="776">
          <cell r="J776" t="str">
            <v>Bucaramanga</v>
          </cell>
          <cell r="K776">
            <v>1.1076666666666666</v>
          </cell>
          <cell r="L776">
            <v>0.439</v>
          </cell>
          <cell r="M776">
            <v>1.6970000000000001</v>
          </cell>
          <cell r="N776">
            <v>1.6073333333333333</v>
          </cell>
          <cell r="O776">
            <v>3.0020000000000002</v>
          </cell>
        </row>
        <row r="777">
          <cell r="J777" t="str">
            <v>Cúcuta</v>
          </cell>
          <cell r="K777">
            <v>0.40066666666666667</v>
          </cell>
          <cell r="L777">
            <v>0</v>
          </cell>
          <cell r="M777">
            <v>2.2520000000000002</v>
          </cell>
          <cell r="N777">
            <v>2.4336666666666669</v>
          </cell>
          <cell r="O777">
            <v>2.2713333333333332</v>
          </cell>
        </row>
        <row r="778">
          <cell r="J778" t="str">
            <v>Medellín</v>
          </cell>
          <cell r="K778">
            <v>1.1993333333333334</v>
          </cell>
          <cell r="L778">
            <v>0.81366666666666665</v>
          </cell>
          <cell r="M778">
            <v>1.1183333333333334</v>
          </cell>
          <cell r="O778">
            <v>2.2006666666666668</v>
          </cell>
        </row>
        <row r="779">
          <cell r="J779" t="str">
            <v>Ibagué</v>
          </cell>
          <cell r="K779">
            <v>0.66400000000000003</v>
          </cell>
          <cell r="L779">
            <v>0.27033333333333337</v>
          </cell>
          <cell r="M779">
            <v>0.19033333333333333</v>
          </cell>
          <cell r="N779">
            <v>0.30166666666666669</v>
          </cell>
          <cell r="O779">
            <v>0.79099999999999993</v>
          </cell>
        </row>
        <row r="780">
          <cell r="J780" t="str">
            <v>Pasto</v>
          </cell>
          <cell r="K780">
            <v>0.35533333333333328</v>
          </cell>
          <cell r="L780">
            <v>0.18933333333333333</v>
          </cell>
          <cell r="M780">
            <v>0.35066666666666668</v>
          </cell>
          <cell r="N780">
            <v>0.21133333333333335</v>
          </cell>
          <cell r="O780">
            <v>0.69133333333333324</v>
          </cell>
        </row>
        <row r="781">
          <cell r="J781" t="str">
            <v>Cali</v>
          </cell>
          <cell r="K781">
            <v>0.91800000000000004</v>
          </cell>
          <cell r="L781">
            <v>0.63900000000000001</v>
          </cell>
          <cell r="M781">
            <v>1.2246666666666666</v>
          </cell>
          <cell r="N781">
            <v>1.0579999999999998</v>
          </cell>
          <cell r="O781">
            <v>0.31033333333333335</v>
          </cell>
        </row>
        <row r="782">
          <cell r="J782" t="str">
            <v>Villavicencio</v>
          </cell>
          <cell r="K782">
            <v>0.06</v>
          </cell>
          <cell r="L782">
            <v>0.21299999999999999</v>
          </cell>
          <cell r="M782">
            <v>5.6333333333333339E-2</v>
          </cell>
          <cell r="N782">
            <v>0.3136666666666667</v>
          </cell>
          <cell r="O782">
            <v>0.27</v>
          </cell>
        </row>
        <row r="783">
          <cell r="J783" t="str">
            <v>Barranquilla</v>
          </cell>
          <cell r="K783">
            <v>8.6333333333333331E-2</v>
          </cell>
          <cell r="L783">
            <v>0.44600000000000001</v>
          </cell>
          <cell r="M783">
            <v>0.58966666666666667</v>
          </cell>
          <cell r="N783">
            <v>0.65600000000000003</v>
          </cell>
          <cell r="O783">
            <v>0.22700000000000001</v>
          </cell>
        </row>
        <row r="784">
          <cell r="J784" t="str">
            <v>Montería</v>
          </cell>
          <cell r="K784">
            <v>6.4666666666666664E-2</v>
          </cell>
          <cell r="L784">
            <v>0.20669933333333332</v>
          </cell>
          <cell r="M784">
            <v>5.1666666666666666E-2</v>
          </cell>
          <cell r="N784">
            <v>3.1E-2</v>
          </cell>
          <cell r="O784">
            <v>0.11666666666666665</v>
          </cell>
        </row>
        <row r="785">
          <cell r="J785" t="str">
            <v>Cartagena</v>
          </cell>
          <cell r="K785">
            <v>0</v>
          </cell>
          <cell r="L785">
            <v>0.10533333333333333</v>
          </cell>
          <cell r="M785">
            <v>0</v>
          </cell>
          <cell r="N785">
            <v>0</v>
          </cell>
          <cell r="O785">
            <v>9.3666666666666676E-2</v>
          </cell>
        </row>
        <row r="786">
          <cell r="J786" t="str">
            <v>Manizales</v>
          </cell>
          <cell r="K786">
            <v>0.10166666666666667</v>
          </cell>
          <cell r="L786">
            <v>0.10766666666666667</v>
          </cell>
          <cell r="M786">
            <v>0</v>
          </cell>
          <cell r="N786">
            <v>4.1000000000000002E-2</v>
          </cell>
          <cell r="O786">
            <v>0</v>
          </cell>
        </row>
        <row r="787">
          <cell r="J787" t="str">
            <v>Pereira</v>
          </cell>
          <cell r="K787">
            <v>0</v>
          </cell>
          <cell r="L787">
            <v>0.27966666666666667</v>
          </cell>
          <cell r="M787">
            <v>0</v>
          </cell>
          <cell r="N787">
            <v>7.4666666666666673E-2</v>
          </cell>
          <cell r="O787">
            <v>0</v>
          </cell>
        </row>
        <row r="806">
          <cell r="J806" t="str">
            <v>Colombia</v>
          </cell>
          <cell r="K806">
            <v>7611.7890000000007</v>
          </cell>
          <cell r="L806">
            <v>7194.0079999999998</v>
          </cell>
          <cell r="M806">
            <v>7286.6376666666665</v>
          </cell>
          <cell r="N806">
            <v>7508.6493333333328</v>
          </cell>
          <cell r="O806">
            <v>7827.9516666666668</v>
          </cell>
        </row>
        <row r="807">
          <cell r="J807" t="str">
            <v>Bogotá</v>
          </cell>
          <cell r="K807">
            <v>1964.3736666666666</v>
          </cell>
          <cell r="L807">
            <v>1842.9866666666667</v>
          </cell>
          <cell r="M807">
            <v>1901.461666666667</v>
          </cell>
          <cell r="N807">
            <v>2060.1213333333335</v>
          </cell>
          <cell r="O807">
            <v>2050.4703333333337</v>
          </cell>
        </row>
        <row r="808">
          <cell r="J808" t="str">
            <v>Medellín</v>
          </cell>
          <cell r="K808">
            <v>835.11333333333334</v>
          </cell>
          <cell r="L808">
            <v>767.80033333333324</v>
          </cell>
          <cell r="M808">
            <v>876.15133333333324</v>
          </cell>
          <cell r="N808">
            <v>112.69866666666667</v>
          </cell>
          <cell r="O808">
            <v>965.42866666666669</v>
          </cell>
        </row>
        <row r="809">
          <cell r="J809" t="str">
            <v>Cali</v>
          </cell>
          <cell r="K809">
            <v>546.27599999999995</v>
          </cell>
          <cell r="L809">
            <v>492.65633333333329</v>
          </cell>
          <cell r="M809">
            <v>512.37</v>
          </cell>
          <cell r="N809">
            <v>515.31433333333337</v>
          </cell>
          <cell r="O809">
            <v>531.59800000000007</v>
          </cell>
        </row>
        <row r="810">
          <cell r="J810" t="str">
            <v>Barranquilla</v>
          </cell>
          <cell r="K810">
            <v>242.68166666666667</v>
          </cell>
          <cell r="L810">
            <v>269.37933333333331</v>
          </cell>
          <cell r="M810">
            <v>278.46566666666666</v>
          </cell>
          <cell r="N810">
            <v>313.05666666666673</v>
          </cell>
          <cell r="O810">
            <v>310.93866666666668</v>
          </cell>
        </row>
        <row r="811">
          <cell r="J811" t="str">
            <v>Bucaramanga</v>
          </cell>
          <cell r="K811">
            <v>204.31133333333335</v>
          </cell>
          <cell r="L811">
            <v>242.19633333333334</v>
          </cell>
          <cell r="M811">
            <v>215.59199999999998</v>
          </cell>
          <cell r="N811">
            <v>203.77433333333337</v>
          </cell>
          <cell r="O811">
            <v>214.76800000000003</v>
          </cell>
        </row>
        <row r="812">
          <cell r="J812" t="str">
            <v>Pereira</v>
          </cell>
          <cell r="K812">
            <v>143.98600000000002</v>
          </cell>
          <cell r="L812">
            <v>138.00866666666667</v>
          </cell>
          <cell r="M812">
            <v>134.15933333333334</v>
          </cell>
          <cell r="N812">
            <v>133.73233333333332</v>
          </cell>
          <cell r="O812">
            <v>145.88066666666666</v>
          </cell>
        </row>
        <row r="813">
          <cell r="J813" t="str">
            <v>Cartagena</v>
          </cell>
          <cell r="K813">
            <v>139.72433333333333</v>
          </cell>
          <cell r="L813">
            <v>130.33533333333332</v>
          </cell>
          <cell r="M813">
            <v>128.67133333333334</v>
          </cell>
          <cell r="N813">
            <v>126.84033333333332</v>
          </cell>
          <cell r="O813">
            <v>138.75799999999998</v>
          </cell>
        </row>
        <row r="814">
          <cell r="J814" t="str">
            <v>Cúcuta</v>
          </cell>
          <cell r="K814">
            <v>106.45833333333333</v>
          </cell>
          <cell r="L814">
            <v>103.184</v>
          </cell>
          <cell r="M814">
            <v>127.85499999999999</v>
          </cell>
          <cell r="N814">
            <v>126.49700000000001</v>
          </cell>
          <cell r="O814">
            <v>129.42866666666666</v>
          </cell>
        </row>
        <row r="815">
          <cell r="J815" t="str">
            <v>Ibagué</v>
          </cell>
          <cell r="K815">
            <v>104.23299999999999</v>
          </cell>
          <cell r="L815">
            <v>98.174666666666667</v>
          </cell>
          <cell r="M815">
            <v>97.505666666666656</v>
          </cell>
          <cell r="N815">
            <v>102.79000000000002</v>
          </cell>
          <cell r="O815">
            <v>110.831</v>
          </cell>
        </row>
        <row r="816">
          <cell r="J816" t="str">
            <v>Manizales</v>
          </cell>
          <cell r="K816">
            <v>94.86666666666666</v>
          </cell>
          <cell r="L816">
            <v>93.97</v>
          </cell>
          <cell r="M816">
            <v>90.399000000000015</v>
          </cell>
          <cell r="N816">
            <v>96.535333333333341</v>
          </cell>
          <cell r="O816">
            <v>107.22866666666665</v>
          </cell>
        </row>
        <row r="817">
          <cell r="J817" t="str">
            <v>Villavicencio</v>
          </cell>
          <cell r="K817">
            <v>75.48233333333333</v>
          </cell>
          <cell r="L817">
            <v>73.705333333333328</v>
          </cell>
          <cell r="M817">
            <v>77.399666666666661</v>
          </cell>
          <cell r="N817">
            <v>77.556666666666658</v>
          </cell>
          <cell r="O817">
            <v>86.63300000000001</v>
          </cell>
        </row>
        <row r="818">
          <cell r="J818" t="str">
            <v>Pasto</v>
          </cell>
          <cell r="K818">
            <v>65.153666666666666</v>
          </cell>
          <cell r="L818">
            <v>65.024333333333331</v>
          </cell>
          <cell r="M818">
            <v>62.606000000000002</v>
          </cell>
          <cell r="N818">
            <v>67.709000000000003</v>
          </cell>
          <cell r="O818">
            <v>76.342333333333343</v>
          </cell>
        </row>
        <row r="819">
          <cell r="J819" t="str">
            <v>Montería</v>
          </cell>
          <cell r="K819">
            <v>53.059999999999995</v>
          </cell>
          <cell r="L819">
            <v>54.879000000000005</v>
          </cell>
          <cell r="M819">
            <v>46.269666666666666</v>
          </cell>
          <cell r="N819">
            <v>54.50033333333333</v>
          </cell>
          <cell r="O819">
            <v>60.741000000000007</v>
          </cell>
        </row>
        <row r="838">
          <cell r="J838" t="str">
            <v>Colombia</v>
          </cell>
          <cell r="K838">
            <v>10241.036666666667</v>
          </cell>
          <cell r="L838">
            <v>10421.413333333332</v>
          </cell>
          <cell r="M838">
            <v>11961.084666666669</v>
          </cell>
          <cell r="N838">
            <v>12279.21966666667</v>
          </cell>
          <cell r="O838">
            <v>13298.563333333332</v>
          </cell>
          <cell r="AE838" t="str">
            <v>Colombia</v>
          </cell>
          <cell r="AF838">
            <v>1532.6576666666667</v>
          </cell>
          <cell r="AG838">
            <v>1653.8003333333334</v>
          </cell>
          <cell r="AH838">
            <v>2030.9949999999999</v>
          </cell>
          <cell r="AI838">
            <v>1976.5403333333334</v>
          </cell>
          <cell r="AJ838">
            <v>1849.0323333333333</v>
          </cell>
        </row>
        <row r="839">
          <cell r="J839" t="str">
            <v>Bogotá</v>
          </cell>
          <cell r="K839">
            <v>1312.6936666666672</v>
          </cell>
          <cell r="L839">
            <v>1527.3993333333333</v>
          </cell>
          <cell r="M839">
            <v>1620.2036666666659</v>
          </cell>
          <cell r="N839">
            <v>1787.5636666666664</v>
          </cell>
          <cell r="O839">
            <v>1932.7766666666662</v>
          </cell>
          <cell r="AE839" t="str">
            <v>Bogotá</v>
          </cell>
          <cell r="AF839">
            <v>267.54233333333337</v>
          </cell>
          <cell r="AG839">
            <v>290.25333333333333</v>
          </cell>
          <cell r="AH839">
            <v>376.02633333333341</v>
          </cell>
          <cell r="AI839">
            <v>313.66900000000004</v>
          </cell>
          <cell r="AJ839">
            <v>319.637</v>
          </cell>
        </row>
        <row r="840">
          <cell r="J840" t="str">
            <v>Medellín</v>
          </cell>
          <cell r="K840">
            <v>613.93966666666654</v>
          </cell>
          <cell r="L840">
            <v>665.8026666666666</v>
          </cell>
          <cell r="M840">
            <v>662.42833333333328</v>
          </cell>
          <cell r="N840">
            <v>1478.4306666666666</v>
          </cell>
          <cell r="O840">
            <v>706.95799999999986</v>
          </cell>
          <cell r="AE840" t="str">
            <v>Medellín</v>
          </cell>
          <cell r="AF840">
            <v>139.69733333333335</v>
          </cell>
          <cell r="AG840">
            <v>166.01199999999997</v>
          </cell>
          <cell r="AH840">
            <v>223.23699999999999</v>
          </cell>
          <cell r="AI840">
            <v>196.53299999999999</v>
          </cell>
          <cell r="AJ840">
            <v>175.50433333333334</v>
          </cell>
        </row>
        <row r="841">
          <cell r="J841" t="str">
            <v>Cali</v>
          </cell>
          <cell r="K841">
            <v>515.60299999999995</v>
          </cell>
          <cell r="L841">
            <v>557.15566666666678</v>
          </cell>
          <cell r="M841">
            <v>590.9616666666667</v>
          </cell>
          <cell r="N841">
            <v>571.84566666666672</v>
          </cell>
          <cell r="O841">
            <v>539.76366666666661</v>
          </cell>
          <cell r="AE841" t="str">
            <v>Cali</v>
          </cell>
          <cell r="AF841">
            <v>101.03533333333333</v>
          </cell>
          <cell r="AG841">
            <v>124.31633333333333</v>
          </cell>
          <cell r="AH841">
            <v>145.32433333333333</v>
          </cell>
          <cell r="AI841">
            <v>137.01866666666669</v>
          </cell>
          <cell r="AJ841">
            <v>149.74699999999999</v>
          </cell>
        </row>
        <row r="842">
          <cell r="J842" t="str">
            <v>Barranquilla</v>
          </cell>
          <cell r="K842">
            <v>404.76066666666674</v>
          </cell>
          <cell r="L842">
            <v>371.35233333333338</v>
          </cell>
          <cell r="M842">
            <v>438.98166666666674</v>
          </cell>
          <cell r="N842">
            <v>411.54599999999994</v>
          </cell>
          <cell r="O842">
            <v>462.30233333333331</v>
          </cell>
          <cell r="AE842" t="str">
            <v>Barranquilla</v>
          </cell>
          <cell r="AF842">
            <v>50.112666666666662</v>
          </cell>
          <cell r="AG842">
            <v>53.66566666666666</v>
          </cell>
          <cell r="AH842">
            <v>57.653666666666673</v>
          </cell>
          <cell r="AI842">
            <v>58.03</v>
          </cell>
          <cell r="AJ842">
            <v>51.96</v>
          </cell>
        </row>
        <row r="843">
          <cell r="J843" t="str">
            <v>Bucaramanga</v>
          </cell>
          <cell r="K843">
            <v>254.36366666666666</v>
          </cell>
          <cell r="L843">
            <v>203.96633333333327</v>
          </cell>
          <cell r="M843">
            <v>295.13800000000003</v>
          </cell>
          <cell r="N843">
            <v>312.23366666666652</v>
          </cell>
          <cell r="O843">
            <v>333.75433333333331</v>
          </cell>
          <cell r="AE843" t="str">
            <v>Cúcuta</v>
          </cell>
          <cell r="AF843">
            <v>22.962</v>
          </cell>
          <cell r="AG843">
            <v>25.528333333333332</v>
          </cell>
          <cell r="AH843">
            <v>36.65</v>
          </cell>
          <cell r="AI843">
            <v>46.350999999999999</v>
          </cell>
          <cell r="AJ843">
            <v>47.954999999999998</v>
          </cell>
        </row>
        <row r="844">
          <cell r="J844" t="str">
            <v>Cartagena</v>
          </cell>
          <cell r="K844">
            <v>204.85033333333331</v>
          </cell>
          <cell r="L844">
            <v>189.05833333333334</v>
          </cell>
          <cell r="M844">
            <v>204.63666666666666</v>
          </cell>
          <cell r="N844">
            <v>228.4740000000001</v>
          </cell>
          <cell r="O844">
            <v>255.79033333333336</v>
          </cell>
          <cell r="AE844" t="str">
            <v>Bucaramanga</v>
          </cell>
          <cell r="AF844">
            <v>32.240999999999993</v>
          </cell>
          <cell r="AG844">
            <v>29.883666666666667</v>
          </cell>
          <cell r="AH844">
            <v>40.784666666666674</v>
          </cell>
          <cell r="AI844">
            <v>53.56733333333333</v>
          </cell>
          <cell r="AJ844">
            <v>47.363666666666667</v>
          </cell>
        </row>
        <row r="845">
          <cell r="J845" t="str">
            <v>Cúcuta</v>
          </cell>
          <cell r="K845">
            <v>210.89033333333333</v>
          </cell>
          <cell r="L845">
            <v>226.35000000000005</v>
          </cell>
          <cell r="M845">
            <v>193.15466666666666</v>
          </cell>
          <cell r="N845">
            <v>183.0596666666666</v>
          </cell>
          <cell r="O845">
            <v>225.20900000000003</v>
          </cell>
          <cell r="AE845" t="str">
            <v>Pereira</v>
          </cell>
          <cell r="AF845">
            <v>27.998999999999999</v>
          </cell>
          <cell r="AG845">
            <v>33.730333333333334</v>
          </cell>
          <cell r="AH845">
            <v>52.795000000000002</v>
          </cell>
          <cell r="AI845">
            <v>50.701666666666675</v>
          </cell>
          <cell r="AJ845">
            <v>42.397999999999996</v>
          </cell>
        </row>
        <row r="846">
          <cell r="J846" t="str">
            <v>Santa Marta</v>
          </cell>
          <cell r="N846">
            <v>174.97966666666665</v>
          </cell>
          <cell r="O846">
            <v>182.73466666666664</v>
          </cell>
          <cell r="AE846" t="str">
            <v>Ibagué</v>
          </cell>
          <cell r="AF846">
            <v>32.862000000000002</v>
          </cell>
          <cell r="AG846">
            <v>39.887666666666668</v>
          </cell>
          <cell r="AH846">
            <v>34.717999999999996</v>
          </cell>
          <cell r="AI846">
            <v>41.960999999999999</v>
          </cell>
          <cell r="AJ846">
            <v>37.891666666666659</v>
          </cell>
        </row>
        <row r="847">
          <cell r="J847" t="str">
            <v>Neiva</v>
          </cell>
          <cell r="N847">
            <v>141.13233333333332</v>
          </cell>
          <cell r="O847">
            <v>153.52566666666667</v>
          </cell>
          <cell r="AE847" t="str">
            <v>Cartagena</v>
          </cell>
          <cell r="AF847">
            <v>35.736666666666672</v>
          </cell>
          <cell r="AG847">
            <v>26.906666666666666</v>
          </cell>
          <cell r="AH847">
            <v>40.298000000000002</v>
          </cell>
          <cell r="AI847">
            <v>26.406333333333333</v>
          </cell>
          <cell r="AJ847">
            <v>30.377333333333336</v>
          </cell>
        </row>
        <row r="848">
          <cell r="J848" t="str">
            <v>Valledupar</v>
          </cell>
          <cell r="N848">
            <v>143.75366666666665</v>
          </cell>
          <cell r="O848">
            <v>147.00033333333334</v>
          </cell>
          <cell r="AE848" t="str">
            <v>Villavicencio</v>
          </cell>
          <cell r="AF848">
            <v>16.408999999999999</v>
          </cell>
          <cell r="AG848">
            <v>16.549000000000003</v>
          </cell>
          <cell r="AH848">
            <v>20.072999999999997</v>
          </cell>
          <cell r="AI848">
            <v>22.617000000000001</v>
          </cell>
          <cell r="AJ848">
            <v>19.321666666666669</v>
          </cell>
        </row>
        <row r="849">
          <cell r="J849" t="str">
            <v>Ibagué</v>
          </cell>
          <cell r="K849">
            <v>119.31133333333337</v>
          </cell>
          <cell r="L849">
            <v>119.91433333333336</v>
          </cell>
          <cell r="M849">
            <v>124.15233333333333</v>
          </cell>
          <cell r="N849">
            <v>116.77466666666666</v>
          </cell>
          <cell r="O849">
            <v>136.80066666666664</v>
          </cell>
          <cell r="AE849" t="str">
            <v>Manizales</v>
          </cell>
          <cell r="AF849">
            <v>16.195</v>
          </cell>
          <cell r="AG849">
            <v>22.614666666666665</v>
          </cell>
          <cell r="AH849">
            <v>26.741333333333333</v>
          </cell>
          <cell r="AI849">
            <v>25.966333333333335</v>
          </cell>
          <cell r="AJ849">
            <v>18.791666666666668</v>
          </cell>
        </row>
        <row r="850">
          <cell r="J850" t="str">
            <v>Pereira</v>
          </cell>
          <cell r="K850">
            <v>100.3843333333333</v>
          </cell>
          <cell r="L850">
            <v>111.59133333333332</v>
          </cell>
          <cell r="M850">
            <v>113.70466666666667</v>
          </cell>
          <cell r="N850">
            <v>123.49333333333334</v>
          </cell>
          <cell r="O850">
            <v>134.67000000000004</v>
          </cell>
          <cell r="AE850" t="str">
            <v>Pasto</v>
          </cell>
          <cell r="AF850">
            <v>17.958000000000002</v>
          </cell>
          <cell r="AG850">
            <v>19.430666666666667</v>
          </cell>
          <cell r="AH850">
            <v>28.415666666666667</v>
          </cell>
          <cell r="AI850">
            <v>23.975000000000001</v>
          </cell>
          <cell r="AJ850">
            <v>18.600000000000001</v>
          </cell>
        </row>
        <row r="851">
          <cell r="J851" t="str">
            <v>Armenia</v>
          </cell>
          <cell r="N851">
            <v>115.49833333333333</v>
          </cell>
          <cell r="O851">
            <v>125.64100000000001</v>
          </cell>
          <cell r="AE851" t="str">
            <v>Montería</v>
          </cell>
          <cell r="AF851">
            <v>13.9</v>
          </cell>
          <cell r="AG851">
            <v>16.967333333333332</v>
          </cell>
          <cell r="AH851">
            <v>18.357333333333333</v>
          </cell>
          <cell r="AI851">
            <v>18.088000000000001</v>
          </cell>
          <cell r="AJ851">
            <v>15.453000000000001</v>
          </cell>
        </row>
        <row r="852">
          <cell r="J852" t="str">
            <v>Villavicencio</v>
          </cell>
          <cell r="K852">
            <v>88.299333333333337</v>
          </cell>
          <cell r="L852">
            <v>100.12733333333335</v>
          </cell>
          <cell r="M852">
            <v>107.59266666666667</v>
          </cell>
          <cell r="N852">
            <v>109.11666666666666</v>
          </cell>
          <cell r="O852">
            <v>111.74600000000001</v>
          </cell>
        </row>
        <row r="853">
          <cell r="J853" t="str">
            <v>Sincelejo</v>
          </cell>
          <cell r="N853">
            <v>101.36800000000001</v>
          </cell>
          <cell r="O853">
            <v>109.032</v>
          </cell>
        </row>
        <row r="854">
          <cell r="J854" t="str">
            <v>Montería</v>
          </cell>
          <cell r="K854">
            <v>76.53400000000002</v>
          </cell>
          <cell r="L854">
            <v>84.978999999999971</v>
          </cell>
          <cell r="M854">
            <v>91.663666666666671</v>
          </cell>
          <cell r="N854">
            <v>91.238000000000014</v>
          </cell>
          <cell r="O854">
            <v>97.960333333333324</v>
          </cell>
        </row>
        <row r="855">
          <cell r="J855" t="str">
            <v>Popayán</v>
          </cell>
          <cell r="N855">
            <v>95.525333333333336</v>
          </cell>
          <cell r="O855">
            <v>97.540666666666667</v>
          </cell>
        </row>
        <row r="856">
          <cell r="J856" t="str">
            <v>Pasto</v>
          </cell>
          <cell r="K856">
            <v>78.396333333333345</v>
          </cell>
          <cell r="L856">
            <v>76.104333333333344</v>
          </cell>
          <cell r="M856">
            <v>89.093666666666678</v>
          </cell>
          <cell r="N856">
            <v>87.958333333333314</v>
          </cell>
          <cell r="O856">
            <v>95.168333333333308</v>
          </cell>
        </row>
        <row r="857">
          <cell r="J857" t="str">
            <v>Riohacha</v>
          </cell>
          <cell r="N857">
            <v>71.521666666666675</v>
          </cell>
          <cell r="O857">
            <v>76.417666666666676</v>
          </cell>
        </row>
        <row r="858">
          <cell r="J858" t="str">
            <v>Tunja</v>
          </cell>
          <cell r="N858">
            <v>68.94</v>
          </cell>
          <cell r="O858">
            <v>74.783666666666662</v>
          </cell>
        </row>
        <row r="859">
          <cell r="J859" t="str">
            <v>Manizales</v>
          </cell>
          <cell r="K859">
            <v>72.938333333333347</v>
          </cell>
          <cell r="L859">
            <v>58.341333333333353</v>
          </cell>
          <cell r="M859">
            <v>75.100666666666669</v>
          </cell>
          <cell r="N859">
            <v>68.414666666666648</v>
          </cell>
          <cell r="O859">
            <v>71.954000000000022</v>
          </cell>
        </row>
        <row r="860">
          <cell r="J860" t="str">
            <v>Florencia</v>
          </cell>
          <cell r="N860">
            <v>52.733000000000004</v>
          </cell>
          <cell r="O860">
            <v>56.077999999999996</v>
          </cell>
        </row>
        <row r="861">
          <cell r="J861" t="str">
            <v>Quibdó</v>
          </cell>
          <cell r="N861">
            <v>35.906666666666666</v>
          </cell>
          <cell r="O861">
            <v>38.911000000000001</v>
          </cell>
        </row>
        <row r="862">
          <cell r="J862" t="str">
            <v>San Andrés</v>
          </cell>
          <cell r="N862">
            <v>23.657666666666668</v>
          </cell>
          <cell r="O862">
            <v>25.297000000000001</v>
          </cell>
        </row>
        <row r="870">
          <cell r="J870" t="str">
            <v>Colombia</v>
          </cell>
          <cell r="K870">
            <v>10.260666666666667</v>
          </cell>
          <cell r="L870">
            <v>30.104666666666663</v>
          </cell>
          <cell r="M870">
            <v>6.4823333333333339</v>
          </cell>
          <cell r="N870">
            <v>8.1010000000000009</v>
          </cell>
          <cell r="O870">
            <v>3.4326666666666661</v>
          </cell>
          <cell r="AE870" t="str">
            <v>Colombia</v>
          </cell>
          <cell r="AF870">
            <v>4.2056666666666667</v>
          </cell>
          <cell r="AG870">
            <v>5.6150000000000002</v>
          </cell>
          <cell r="AH870">
            <v>1.2386666666666668</v>
          </cell>
          <cell r="AI870">
            <v>1.5686666666666664</v>
          </cell>
          <cell r="AJ870">
            <v>3.9716666666666662</v>
          </cell>
        </row>
        <row r="871">
          <cell r="J871" t="str">
            <v>Bogotá</v>
          </cell>
          <cell r="K871">
            <v>4.0316666666666663</v>
          </cell>
          <cell r="L871">
            <v>4.2696666666666667</v>
          </cell>
          <cell r="M871">
            <v>1.4773333333333334</v>
          </cell>
          <cell r="N871">
            <v>0.78733333333333333</v>
          </cell>
          <cell r="O871">
            <v>1.4686666666666666</v>
          </cell>
          <cell r="AE871" t="str">
            <v>Bogotá</v>
          </cell>
          <cell r="AF871">
            <v>2.7223333333333333</v>
          </cell>
          <cell r="AG871">
            <v>0</v>
          </cell>
          <cell r="AH871">
            <v>0</v>
          </cell>
          <cell r="AI871">
            <v>0</v>
          </cell>
          <cell r="AJ871">
            <v>0.76009266666666664</v>
          </cell>
        </row>
        <row r="872">
          <cell r="J872" t="str">
            <v>Cali</v>
          </cell>
          <cell r="K872">
            <v>0.25766666666666665</v>
          </cell>
          <cell r="L872">
            <v>2.5029999999999997</v>
          </cell>
          <cell r="M872">
            <v>0</v>
          </cell>
          <cell r="N872">
            <v>0</v>
          </cell>
          <cell r="O872">
            <v>0.69099999999999995</v>
          </cell>
          <cell r="AE872" t="str">
            <v>Medellín</v>
          </cell>
          <cell r="AF872">
            <v>0.33566666666666661</v>
          </cell>
          <cell r="AG872">
            <v>1.6713333333333331</v>
          </cell>
          <cell r="AH872">
            <v>0.70199999999999996</v>
          </cell>
          <cell r="AI872">
            <v>0.42499999999999999</v>
          </cell>
          <cell r="AJ872">
            <v>0.251</v>
          </cell>
        </row>
        <row r="873">
          <cell r="J873" t="str">
            <v>Cartagena</v>
          </cell>
          <cell r="K873">
            <v>0.49066666666666664</v>
          </cell>
          <cell r="L873">
            <v>1.4440000000000002</v>
          </cell>
          <cell r="M873">
            <v>0.27</v>
          </cell>
          <cell r="N873">
            <v>0.11066666666666668</v>
          </cell>
          <cell r="O873">
            <v>0.25133333333333335</v>
          </cell>
          <cell r="AE873" t="str">
            <v>Barranquilla</v>
          </cell>
          <cell r="AF873">
            <v>0.15466666666666667</v>
          </cell>
          <cell r="AG873">
            <v>0</v>
          </cell>
          <cell r="AH873">
            <v>0</v>
          </cell>
          <cell r="AI873">
            <v>0</v>
          </cell>
          <cell r="AJ873">
            <v>0.18233333333333335</v>
          </cell>
        </row>
        <row r="874">
          <cell r="J874" t="str">
            <v>Barranquilla</v>
          </cell>
          <cell r="K874">
            <v>0.14066666666666666</v>
          </cell>
          <cell r="L874">
            <v>0.73066666666666669</v>
          </cell>
          <cell r="M874">
            <v>0.26766666666666666</v>
          </cell>
          <cell r="N874">
            <v>0.18266666666666667</v>
          </cell>
          <cell r="O874">
            <v>0.19233333333333333</v>
          </cell>
          <cell r="AE874" t="str">
            <v>Cartagena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</row>
        <row r="875">
          <cell r="J875" t="str">
            <v>Cúcuta</v>
          </cell>
          <cell r="K875">
            <v>0.11433333333333334</v>
          </cell>
          <cell r="L875">
            <v>0.32366666666666666</v>
          </cell>
          <cell r="M875">
            <v>0</v>
          </cell>
          <cell r="N875">
            <v>0</v>
          </cell>
          <cell r="O875">
            <v>0.11533333333333333</v>
          </cell>
          <cell r="AE875" t="str">
            <v>Ibagué</v>
          </cell>
          <cell r="AF875">
            <v>0</v>
          </cell>
          <cell r="AG875">
            <v>7.4333333333333335E-2</v>
          </cell>
          <cell r="AH875">
            <v>0</v>
          </cell>
          <cell r="AI875">
            <v>0</v>
          </cell>
          <cell r="AJ875">
            <v>0</v>
          </cell>
        </row>
        <row r="876">
          <cell r="J876" t="str">
            <v>Pasto</v>
          </cell>
          <cell r="K876">
            <v>9.5000000000000001E-2</v>
          </cell>
          <cell r="L876">
            <v>0</v>
          </cell>
          <cell r="M876">
            <v>0</v>
          </cell>
          <cell r="N876">
            <v>0</v>
          </cell>
          <cell r="O876">
            <v>8.3000000000000004E-2</v>
          </cell>
          <cell r="AE876" t="str">
            <v>Montería</v>
          </cell>
          <cell r="AF876">
            <v>0</v>
          </cell>
          <cell r="AG876">
            <v>0</v>
          </cell>
          <cell r="AH876">
            <v>0</v>
          </cell>
          <cell r="AI876">
            <v>3.9333333333333331E-2</v>
          </cell>
          <cell r="AJ876">
            <v>0</v>
          </cell>
        </row>
        <row r="877">
          <cell r="J877" t="str">
            <v>Manizales</v>
          </cell>
          <cell r="K877">
            <v>5.8999999999999997E-2</v>
          </cell>
          <cell r="L877">
            <v>9.6333333333333326E-2</v>
          </cell>
          <cell r="M877">
            <v>0</v>
          </cell>
          <cell r="N877">
            <v>0</v>
          </cell>
          <cell r="O877">
            <v>4.9666666666666665E-2</v>
          </cell>
          <cell r="AE877" t="str">
            <v>Pasto</v>
          </cell>
          <cell r="AF877">
            <v>3.9E-2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</row>
        <row r="878">
          <cell r="J878" t="str">
            <v>Ibagué</v>
          </cell>
          <cell r="K878">
            <v>0</v>
          </cell>
          <cell r="L878">
            <v>6.3666666666666663E-2</v>
          </cell>
          <cell r="M878">
            <v>0</v>
          </cell>
          <cell r="N878">
            <v>0</v>
          </cell>
          <cell r="O878">
            <v>0</v>
          </cell>
          <cell r="AE878" t="str">
            <v>Villavicencio</v>
          </cell>
          <cell r="AF878">
            <v>0</v>
          </cell>
          <cell r="AG878">
            <v>3.9333333333333331E-2</v>
          </cell>
          <cell r="AH878">
            <v>5.2666666666666667E-2</v>
          </cell>
          <cell r="AI878">
            <v>0</v>
          </cell>
          <cell r="AJ878">
            <v>0</v>
          </cell>
        </row>
        <row r="879">
          <cell r="J879" t="str">
            <v>Montería</v>
          </cell>
          <cell r="K879">
            <v>0</v>
          </cell>
          <cell r="L879">
            <v>0.13100000000000001</v>
          </cell>
          <cell r="M879">
            <v>0</v>
          </cell>
          <cell r="N879">
            <v>4.5666666666666668E-2</v>
          </cell>
          <cell r="O879">
            <v>0</v>
          </cell>
          <cell r="AE879" t="str">
            <v>Bucaramanga</v>
          </cell>
          <cell r="AF879">
            <v>8.666666666666667E-2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</row>
        <row r="880">
          <cell r="J880" t="str">
            <v>Villavicencio</v>
          </cell>
          <cell r="K880">
            <v>9.3333333333333338E-2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AE880" t="str">
            <v>Cali</v>
          </cell>
          <cell r="AF880">
            <v>0</v>
          </cell>
          <cell r="AG880">
            <v>1.454</v>
          </cell>
          <cell r="AH880">
            <v>0</v>
          </cell>
          <cell r="AI880">
            <v>0.30133333333333334</v>
          </cell>
          <cell r="AJ880">
            <v>0</v>
          </cell>
        </row>
        <row r="881">
          <cell r="J881" t="str">
            <v>Bucaramanga</v>
          </cell>
          <cell r="K881">
            <v>0.26566666666666666</v>
          </cell>
          <cell r="L881">
            <v>0.52400000000000002</v>
          </cell>
          <cell r="M881">
            <v>0</v>
          </cell>
          <cell r="N881">
            <v>0</v>
          </cell>
          <cell r="O881">
            <v>0</v>
          </cell>
          <cell r="AE881" t="str">
            <v>Cúcuta</v>
          </cell>
          <cell r="AF881">
            <v>0</v>
          </cell>
          <cell r="AG881">
            <v>0.15533333333333335</v>
          </cell>
          <cell r="AH881">
            <v>0</v>
          </cell>
          <cell r="AI881">
            <v>0</v>
          </cell>
          <cell r="AJ881">
            <v>0</v>
          </cell>
        </row>
        <row r="882">
          <cell r="J882" t="str">
            <v>Medellín</v>
          </cell>
          <cell r="K882">
            <v>0.57300000000000006</v>
          </cell>
          <cell r="L882">
            <v>2.3069999999999999</v>
          </cell>
          <cell r="M882">
            <v>0.34433333333333332</v>
          </cell>
          <cell r="N882">
            <v>0</v>
          </cell>
          <cell r="O882">
            <v>0</v>
          </cell>
          <cell r="AE882" t="str">
            <v>Manizales</v>
          </cell>
          <cell r="AF882">
            <v>3.8333333333333337E-2</v>
          </cell>
          <cell r="AG882">
            <v>5.0333333333333334E-2</v>
          </cell>
          <cell r="AH882">
            <v>0</v>
          </cell>
          <cell r="AI882">
            <v>5.3666666666666668E-2</v>
          </cell>
          <cell r="AJ882">
            <v>0</v>
          </cell>
        </row>
        <row r="883">
          <cell r="J883" t="str">
            <v>Pereira</v>
          </cell>
          <cell r="K883">
            <v>0</v>
          </cell>
          <cell r="L883">
            <v>0.38500000000000001</v>
          </cell>
          <cell r="M883">
            <v>0</v>
          </cell>
          <cell r="N883">
            <v>0</v>
          </cell>
          <cell r="O883">
            <v>0</v>
          </cell>
          <cell r="AE883" t="str">
            <v>Pereira</v>
          </cell>
          <cell r="AF883">
            <v>0.23299999999999998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</row>
        <row r="902">
          <cell r="J902" t="str">
            <v>Colombia</v>
          </cell>
          <cell r="K902">
            <v>3181.1163333333334</v>
          </cell>
          <cell r="L902">
            <v>3151.8619999999996</v>
          </cell>
          <cell r="M902">
            <v>3542.7090000000003</v>
          </cell>
          <cell r="N902">
            <v>3612.8520000000003</v>
          </cell>
          <cell r="O902">
            <v>3960.5023333333334</v>
          </cell>
          <cell r="AE902" t="str">
            <v>Colombia</v>
          </cell>
          <cell r="AF902">
            <v>130.61233333333334</v>
          </cell>
          <cell r="AG902">
            <v>164.26966666666667</v>
          </cell>
          <cell r="AH902">
            <v>167.756</v>
          </cell>
          <cell r="AI902">
            <v>194.23300000000003</v>
          </cell>
          <cell r="AJ902">
            <v>134.119</v>
          </cell>
        </row>
        <row r="903">
          <cell r="J903" t="str">
            <v>Bogotá</v>
          </cell>
          <cell r="K903">
            <v>27.951333333333334</v>
          </cell>
          <cell r="L903">
            <v>22.372</v>
          </cell>
          <cell r="M903">
            <v>19.076333333333334</v>
          </cell>
          <cell r="N903">
            <v>14.949666666666667</v>
          </cell>
          <cell r="O903">
            <v>21.834000000000003</v>
          </cell>
          <cell r="AE903" t="str">
            <v>Bogotá</v>
          </cell>
          <cell r="AF903">
            <v>2.2813333333333334</v>
          </cell>
          <cell r="AG903">
            <v>1.1423333333333334</v>
          </cell>
          <cell r="AH903">
            <v>4.6293333333333342</v>
          </cell>
          <cell r="AI903">
            <v>4.1070000000000002</v>
          </cell>
          <cell r="AJ903">
            <v>6.0109999999999992</v>
          </cell>
        </row>
        <row r="904">
          <cell r="J904" t="str">
            <v>Medellín</v>
          </cell>
          <cell r="K904">
            <v>9.1539999999999999</v>
          </cell>
          <cell r="L904">
            <v>9.5963333333333338</v>
          </cell>
          <cell r="M904">
            <v>11.689333333333332</v>
          </cell>
          <cell r="N904">
            <v>15.743666666666664</v>
          </cell>
          <cell r="O904">
            <v>11.934333333333333</v>
          </cell>
          <cell r="AE904" t="str">
            <v>Medellín</v>
          </cell>
          <cell r="AF904">
            <v>1.1823333333333332</v>
          </cell>
          <cell r="AG904">
            <v>0.89766666666666672</v>
          </cell>
          <cell r="AH904">
            <v>2.8983333333333334</v>
          </cell>
          <cell r="AI904">
            <v>2.738</v>
          </cell>
          <cell r="AJ904">
            <v>1.4606666666666666</v>
          </cell>
        </row>
        <row r="905">
          <cell r="J905" t="str">
            <v>Bucaramanga</v>
          </cell>
          <cell r="K905">
            <v>6.4663333333333339</v>
          </cell>
          <cell r="L905">
            <v>6.708333333333333</v>
          </cell>
          <cell r="M905">
            <v>11.16</v>
          </cell>
          <cell r="N905">
            <v>9.7970000000000006</v>
          </cell>
          <cell r="O905">
            <v>10.189333333333332</v>
          </cell>
          <cell r="AE905" t="str">
            <v>Cúcuta</v>
          </cell>
          <cell r="AF905">
            <v>0.5053333333333333</v>
          </cell>
          <cell r="AG905">
            <v>0.46466666666666673</v>
          </cell>
          <cell r="AH905">
            <v>1.085</v>
          </cell>
          <cell r="AI905">
            <v>0.79933333333333323</v>
          </cell>
          <cell r="AJ905">
            <v>1.3463333333333332</v>
          </cell>
        </row>
        <row r="906">
          <cell r="J906" t="str">
            <v>Cali</v>
          </cell>
          <cell r="K906">
            <v>12.504333333333333</v>
          </cell>
          <cell r="L906">
            <v>8.9849999999999994</v>
          </cell>
          <cell r="M906">
            <v>15.069333333333333</v>
          </cell>
          <cell r="N906">
            <v>9.3763333333333332</v>
          </cell>
          <cell r="O906">
            <v>8.9316666666666666</v>
          </cell>
          <cell r="AE906" t="str">
            <v>Bucaramanga</v>
          </cell>
          <cell r="AF906">
            <v>0.52166666666666661</v>
          </cell>
          <cell r="AG906">
            <v>0.39866666666666667</v>
          </cell>
          <cell r="AH906">
            <v>1.0313333333333334</v>
          </cell>
          <cell r="AI906">
            <v>1.343333333333333</v>
          </cell>
          <cell r="AJ906">
            <v>1.1543333333333334</v>
          </cell>
        </row>
        <row r="907">
          <cell r="J907" t="str">
            <v>Barranquilla</v>
          </cell>
          <cell r="K907">
            <v>4.9643333333333333</v>
          </cell>
          <cell r="L907">
            <v>4.2856666666666667</v>
          </cell>
          <cell r="M907">
            <v>3.6836666666666669</v>
          </cell>
          <cell r="N907">
            <v>3.4826666666666668</v>
          </cell>
          <cell r="O907">
            <v>5.7816666666666663</v>
          </cell>
          <cell r="AE907" t="str">
            <v>Ibagué</v>
          </cell>
          <cell r="AF907">
            <v>1.1280000000000001</v>
          </cell>
          <cell r="AG907">
            <v>1.4059999999999999</v>
          </cell>
          <cell r="AH907">
            <v>1.2209999999999999</v>
          </cell>
          <cell r="AI907">
            <v>1.6393333333333333</v>
          </cell>
          <cell r="AJ907">
            <v>1.113</v>
          </cell>
        </row>
        <row r="908">
          <cell r="J908" t="str">
            <v>Ibagué</v>
          </cell>
          <cell r="K908">
            <v>5.761333333333333</v>
          </cell>
          <cell r="L908">
            <v>4.46</v>
          </cell>
          <cell r="M908">
            <v>5.152333333333333</v>
          </cell>
          <cell r="N908">
            <v>6.3939999999999992</v>
          </cell>
          <cell r="O908">
            <v>5.7510000000000003</v>
          </cell>
          <cell r="AE908" t="str">
            <v>Cali</v>
          </cell>
          <cell r="AF908">
            <v>2.3783333333333334</v>
          </cell>
          <cell r="AG908">
            <v>2.4609999999999999</v>
          </cell>
          <cell r="AH908">
            <v>1.7703333333333333</v>
          </cell>
          <cell r="AI908">
            <v>2.2273333333333336</v>
          </cell>
          <cell r="AJ908">
            <v>0.97129200000000004</v>
          </cell>
        </row>
        <row r="909">
          <cell r="J909" t="str">
            <v>Pereira</v>
          </cell>
          <cell r="K909">
            <v>4.4719999999999995</v>
          </cell>
          <cell r="L909">
            <v>4.5449999999999999</v>
          </cell>
          <cell r="M909">
            <v>5.1003333333333334</v>
          </cell>
          <cell r="N909">
            <v>4.1246666666666671</v>
          </cell>
          <cell r="O909">
            <v>4.5903333333333336</v>
          </cell>
          <cell r="AE909" t="str">
            <v>Pereira</v>
          </cell>
          <cell r="AF909">
            <v>0.59899999999999998</v>
          </cell>
          <cell r="AG909">
            <v>1.3739999999999999</v>
          </cell>
          <cell r="AH909">
            <v>0.90066666666666662</v>
          </cell>
          <cell r="AI909">
            <v>1.0620000000000001</v>
          </cell>
          <cell r="AJ909">
            <v>0.82633333333333325</v>
          </cell>
        </row>
        <row r="910">
          <cell r="J910" t="str">
            <v>Villavicencio</v>
          </cell>
          <cell r="K910">
            <v>3.8996666666666671</v>
          </cell>
          <cell r="L910">
            <v>3.7886666666666664</v>
          </cell>
          <cell r="M910">
            <v>2.6533333333333329</v>
          </cell>
          <cell r="N910">
            <v>2.8716666666666666</v>
          </cell>
          <cell r="O910">
            <v>3.3680000000000003</v>
          </cell>
          <cell r="AE910" t="str">
            <v>Villavicencio</v>
          </cell>
          <cell r="AF910">
            <v>1.3176666666666665</v>
          </cell>
          <cell r="AG910">
            <v>0.71166666666666656</v>
          </cell>
          <cell r="AH910">
            <v>1.2863333333333333</v>
          </cell>
          <cell r="AI910">
            <v>1.1196666666666666</v>
          </cell>
          <cell r="AJ910">
            <v>0.82264866666666647</v>
          </cell>
        </row>
        <row r="911">
          <cell r="J911" t="str">
            <v>Cúcuta</v>
          </cell>
          <cell r="K911">
            <v>2.1030000000000002</v>
          </cell>
          <cell r="L911">
            <v>3.1406666666666667</v>
          </cell>
          <cell r="M911">
            <v>4.0446666666666671</v>
          </cell>
          <cell r="N911">
            <v>4.4283333333333337</v>
          </cell>
          <cell r="O911">
            <v>3.2563333333333335</v>
          </cell>
          <cell r="AE911" t="str">
            <v>Barranquilla</v>
          </cell>
          <cell r="AF911">
            <v>0.69433333333333336</v>
          </cell>
          <cell r="AG911">
            <v>0.46300000000000002</v>
          </cell>
          <cell r="AH911">
            <v>0.20666666666666667</v>
          </cell>
          <cell r="AI911">
            <v>0</v>
          </cell>
          <cell r="AJ911">
            <v>0.55333333333333334</v>
          </cell>
        </row>
        <row r="912">
          <cell r="J912" t="str">
            <v>Montería</v>
          </cell>
          <cell r="K912">
            <v>2.0293333333333332</v>
          </cell>
          <cell r="L912">
            <v>1.4206666666666665</v>
          </cell>
          <cell r="M912">
            <v>2.3636666666666666</v>
          </cell>
          <cell r="N912">
            <v>2.8493333333333335</v>
          </cell>
          <cell r="O912">
            <v>2.8916666666666662</v>
          </cell>
          <cell r="AE912" t="str">
            <v>Pasto</v>
          </cell>
          <cell r="AF912">
            <v>0.26899999999999996</v>
          </cell>
          <cell r="AG912">
            <v>0.38433333333333336</v>
          </cell>
          <cell r="AH912">
            <v>0.18733333333333335</v>
          </cell>
          <cell r="AI912">
            <v>0.79766666666666675</v>
          </cell>
          <cell r="AJ912">
            <v>0.47900000000000004</v>
          </cell>
        </row>
        <row r="913">
          <cell r="J913" t="str">
            <v>Manizales</v>
          </cell>
          <cell r="K913">
            <v>2.9033333333333338</v>
          </cell>
          <cell r="L913">
            <v>2.0536666666666665</v>
          </cell>
          <cell r="M913">
            <v>3.0853333333333333</v>
          </cell>
          <cell r="N913">
            <v>3.1303333333333341</v>
          </cell>
          <cell r="O913">
            <v>2.4336666666666669</v>
          </cell>
          <cell r="AE913" t="str">
            <v>Montería</v>
          </cell>
          <cell r="AF913">
            <v>0.13199999999999998</v>
          </cell>
          <cell r="AG913">
            <v>0.19533333333333336</v>
          </cell>
          <cell r="AH913">
            <v>0.17833333333333334</v>
          </cell>
          <cell r="AI913">
            <v>0.42399999999999999</v>
          </cell>
          <cell r="AJ913">
            <v>0.24433333333333332</v>
          </cell>
        </row>
        <row r="914">
          <cell r="J914" t="str">
            <v>Pasto</v>
          </cell>
          <cell r="K914">
            <v>0.84299999999999997</v>
          </cell>
          <cell r="L914">
            <v>1.4886666666666668</v>
          </cell>
          <cell r="M914">
            <v>1.7273333333333332</v>
          </cell>
          <cell r="N914">
            <v>2.4696666666666665</v>
          </cell>
          <cell r="O914">
            <v>2.1459999999999999</v>
          </cell>
          <cell r="AE914" t="str">
            <v>Manizales</v>
          </cell>
          <cell r="AF914">
            <v>0.33200000000000002</v>
          </cell>
          <cell r="AG914">
            <v>0.4956666666666667</v>
          </cell>
          <cell r="AH914">
            <v>0.40866666666666668</v>
          </cell>
          <cell r="AI914">
            <v>0.42566666666666664</v>
          </cell>
          <cell r="AJ914">
            <v>0.11399999999999999</v>
          </cell>
        </row>
        <row r="915">
          <cell r="J915" t="str">
            <v>Cartagena</v>
          </cell>
          <cell r="K915">
            <v>4.8183333333333334</v>
          </cell>
          <cell r="L915">
            <v>3.0730000000000004</v>
          </cell>
          <cell r="M915">
            <v>2.5603333333333333</v>
          </cell>
          <cell r="N915">
            <v>2.5593333333333335</v>
          </cell>
          <cell r="O915">
            <v>1.7846666666666666</v>
          </cell>
          <cell r="AE915" t="str">
            <v>Cartagena</v>
          </cell>
          <cell r="AF915">
            <v>0.30199999999999999</v>
          </cell>
          <cell r="AG915">
            <v>0.20633333333333334</v>
          </cell>
          <cell r="AH915">
            <v>8.5666666666666669E-2</v>
          </cell>
          <cell r="AI915">
            <v>0.21199999999999999</v>
          </cell>
          <cell r="AJ915">
            <v>9.3000000000000013E-2</v>
          </cell>
        </row>
        <row r="934">
          <cell r="J934" t="str">
            <v>Colombia</v>
          </cell>
          <cell r="K934">
            <v>242.952</v>
          </cell>
          <cell r="L934">
            <v>254.56866666666664</v>
          </cell>
          <cell r="M934">
            <v>150.89766666666665</v>
          </cell>
          <cell r="N934">
            <v>151.20599999999999</v>
          </cell>
          <cell r="O934">
            <v>168.33833333333334</v>
          </cell>
          <cell r="AE934" t="str">
            <v>Colombia</v>
          </cell>
          <cell r="AF934">
            <v>16.371333333333332</v>
          </cell>
          <cell r="AG934">
            <v>16.117000000000001</v>
          </cell>
          <cell r="AH934">
            <v>12.454333333333333</v>
          </cell>
          <cell r="AI934">
            <v>22.338333333333335</v>
          </cell>
          <cell r="AJ934">
            <v>22.066000000000003</v>
          </cell>
        </row>
        <row r="935">
          <cell r="J935" t="str">
            <v>Bogotá</v>
          </cell>
          <cell r="K935">
            <v>21.090333333333337</v>
          </cell>
          <cell r="L935">
            <v>13.815999999999997</v>
          </cell>
          <cell r="M935">
            <v>17.120333333333335</v>
          </cell>
          <cell r="N935">
            <v>18.944000000000003</v>
          </cell>
          <cell r="O935">
            <v>12.158666666666667</v>
          </cell>
          <cell r="AE935" t="str">
            <v>Barranquilla</v>
          </cell>
          <cell r="AF935">
            <v>0</v>
          </cell>
          <cell r="AG935">
            <v>0</v>
          </cell>
          <cell r="AH935">
            <v>0.16833333333333333</v>
          </cell>
          <cell r="AI935">
            <v>0</v>
          </cell>
          <cell r="AJ935">
            <v>3.1919999999999997</v>
          </cell>
        </row>
        <row r="936">
          <cell r="J936" t="str">
            <v>Bucaramanga</v>
          </cell>
          <cell r="K936">
            <v>1.4790000000000001</v>
          </cell>
          <cell r="L936">
            <v>1.6286666666666669</v>
          </cell>
          <cell r="M936">
            <v>2.754666666666667</v>
          </cell>
          <cell r="N936">
            <v>1.252</v>
          </cell>
          <cell r="O936">
            <v>2.4433333333333334</v>
          </cell>
          <cell r="AE936" t="str">
            <v>Bogotá</v>
          </cell>
          <cell r="AF936">
            <v>1.8346666666666664</v>
          </cell>
          <cell r="AG936">
            <v>1.0066666666666666</v>
          </cell>
          <cell r="AH936">
            <v>1.6783333333333335</v>
          </cell>
          <cell r="AI936">
            <v>1.4550000000000001</v>
          </cell>
          <cell r="AJ936">
            <v>1.3860000000000001</v>
          </cell>
        </row>
        <row r="937">
          <cell r="J937" t="str">
            <v>Medellín</v>
          </cell>
          <cell r="K937">
            <v>1.5436666666666667</v>
          </cell>
          <cell r="L937">
            <v>1.0196666666666667</v>
          </cell>
          <cell r="M937">
            <v>1.1846666666666668</v>
          </cell>
          <cell r="N937">
            <v>2.2949999999999999</v>
          </cell>
          <cell r="O937">
            <v>2.1</v>
          </cell>
          <cell r="AE937" t="str">
            <v>Cúcuta</v>
          </cell>
          <cell r="AF937">
            <v>0.28866666666666668</v>
          </cell>
          <cell r="AG937">
            <v>8.8666666666666671E-2</v>
          </cell>
          <cell r="AH937">
            <v>0.14566666666666667</v>
          </cell>
          <cell r="AI937">
            <v>1.5373333333333334</v>
          </cell>
          <cell r="AJ937">
            <v>0.67799999999999994</v>
          </cell>
        </row>
        <row r="938">
          <cell r="J938" t="str">
            <v>Cartagena</v>
          </cell>
          <cell r="K938">
            <v>1.5739999999999998</v>
          </cell>
          <cell r="L938">
            <v>1.0776666666666668</v>
          </cell>
          <cell r="M938">
            <v>1.1633333333333333</v>
          </cell>
          <cell r="N938">
            <v>2.5803333333333334</v>
          </cell>
          <cell r="O938">
            <v>1.986666666666667</v>
          </cell>
          <cell r="AE938" t="str">
            <v>Villavicencio</v>
          </cell>
          <cell r="AF938">
            <v>4.0666666666666663E-2</v>
          </cell>
          <cell r="AG938">
            <v>3.5333333333333335E-2</v>
          </cell>
          <cell r="AH938">
            <v>0.24533333333333332</v>
          </cell>
          <cell r="AI938">
            <v>0.20533333333333334</v>
          </cell>
          <cell r="AJ938">
            <v>0.50600000000000001</v>
          </cell>
        </row>
        <row r="939">
          <cell r="J939" t="str">
            <v>Villavicencio</v>
          </cell>
          <cell r="K939">
            <v>0.77266666666666672</v>
          </cell>
          <cell r="L939">
            <v>0.81866666666666665</v>
          </cell>
          <cell r="M939">
            <v>1.2493333333333334</v>
          </cell>
          <cell r="N939">
            <v>1.37</v>
          </cell>
          <cell r="O939">
            <v>1.6180000000000001</v>
          </cell>
          <cell r="AE939" t="str">
            <v>Cali</v>
          </cell>
          <cell r="AF939">
            <v>0.21766666666666667</v>
          </cell>
          <cell r="AG939">
            <v>0</v>
          </cell>
          <cell r="AH939">
            <v>0.59833333333333327</v>
          </cell>
          <cell r="AI939">
            <v>0</v>
          </cell>
          <cell r="AJ939">
            <v>0.40673966666666672</v>
          </cell>
        </row>
        <row r="940">
          <cell r="J940" t="str">
            <v>Cali</v>
          </cell>
          <cell r="K940">
            <v>0.94066666666666665</v>
          </cell>
          <cell r="L940">
            <v>0</v>
          </cell>
          <cell r="M940">
            <v>1.1693333333333333</v>
          </cell>
          <cell r="N940">
            <v>3.1419999999999999</v>
          </cell>
          <cell r="O940">
            <v>1.5649999999999999</v>
          </cell>
          <cell r="AE940" t="str">
            <v>Pasto</v>
          </cell>
          <cell r="AF940">
            <v>0</v>
          </cell>
          <cell r="AG940">
            <v>0</v>
          </cell>
          <cell r="AH940">
            <v>0</v>
          </cell>
          <cell r="AI940">
            <v>0.18666666666666668</v>
          </cell>
          <cell r="AJ940">
            <v>0.26043366666666662</v>
          </cell>
        </row>
        <row r="941">
          <cell r="J941" t="str">
            <v>Cúcuta</v>
          </cell>
          <cell r="K941">
            <v>1.3380000000000001</v>
          </cell>
          <cell r="L941">
            <v>2.2883333333333336</v>
          </cell>
          <cell r="M941">
            <v>1.5246666666666666</v>
          </cell>
          <cell r="N941">
            <v>1.5660000000000001</v>
          </cell>
          <cell r="O941">
            <v>1.5356666666666667</v>
          </cell>
          <cell r="AE941" t="str">
            <v>Medellín</v>
          </cell>
          <cell r="AF941">
            <v>0.27033333333333337</v>
          </cell>
          <cell r="AG941">
            <v>0.51100000000000001</v>
          </cell>
          <cell r="AH941">
            <v>0.86299999999999999</v>
          </cell>
          <cell r="AI941">
            <v>0.71266666666666667</v>
          </cell>
          <cell r="AJ941">
            <v>0.25333333333333335</v>
          </cell>
        </row>
        <row r="942">
          <cell r="J942" t="str">
            <v>Barranquilla</v>
          </cell>
          <cell r="K942">
            <v>0.59766666666666668</v>
          </cell>
          <cell r="L942">
            <v>1.5843333333333334</v>
          </cell>
          <cell r="M942">
            <v>0.42833333333333329</v>
          </cell>
          <cell r="N942">
            <v>0.43033333333333329</v>
          </cell>
          <cell r="O942">
            <v>1.0740000000000001</v>
          </cell>
          <cell r="AE942" t="str">
            <v>Cartagena</v>
          </cell>
          <cell r="AF942">
            <v>0.35</v>
          </cell>
          <cell r="AG942">
            <v>8.666666666666667E-2</v>
          </cell>
          <cell r="AH942">
            <v>0.39300000000000002</v>
          </cell>
          <cell r="AI942">
            <v>0.23833333333333331</v>
          </cell>
          <cell r="AJ942">
            <v>0.22766666666666668</v>
          </cell>
        </row>
        <row r="943">
          <cell r="J943" t="str">
            <v>Montería</v>
          </cell>
          <cell r="K943">
            <v>0.48033333333333333</v>
          </cell>
          <cell r="L943">
            <v>0.307</v>
          </cell>
          <cell r="M943">
            <v>0.52700000000000002</v>
          </cell>
          <cell r="N943">
            <v>0.50866666666666671</v>
          </cell>
          <cell r="O943">
            <v>0.57866666666666677</v>
          </cell>
          <cell r="AE943" t="str">
            <v>Ibagué</v>
          </cell>
          <cell r="AF943">
            <v>0</v>
          </cell>
          <cell r="AG943">
            <v>0.17066666666666666</v>
          </cell>
          <cell r="AH943">
            <v>0.17066666666666666</v>
          </cell>
          <cell r="AI943">
            <v>0.3096666666666667</v>
          </cell>
          <cell r="AJ943">
            <v>0.16</v>
          </cell>
        </row>
        <row r="944">
          <cell r="J944" t="str">
            <v>Ibagué</v>
          </cell>
          <cell r="K944">
            <v>0.46633333333333332</v>
          </cell>
          <cell r="L944">
            <v>0.26300000000000001</v>
          </cell>
          <cell r="M944">
            <v>0.20833333333333334</v>
          </cell>
          <cell r="N944">
            <v>0.4346666666666667</v>
          </cell>
          <cell r="O944">
            <v>0.21099999999999999</v>
          </cell>
          <cell r="AE944" t="str">
            <v>Pereira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0.15033333333333335</v>
          </cell>
        </row>
        <row r="945">
          <cell r="J945" t="str">
            <v>Pasto</v>
          </cell>
          <cell r="K945">
            <v>0.18600000000000003</v>
          </cell>
          <cell r="L945">
            <v>0.30299999999999999</v>
          </cell>
          <cell r="M945">
            <v>6.8666666666666668E-2</v>
          </cell>
          <cell r="N945">
            <v>0</v>
          </cell>
          <cell r="O945">
            <v>0.18200000000000002</v>
          </cell>
          <cell r="AE945" t="str">
            <v>Montería</v>
          </cell>
          <cell r="AF945">
            <v>0</v>
          </cell>
          <cell r="AG945">
            <v>8.1333333333333327E-2</v>
          </cell>
          <cell r="AH945">
            <v>0</v>
          </cell>
          <cell r="AI945">
            <v>5.0333333333333334E-2</v>
          </cell>
          <cell r="AJ945">
            <v>0</v>
          </cell>
        </row>
        <row r="946">
          <cell r="J946" t="str">
            <v>Manizales</v>
          </cell>
          <cell r="K946">
            <v>0.36166666666666664</v>
          </cell>
          <cell r="L946">
            <v>0.32633333333333331</v>
          </cell>
          <cell r="M946">
            <v>0.18066666666666667</v>
          </cell>
          <cell r="N946">
            <v>0.37366666666666665</v>
          </cell>
          <cell r="O946">
            <v>9.3666666666666676E-2</v>
          </cell>
          <cell r="AE946" t="str">
            <v>Bucaramanga</v>
          </cell>
          <cell r="AF946">
            <v>0.35200000000000004</v>
          </cell>
          <cell r="AG946">
            <v>0.36833333333333335</v>
          </cell>
          <cell r="AH946">
            <v>0.43533333333333335</v>
          </cell>
          <cell r="AI946">
            <v>0.30599999999999999</v>
          </cell>
          <cell r="AJ946">
            <v>0</v>
          </cell>
        </row>
        <row r="947">
          <cell r="J947" t="str">
            <v>Pereira</v>
          </cell>
          <cell r="K947">
            <v>0.35899999999999999</v>
          </cell>
          <cell r="L947">
            <v>0.60333333333333328</v>
          </cell>
          <cell r="M947">
            <v>0.18466666666666667</v>
          </cell>
          <cell r="N947">
            <v>0.48266666666666663</v>
          </cell>
          <cell r="O947">
            <v>9.1000000000000011E-2</v>
          </cell>
          <cell r="AE947" t="str">
            <v>Manizales</v>
          </cell>
          <cell r="AF947">
            <v>0</v>
          </cell>
          <cell r="AG947">
            <v>4.1333333333333333E-2</v>
          </cell>
          <cell r="AH947">
            <v>4.5666666666666668E-2</v>
          </cell>
          <cell r="AI947">
            <v>9.2666666666666675E-2</v>
          </cell>
          <cell r="AJ947">
            <v>0</v>
          </cell>
        </row>
        <row r="966">
          <cell r="J966" t="str">
            <v>Colombia</v>
          </cell>
          <cell r="K966">
            <v>2436.145</v>
          </cell>
          <cell r="L966">
            <v>2395.6406666666667</v>
          </cell>
          <cell r="M966">
            <v>2582.6236666666664</v>
          </cell>
          <cell r="N966">
            <v>2662.6179999999999</v>
          </cell>
          <cell r="O966">
            <v>2838.4063333333338</v>
          </cell>
          <cell r="AE966" t="str">
            <v>Colombia</v>
          </cell>
          <cell r="AF966">
            <v>193.59700000000001</v>
          </cell>
          <cell r="AG966">
            <v>194.72733333333335</v>
          </cell>
          <cell r="AH966">
            <v>261.49266666666671</v>
          </cell>
          <cell r="AI966">
            <v>207.29466666666667</v>
          </cell>
          <cell r="AJ966">
            <v>210.49266666666668</v>
          </cell>
        </row>
        <row r="967">
          <cell r="J967" t="str">
            <v>Bogotá</v>
          </cell>
          <cell r="K967">
            <v>618.69166666666672</v>
          </cell>
          <cell r="L967">
            <v>611.38866666666661</v>
          </cell>
          <cell r="M967">
            <v>592.48266666666666</v>
          </cell>
          <cell r="N967">
            <v>663.77833333333331</v>
          </cell>
          <cell r="O967">
            <v>664.67299999999989</v>
          </cell>
          <cell r="AE967" t="str">
            <v>Medellín</v>
          </cell>
          <cell r="AF967">
            <v>32.49133333333333</v>
          </cell>
          <cell r="AG967">
            <v>40.857333333333337</v>
          </cell>
          <cell r="AH967">
            <v>50.102333333333327</v>
          </cell>
          <cell r="AI967">
            <v>40.69166666666667</v>
          </cell>
          <cell r="AJ967">
            <v>40.549666666666667</v>
          </cell>
        </row>
        <row r="968">
          <cell r="J968" t="str">
            <v>Medellín</v>
          </cell>
          <cell r="K968">
            <v>341.40800000000007</v>
          </cell>
          <cell r="L968">
            <v>338.77299999999997</v>
          </cell>
          <cell r="M968">
            <v>342.26</v>
          </cell>
          <cell r="N968">
            <v>350.60833333333335</v>
          </cell>
          <cell r="O968">
            <v>368.32066666666668</v>
          </cell>
          <cell r="AE968" t="str">
            <v>Bogotá</v>
          </cell>
          <cell r="AF968">
            <v>35.950000000000003</v>
          </cell>
          <cell r="AG968">
            <v>46.385999999999996</v>
          </cell>
          <cell r="AH968">
            <v>64.75633333333333</v>
          </cell>
          <cell r="AI968">
            <v>48.105999999999995</v>
          </cell>
          <cell r="AJ968">
            <v>36.002000000000002</v>
          </cell>
        </row>
        <row r="969">
          <cell r="J969" t="str">
            <v>Cali</v>
          </cell>
          <cell r="K969">
            <v>230.43766666666667</v>
          </cell>
          <cell r="L969">
            <v>209.11600000000001</v>
          </cell>
          <cell r="M969">
            <v>208.12233333333333</v>
          </cell>
          <cell r="N969">
            <v>195.49566666666669</v>
          </cell>
          <cell r="O969">
            <v>187.95366666666666</v>
          </cell>
          <cell r="AE969" t="str">
            <v>Cali</v>
          </cell>
          <cell r="AF969">
            <v>20.460333333333335</v>
          </cell>
          <cell r="AG969">
            <v>20.364999999999998</v>
          </cell>
          <cell r="AH969">
            <v>26.824333333333339</v>
          </cell>
          <cell r="AI969">
            <v>22.208666666666669</v>
          </cell>
          <cell r="AJ969">
            <v>26.583333333333332</v>
          </cell>
        </row>
        <row r="970">
          <cell r="J970" t="str">
            <v>Barranquilla</v>
          </cell>
          <cell r="K970">
            <v>112.27</v>
          </cell>
          <cell r="L970">
            <v>107.96266666666666</v>
          </cell>
          <cell r="M970">
            <v>126.32866666666666</v>
          </cell>
          <cell r="N970">
            <v>130.17933333333335</v>
          </cell>
          <cell r="O970">
            <v>132.07</v>
          </cell>
          <cell r="AE970" t="str">
            <v>Bucaramanga</v>
          </cell>
          <cell r="AF970">
            <v>8.6193333333333335</v>
          </cell>
          <cell r="AG970">
            <v>5.43</v>
          </cell>
          <cell r="AH970">
            <v>6.8846666666666669</v>
          </cell>
          <cell r="AI970">
            <v>6.8806666666666665</v>
          </cell>
          <cell r="AJ970">
            <v>8.83</v>
          </cell>
        </row>
        <row r="971">
          <cell r="J971" t="str">
            <v>Bucaramanga</v>
          </cell>
          <cell r="K971">
            <v>110.577</v>
          </cell>
          <cell r="L971">
            <v>101.65433333333333</v>
          </cell>
          <cell r="M971">
            <v>102.83733333333333</v>
          </cell>
          <cell r="N971">
            <v>97.446333333333328</v>
          </cell>
          <cell r="O971">
            <v>113.16500000000001</v>
          </cell>
          <cell r="AE971" t="str">
            <v>Cúcuta</v>
          </cell>
          <cell r="AF971">
            <v>5.6560000000000015</v>
          </cell>
          <cell r="AG971">
            <v>4.6029999999999998</v>
          </cell>
          <cell r="AH971">
            <v>6.6466666666666674</v>
          </cell>
          <cell r="AI971">
            <v>8.1676666666666673</v>
          </cell>
          <cell r="AJ971">
            <v>8.1213333333333324</v>
          </cell>
        </row>
        <row r="972">
          <cell r="J972" t="str">
            <v>Cúcuta</v>
          </cell>
          <cell r="K972">
            <v>63.123333333333328</v>
          </cell>
          <cell r="L972">
            <v>64.936333333333337</v>
          </cell>
          <cell r="M972">
            <v>57.651666666666664</v>
          </cell>
          <cell r="N972">
            <v>53.137</v>
          </cell>
          <cell r="O972">
            <v>60.433999999999997</v>
          </cell>
          <cell r="AE972" t="str">
            <v>Pereira</v>
          </cell>
          <cell r="AF972">
            <v>4.3820000000000006</v>
          </cell>
          <cell r="AG972">
            <v>6.1266666666666678</v>
          </cell>
          <cell r="AH972">
            <v>6.6663333333333332</v>
          </cell>
          <cell r="AI972">
            <v>5.5369999999999999</v>
          </cell>
          <cell r="AJ972">
            <v>6.280666666666666</v>
          </cell>
        </row>
        <row r="973">
          <cell r="J973" t="str">
            <v>Pereira</v>
          </cell>
          <cell r="K973">
            <v>43.903666666666673</v>
          </cell>
          <cell r="L973">
            <v>46.494999999999997</v>
          </cell>
          <cell r="M973">
            <v>43.195333333333338</v>
          </cell>
          <cell r="N973">
            <v>46.23</v>
          </cell>
          <cell r="O973">
            <v>49.763333333333328</v>
          </cell>
          <cell r="AE973" t="str">
            <v>Ibagué</v>
          </cell>
          <cell r="AF973">
            <v>6.0213333333333336</v>
          </cell>
          <cell r="AG973">
            <v>4.9033333333333333</v>
          </cell>
          <cell r="AH973">
            <v>3.2369999999999997</v>
          </cell>
          <cell r="AI973">
            <v>4.7623333333333333</v>
          </cell>
          <cell r="AJ973">
            <v>4.8666666666666663</v>
          </cell>
        </row>
        <row r="974">
          <cell r="J974" t="str">
            <v>Cartagena</v>
          </cell>
          <cell r="K974">
            <v>43.400333333333343</v>
          </cell>
          <cell r="L974">
            <v>38.562333333333335</v>
          </cell>
          <cell r="M974">
            <v>35.24</v>
          </cell>
          <cell r="N974">
            <v>39.599333333333334</v>
          </cell>
          <cell r="O974">
            <v>46.181999999999995</v>
          </cell>
          <cell r="AE974" t="str">
            <v>Barranquilla</v>
          </cell>
          <cell r="AF974">
            <v>6.2523333333333335</v>
          </cell>
          <cell r="AG974">
            <v>7.0683333333333325</v>
          </cell>
          <cell r="AH974">
            <v>11.136333333333333</v>
          </cell>
          <cell r="AI974">
            <v>8.7633333333333336</v>
          </cell>
          <cell r="AJ974">
            <v>4.6100109999999992</v>
          </cell>
        </row>
        <row r="975">
          <cell r="J975" t="str">
            <v>Ibagué</v>
          </cell>
          <cell r="K975">
            <v>38.822333333333333</v>
          </cell>
          <cell r="L975">
            <v>35.925333333333334</v>
          </cell>
          <cell r="M975">
            <v>35.213666666666668</v>
          </cell>
          <cell r="N975">
            <v>33.437666666666665</v>
          </cell>
          <cell r="O975">
            <v>40.664333333333339</v>
          </cell>
          <cell r="AE975" t="str">
            <v>Cartagena</v>
          </cell>
          <cell r="AF975">
            <v>4.9989999999999997</v>
          </cell>
          <cell r="AG975">
            <v>2.5903333333333332</v>
          </cell>
          <cell r="AH975">
            <v>5.3436666666666666</v>
          </cell>
          <cell r="AI975">
            <v>2.9473333333333329</v>
          </cell>
          <cell r="AJ975">
            <v>2.0619999999999998</v>
          </cell>
        </row>
        <row r="976">
          <cell r="J976" t="str">
            <v>Manizales</v>
          </cell>
          <cell r="K976">
            <v>27.74366666666667</v>
          </cell>
          <cell r="L976">
            <v>25.042999999999996</v>
          </cell>
          <cell r="M976">
            <v>25.685666666666666</v>
          </cell>
          <cell r="N976">
            <v>25.746666666666666</v>
          </cell>
          <cell r="O976">
            <v>27.282666666666668</v>
          </cell>
          <cell r="AE976" t="str">
            <v>Pasto</v>
          </cell>
          <cell r="AF976">
            <v>1.8869999999999998</v>
          </cell>
          <cell r="AG976">
            <v>1.7663333333333331</v>
          </cell>
          <cell r="AH976">
            <v>2.6166666666666667</v>
          </cell>
          <cell r="AI976">
            <v>2.3770000000000002</v>
          </cell>
          <cell r="AJ976">
            <v>1.62</v>
          </cell>
        </row>
        <row r="977">
          <cell r="J977" t="str">
            <v>Pasto</v>
          </cell>
          <cell r="K977">
            <v>16.425999999999998</v>
          </cell>
          <cell r="L977">
            <v>16.006333333333334</v>
          </cell>
          <cell r="M977">
            <v>17.620666666666665</v>
          </cell>
          <cell r="N977">
            <v>17.236333333333334</v>
          </cell>
          <cell r="O977">
            <v>19.930666666666667</v>
          </cell>
          <cell r="AE977" t="str">
            <v>Manizales</v>
          </cell>
          <cell r="AF977">
            <v>2.0579999999999998</v>
          </cell>
          <cell r="AG977">
            <v>3.4009999999999998</v>
          </cell>
          <cell r="AH977">
            <v>3.5176666666666669</v>
          </cell>
          <cell r="AI977">
            <v>2.8206666666666664</v>
          </cell>
          <cell r="AJ977">
            <v>1.5233333333333334</v>
          </cell>
        </row>
        <row r="978">
          <cell r="J978" t="str">
            <v>Villavicencio</v>
          </cell>
          <cell r="K978">
            <v>12.490333333333334</v>
          </cell>
          <cell r="L978">
            <v>17.279</v>
          </cell>
          <cell r="M978">
            <v>18.463666666666665</v>
          </cell>
          <cell r="N978">
            <v>17.189000000000004</v>
          </cell>
          <cell r="O978">
            <v>19.623999999999999</v>
          </cell>
          <cell r="AE978" t="str">
            <v>Montería</v>
          </cell>
          <cell r="AF978">
            <v>0.85233333333333328</v>
          </cell>
          <cell r="AG978">
            <v>0.73966666666666658</v>
          </cell>
          <cell r="AH978">
            <v>0.6253333333333333</v>
          </cell>
          <cell r="AI978">
            <v>1.1679999999999999</v>
          </cell>
          <cell r="AJ978">
            <v>1.5056666666666665</v>
          </cell>
        </row>
        <row r="979">
          <cell r="J979" t="str">
            <v>Montería</v>
          </cell>
          <cell r="K979">
            <v>16.341666666666665</v>
          </cell>
          <cell r="L979">
            <v>17.326666666666668</v>
          </cell>
          <cell r="M979">
            <v>17.884</v>
          </cell>
          <cell r="N979">
            <v>17.64</v>
          </cell>
          <cell r="O979">
            <v>18.146333333333335</v>
          </cell>
          <cell r="AE979" t="str">
            <v>Villavicencio</v>
          </cell>
          <cell r="AF979">
            <v>0.45633333333333331</v>
          </cell>
          <cell r="AG979">
            <v>0.75466666666666671</v>
          </cell>
          <cell r="AH979">
            <v>1.05</v>
          </cell>
          <cell r="AI979">
            <v>1.0363333333333333</v>
          </cell>
          <cell r="AJ979">
            <v>1.3016666666666665</v>
          </cell>
        </row>
        <row r="998">
          <cell r="J998" t="str">
            <v>Colombia</v>
          </cell>
          <cell r="K998">
            <v>75.378</v>
          </cell>
          <cell r="L998">
            <v>73.958000000000013</v>
          </cell>
          <cell r="M998">
            <v>86.143333333333317</v>
          </cell>
          <cell r="N998">
            <v>98.390666666666675</v>
          </cell>
          <cell r="O998">
            <v>127.81166666666667</v>
          </cell>
          <cell r="AE998" t="str">
            <v>Colombia</v>
          </cell>
          <cell r="AF998">
            <v>6.5266666666666673</v>
          </cell>
          <cell r="AG998">
            <v>11.406333333333334</v>
          </cell>
          <cell r="AH998">
            <v>10.503666666666666</v>
          </cell>
          <cell r="AI998">
            <v>7.9836666666666671</v>
          </cell>
          <cell r="AJ998">
            <v>6.8083333333333336</v>
          </cell>
        </row>
        <row r="999">
          <cell r="J999" t="str">
            <v>Bogotá</v>
          </cell>
          <cell r="K999">
            <v>14.204666666666666</v>
          </cell>
          <cell r="L999">
            <v>8.315666666666667</v>
          </cell>
          <cell r="M999">
            <v>15.097</v>
          </cell>
          <cell r="N999">
            <v>16.172333333333331</v>
          </cell>
          <cell r="O999">
            <v>17.998999999999999</v>
          </cell>
          <cell r="AE999" t="str">
            <v>Medellín</v>
          </cell>
          <cell r="AF999">
            <v>0.38866666666666666</v>
          </cell>
          <cell r="AG999">
            <v>0</v>
          </cell>
          <cell r="AH999">
            <v>0.35966666666666663</v>
          </cell>
          <cell r="AI999">
            <v>0.84799999999999998</v>
          </cell>
          <cell r="AJ999">
            <v>1.1623333333333334</v>
          </cell>
        </row>
        <row r="1000">
          <cell r="J1000" t="str">
            <v>Medellín</v>
          </cell>
          <cell r="K1000">
            <v>5.3580000000000005</v>
          </cell>
          <cell r="L1000">
            <v>5.7406666666666668</v>
          </cell>
          <cell r="M1000">
            <v>5.2506666666666666</v>
          </cell>
          <cell r="N1000">
            <v>15.658333333333333</v>
          </cell>
          <cell r="O1000">
            <v>8.9016666666666673</v>
          </cell>
          <cell r="AE1000" t="str">
            <v>Pereira</v>
          </cell>
          <cell r="AF1000">
            <v>0</v>
          </cell>
          <cell r="AG1000">
            <v>0.19500000000000001</v>
          </cell>
          <cell r="AH1000">
            <v>0.14066666666666666</v>
          </cell>
          <cell r="AI1000">
            <v>0.495</v>
          </cell>
          <cell r="AJ1000">
            <v>0.66833333333333333</v>
          </cell>
        </row>
        <row r="1001">
          <cell r="J1001" t="str">
            <v>Cali</v>
          </cell>
          <cell r="K1001">
            <v>3.1926666666666663</v>
          </cell>
          <cell r="L1001">
            <v>3.3103333333333329</v>
          </cell>
          <cell r="M1001">
            <v>1.149</v>
          </cell>
          <cell r="N1001">
            <v>4.9746666666666668</v>
          </cell>
          <cell r="O1001">
            <v>7.6023333333333332</v>
          </cell>
          <cell r="AE1001" t="str">
            <v>Cali</v>
          </cell>
          <cell r="AF1001">
            <v>0.4306666666666667</v>
          </cell>
          <cell r="AG1001">
            <v>0</v>
          </cell>
          <cell r="AH1001">
            <v>0.61066666666666669</v>
          </cell>
          <cell r="AI1001">
            <v>0.34733333333333333</v>
          </cell>
          <cell r="AJ1001">
            <v>0.51966666666666661</v>
          </cell>
        </row>
        <row r="1002">
          <cell r="J1002" t="str">
            <v>Barranquilla</v>
          </cell>
          <cell r="K1002">
            <v>2.8423333333333329</v>
          </cell>
          <cell r="L1002">
            <v>6.344666666666666</v>
          </cell>
          <cell r="M1002">
            <v>5.7356666666666669</v>
          </cell>
          <cell r="N1002">
            <v>5.9763333333333337</v>
          </cell>
          <cell r="O1002">
            <v>4.5896666666666661</v>
          </cell>
          <cell r="AE1002" t="str">
            <v>Barranquilla</v>
          </cell>
          <cell r="AF1002">
            <v>0.18966666666666665</v>
          </cell>
          <cell r="AG1002">
            <v>0.26700000000000002</v>
          </cell>
          <cell r="AH1002">
            <v>0.21133333333333335</v>
          </cell>
          <cell r="AI1002">
            <v>0.32600000000000001</v>
          </cell>
          <cell r="AJ1002">
            <v>0.36649166666666666</v>
          </cell>
        </row>
        <row r="1003">
          <cell r="J1003" t="str">
            <v>Bucaramanga</v>
          </cell>
          <cell r="K1003">
            <v>2.5886666666666667</v>
          </cell>
          <cell r="L1003">
            <v>4.5826666666666673</v>
          </cell>
          <cell r="M1003">
            <v>2.8960000000000004</v>
          </cell>
          <cell r="N1003">
            <v>3.1516666666666668</v>
          </cell>
          <cell r="O1003">
            <v>3.2343333333333333</v>
          </cell>
          <cell r="AE1003" t="str">
            <v>Bucaramanga</v>
          </cell>
          <cell r="AF1003">
            <v>0.20433333333333334</v>
          </cell>
          <cell r="AG1003">
            <v>0</v>
          </cell>
          <cell r="AH1003">
            <v>0.32733333333333331</v>
          </cell>
          <cell r="AI1003">
            <v>0.63133333333333341</v>
          </cell>
          <cell r="AJ1003">
            <v>0.17466666666666666</v>
          </cell>
        </row>
        <row r="1004">
          <cell r="J1004" t="str">
            <v>Manizales</v>
          </cell>
          <cell r="K1004">
            <v>1.4993333333333332</v>
          </cell>
          <cell r="L1004">
            <v>2.1103333333333332</v>
          </cell>
          <cell r="M1004">
            <v>1.3283333333333334</v>
          </cell>
          <cell r="N1004">
            <v>2.1240000000000001</v>
          </cell>
          <cell r="O1004">
            <v>2.6616666666666666</v>
          </cell>
          <cell r="AE1004" t="str">
            <v>Manizales</v>
          </cell>
          <cell r="AF1004">
            <v>0.25866666666666666</v>
          </cell>
          <cell r="AG1004">
            <v>9.1666666666666674E-2</v>
          </cell>
          <cell r="AH1004">
            <v>0.20199999999999999</v>
          </cell>
          <cell r="AI1004">
            <v>0.11299999999999999</v>
          </cell>
          <cell r="AJ1004">
            <v>0.17233333333333334</v>
          </cell>
        </row>
        <row r="1005">
          <cell r="J1005" t="str">
            <v>Cartagena</v>
          </cell>
          <cell r="K1005">
            <v>3.427</v>
          </cell>
          <cell r="L1005">
            <v>2.3943333333333334</v>
          </cell>
          <cell r="M1005">
            <v>2.4119999999999995</v>
          </cell>
          <cell r="N1005">
            <v>2.2523333333333331</v>
          </cell>
          <cell r="O1005">
            <v>2.4633333333333334</v>
          </cell>
          <cell r="AE1005" t="str">
            <v>Cartagena</v>
          </cell>
          <cell r="AF1005">
            <v>0.7320000000000001</v>
          </cell>
          <cell r="AG1005">
            <v>0.35833333333333334</v>
          </cell>
          <cell r="AH1005">
            <v>0.14033333333333334</v>
          </cell>
          <cell r="AI1005">
            <v>0.25233333333333335</v>
          </cell>
          <cell r="AJ1005">
            <v>0.11644966666666666</v>
          </cell>
        </row>
        <row r="1006">
          <cell r="J1006" t="str">
            <v>Cúcuta</v>
          </cell>
          <cell r="K1006">
            <v>1.2343333333333333</v>
          </cell>
          <cell r="L1006">
            <v>1.8373333333333335</v>
          </cell>
          <cell r="M1006">
            <v>1.2326666666666666</v>
          </cell>
          <cell r="N1006">
            <v>2.3623333333333334</v>
          </cell>
          <cell r="O1006">
            <v>1.6213333333333333</v>
          </cell>
          <cell r="AE1006" t="str">
            <v>Villavicencio</v>
          </cell>
          <cell r="AF1006">
            <v>5.7666666666666665E-2</v>
          </cell>
          <cell r="AG1006">
            <v>0.14099999999999999</v>
          </cell>
          <cell r="AH1006">
            <v>5.2666666666666667E-2</v>
          </cell>
          <cell r="AI1006">
            <v>5.4333333333333338E-2</v>
          </cell>
          <cell r="AJ1006">
            <v>0.11105799999999999</v>
          </cell>
        </row>
        <row r="1007">
          <cell r="J1007" t="str">
            <v>Pereira</v>
          </cell>
          <cell r="K1007">
            <v>1.7526666666666664</v>
          </cell>
          <cell r="L1007">
            <v>1.6679999999999999</v>
          </cell>
          <cell r="M1007">
            <v>1.8693333333333333</v>
          </cell>
          <cell r="N1007">
            <v>1.2173333333333334</v>
          </cell>
          <cell r="O1007">
            <v>1.4826666666666668</v>
          </cell>
          <cell r="AE1007" t="str">
            <v>Montería</v>
          </cell>
          <cell r="AF1007">
            <v>7.3333333333333334E-2</v>
          </cell>
          <cell r="AG1007">
            <v>4.4666666666666667E-2</v>
          </cell>
          <cell r="AH1007">
            <v>0.28366666666666668</v>
          </cell>
          <cell r="AI1007">
            <v>0.19266666666666665</v>
          </cell>
          <cell r="AJ1007">
            <v>9.3333333333333338E-2</v>
          </cell>
        </row>
        <row r="1008">
          <cell r="J1008" t="str">
            <v>Ibagué</v>
          </cell>
          <cell r="K1008">
            <v>1.6413333333333335</v>
          </cell>
          <cell r="L1008">
            <v>1.5330000000000001</v>
          </cell>
          <cell r="M1008">
            <v>1.7629999999999999</v>
          </cell>
          <cell r="N1008">
            <v>1.9843333333333335</v>
          </cell>
          <cell r="O1008">
            <v>1.4219999999999999</v>
          </cell>
          <cell r="AE1008" t="str">
            <v>Pasto</v>
          </cell>
          <cell r="AF1008">
            <v>3.5000000000000003E-2</v>
          </cell>
          <cell r="AG1008">
            <v>0.17966666666666667</v>
          </cell>
          <cell r="AH1008">
            <v>0</v>
          </cell>
          <cell r="AI1008">
            <v>0.23666666666666666</v>
          </cell>
          <cell r="AJ1008">
            <v>8.3333333333333329E-2</v>
          </cell>
        </row>
        <row r="1009">
          <cell r="J1009" t="str">
            <v>Villavicencio</v>
          </cell>
          <cell r="K1009">
            <v>1.0803333333333334</v>
          </cell>
          <cell r="L1009">
            <v>0.90700000000000003</v>
          </cell>
          <cell r="M1009">
            <v>1.1366666666666667</v>
          </cell>
          <cell r="N1009">
            <v>0.85133333333333328</v>
          </cell>
          <cell r="O1009">
            <v>1.2163333333333333</v>
          </cell>
          <cell r="AE1009" t="str">
            <v>Ibagué</v>
          </cell>
          <cell r="AF1009">
            <v>0.36</v>
          </cell>
          <cell r="AG1009">
            <v>0.63833333333333331</v>
          </cell>
          <cell r="AH1009">
            <v>0.42166666666666663</v>
          </cell>
          <cell r="AI1009">
            <v>0.26766666666666666</v>
          </cell>
          <cell r="AJ1009">
            <v>4.7046999999999999E-2</v>
          </cell>
        </row>
        <row r="1010">
          <cell r="J1010" t="str">
            <v>Pasto</v>
          </cell>
          <cell r="K1010">
            <v>0.72833333333333339</v>
          </cell>
          <cell r="L1010">
            <v>1.0876666666666666</v>
          </cell>
          <cell r="M1010">
            <v>0.73499999999999999</v>
          </cell>
          <cell r="N1010">
            <v>1.4486666666666668</v>
          </cell>
          <cell r="O1010">
            <v>0.84266666666666667</v>
          </cell>
          <cell r="AE1010" t="str">
            <v>Bogotá</v>
          </cell>
          <cell r="AF1010">
            <v>0</v>
          </cell>
          <cell r="AG1010">
            <v>3.9390000000000001</v>
          </cell>
          <cell r="AH1010">
            <v>2.4556666666666667</v>
          </cell>
          <cell r="AI1010">
            <v>0</v>
          </cell>
          <cell r="AJ1010">
            <v>0</v>
          </cell>
        </row>
        <row r="1011">
          <cell r="J1011" t="str">
            <v>Montería</v>
          </cell>
          <cell r="K1011">
            <v>0.38666666666666666</v>
          </cell>
          <cell r="L1011">
            <v>0.67133333333333345</v>
          </cell>
          <cell r="M1011">
            <v>0.81700000000000006</v>
          </cell>
          <cell r="N1011">
            <v>0.85166666666666657</v>
          </cell>
          <cell r="O1011">
            <v>0.82766666666666666</v>
          </cell>
          <cell r="AE1011" t="str">
            <v>Cúcuta</v>
          </cell>
          <cell r="AF1011">
            <v>0.29566666666666669</v>
          </cell>
          <cell r="AG1011">
            <v>0</v>
          </cell>
          <cell r="AH1011">
            <v>0.123</v>
          </cell>
          <cell r="AI1011">
            <v>8.2666666666666666E-2</v>
          </cell>
          <cell r="AJ1011">
            <v>0</v>
          </cell>
        </row>
        <row r="1030">
          <cell r="J1030" t="str">
            <v>Colombia</v>
          </cell>
          <cell r="K1030">
            <v>960.07166666666672</v>
          </cell>
          <cell r="L1030">
            <v>910.1193333333332</v>
          </cell>
          <cell r="M1030">
            <v>1012.4083333333334</v>
          </cell>
          <cell r="N1030">
            <v>1131.8916666666667</v>
          </cell>
          <cell r="O1030">
            <v>1243.8743333333334</v>
          </cell>
          <cell r="AE1030" t="str">
            <v>Colombia</v>
          </cell>
          <cell r="AF1030">
            <v>128.941</v>
          </cell>
          <cell r="AG1030">
            <v>195.46633333333332</v>
          </cell>
          <cell r="AH1030">
            <v>200.34133333333332</v>
          </cell>
          <cell r="AI1030">
            <v>190.77966666666666</v>
          </cell>
          <cell r="AJ1030">
            <v>198.16766666666669</v>
          </cell>
        </row>
        <row r="1031">
          <cell r="J1031" t="str">
            <v>Bogotá</v>
          </cell>
          <cell r="K1031">
            <v>174.62866666666665</v>
          </cell>
          <cell r="L1031">
            <v>178.37066666666669</v>
          </cell>
          <cell r="M1031">
            <v>180.84633333333332</v>
          </cell>
          <cell r="N1031">
            <v>232.59633333333332</v>
          </cell>
          <cell r="O1031">
            <v>251.8663333333333</v>
          </cell>
          <cell r="AE1031" t="str">
            <v>Bogotá</v>
          </cell>
          <cell r="AF1031">
            <v>15.184333333333335</v>
          </cell>
          <cell r="AG1031">
            <v>31.228666666666669</v>
          </cell>
          <cell r="AH1031">
            <v>27.812333333333331</v>
          </cell>
          <cell r="AI1031">
            <v>23.563333333333333</v>
          </cell>
          <cell r="AJ1031">
            <v>33.031666666666666</v>
          </cell>
        </row>
        <row r="1032">
          <cell r="J1032" t="str">
            <v>Medellín</v>
          </cell>
          <cell r="K1032">
            <v>90.525333333333336</v>
          </cell>
          <cell r="L1032">
            <v>85.376000000000019</v>
          </cell>
          <cell r="M1032">
            <v>89.103333333333339</v>
          </cell>
          <cell r="N1032">
            <v>91.914000000000001</v>
          </cell>
          <cell r="O1032">
            <v>104.28433333333334</v>
          </cell>
          <cell r="AE1032" t="str">
            <v>Medellín</v>
          </cell>
          <cell r="AF1032">
            <v>11.099333333333334</v>
          </cell>
          <cell r="AG1032">
            <v>22.061333333333334</v>
          </cell>
          <cell r="AH1032">
            <v>26.578333333333337</v>
          </cell>
          <cell r="AI1032">
            <v>21.894333333333332</v>
          </cell>
          <cell r="AJ1032">
            <v>18.657999999999998</v>
          </cell>
        </row>
        <row r="1033">
          <cell r="J1033" t="str">
            <v>Cali</v>
          </cell>
          <cell r="K1033">
            <v>61.333666666666666</v>
          </cell>
          <cell r="L1033">
            <v>60.133999999999993</v>
          </cell>
          <cell r="M1033">
            <v>71.542666666666662</v>
          </cell>
          <cell r="N1033">
            <v>75.815666666666672</v>
          </cell>
          <cell r="O1033">
            <v>72.705666666666659</v>
          </cell>
          <cell r="AE1033" t="str">
            <v>Cali</v>
          </cell>
          <cell r="AF1033">
            <v>12.237</v>
          </cell>
          <cell r="AG1033">
            <v>15.270333333333333</v>
          </cell>
          <cell r="AH1033">
            <v>20.093666666666667</v>
          </cell>
          <cell r="AI1033">
            <v>20.601333333333333</v>
          </cell>
          <cell r="AJ1033">
            <v>17.262333333333334</v>
          </cell>
        </row>
        <row r="1034">
          <cell r="J1034" t="str">
            <v>Barranquilla</v>
          </cell>
          <cell r="K1034">
            <v>44.122666666666667</v>
          </cell>
          <cell r="L1034">
            <v>44.486333333333334</v>
          </cell>
          <cell r="M1034">
            <v>55.123333333333335</v>
          </cell>
          <cell r="N1034">
            <v>51.133666666666663</v>
          </cell>
          <cell r="O1034">
            <v>59.335000000000001</v>
          </cell>
          <cell r="AE1034" t="str">
            <v>Bucaramanga</v>
          </cell>
          <cell r="AF1034">
            <v>3.1123333333333334</v>
          </cell>
          <cell r="AG1034">
            <v>4.5703333333333331</v>
          </cell>
          <cell r="AH1034">
            <v>3.3189999999999995</v>
          </cell>
          <cell r="AI1034">
            <v>3.7533333333333325</v>
          </cell>
          <cell r="AJ1034">
            <v>6.3093333333333321</v>
          </cell>
        </row>
        <row r="1035">
          <cell r="J1035" t="str">
            <v>Bucaramanga</v>
          </cell>
          <cell r="K1035">
            <v>28.586000000000002</v>
          </cell>
          <cell r="L1035">
            <v>23.770333333333337</v>
          </cell>
          <cell r="M1035">
            <v>25.084</v>
          </cell>
          <cell r="N1035">
            <v>28.094999999999999</v>
          </cell>
          <cell r="O1035">
            <v>34.824333333333335</v>
          </cell>
          <cell r="AE1035" t="str">
            <v>Cúcuta</v>
          </cell>
          <cell r="AF1035">
            <v>2.3816666666666668</v>
          </cell>
          <cell r="AG1035">
            <v>3.0493333333333332</v>
          </cell>
          <cell r="AH1035">
            <v>4.2463333333333333</v>
          </cell>
          <cell r="AI1035">
            <v>5.665</v>
          </cell>
          <cell r="AJ1035">
            <v>6.2729999999999997</v>
          </cell>
        </row>
        <row r="1036">
          <cell r="J1036" t="str">
            <v>Cartagena</v>
          </cell>
          <cell r="K1036">
            <v>25.120666666666665</v>
          </cell>
          <cell r="L1036">
            <v>24.527999999999995</v>
          </cell>
          <cell r="M1036">
            <v>26.403333333333332</v>
          </cell>
          <cell r="N1036">
            <v>28.397333333333336</v>
          </cell>
          <cell r="O1036">
            <v>31.690333333333331</v>
          </cell>
          <cell r="AE1036" t="str">
            <v>Pereira</v>
          </cell>
          <cell r="AF1036">
            <v>3.6839999999999997</v>
          </cell>
          <cell r="AG1036">
            <v>4.8213333333333326</v>
          </cell>
          <cell r="AH1036">
            <v>7.6516666666666673</v>
          </cell>
          <cell r="AI1036">
            <v>7.390666666666668</v>
          </cell>
          <cell r="AJ1036">
            <v>5.7573333333333325</v>
          </cell>
        </row>
        <row r="1037">
          <cell r="J1037" t="str">
            <v>Cúcuta</v>
          </cell>
          <cell r="K1037">
            <v>20.240666666666666</v>
          </cell>
          <cell r="L1037">
            <v>21.963333333333335</v>
          </cell>
          <cell r="M1037">
            <v>23.555666666666667</v>
          </cell>
          <cell r="N1037">
            <v>20.265000000000001</v>
          </cell>
          <cell r="O1037">
            <v>23.725333333333335</v>
          </cell>
          <cell r="AE1037" t="str">
            <v>Ibagué</v>
          </cell>
          <cell r="AF1037">
            <v>2.7223333333333333</v>
          </cell>
          <cell r="AG1037">
            <v>3.9823333333333331</v>
          </cell>
          <cell r="AH1037">
            <v>3.5676666666666663</v>
          </cell>
          <cell r="AI1037">
            <v>5.3866666666666667</v>
          </cell>
          <cell r="AJ1037">
            <v>4.1673333333333327</v>
          </cell>
        </row>
        <row r="1038">
          <cell r="J1038" t="str">
            <v>Pereira</v>
          </cell>
          <cell r="K1038">
            <v>17.693000000000001</v>
          </cell>
          <cell r="L1038">
            <v>17.334333333333333</v>
          </cell>
          <cell r="M1038">
            <v>16.126000000000001</v>
          </cell>
          <cell r="N1038">
            <v>13.927</v>
          </cell>
          <cell r="O1038">
            <v>19.189666666666668</v>
          </cell>
          <cell r="AE1038" t="str">
            <v>Manizales</v>
          </cell>
          <cell r="AF1038">
            <v>1.9803333333333335</v>
          </cell>
          <cell r="AG1038">
            <v>3.8613333333333331</v>
          </cell>
          <cell r="AH1038">
            <v>3.7330000000000001</v>
          </cell>
          <cell r="AI1038">
            <v>4.5940000000000003</v>
          </cell>
          <cell r="AJ1038">
            <v>3.1376666666666666</v>
          </cell>
        </row>
        <row r="1039">
          <cell r="J1039" t="str">
            <v>Villavicencio</v>
          </cell>
          <cell r="K1039">
            <v>9.9986666666666668</v>
          </cell>
          <cell r="L1039">
            <v>12.685</v>
          </cell>
          <cell r="M1039">
            <v>14.155999999999999</v>
          </cell>
          <cell r="N1039">
            <v>18.270999999999997</v>
          </cell>
          <cell r="O1039">
            <v>17.599</v>
          </cell>
          <cell r="AE1039" t="str">
            <v>Villavicencio</v>
          </cell>
          <cell r="AF1039">
            <v>1.5693333333333335</v>
          </cell>
          <cell r="AG1039">
            <v>2.1133333333333333</v>
          </cell>
          <cell r="AH1039">
            <v>2.9053333333333335</v>
          </cell>
          <cell r="AI1039">
            <v>3.5990000000000002</v>
          </cell>
          <cell r="AJ1039">
            <v>2.8580000000000001</v>
          </cell>
        </row>
        <row r="1040">
          <cell r="J1040" t="str">
            <v>Ibagué</v>
          </cell>
          <cell r="K1040">
            <v>12.305</v>
          </cell>
          <cell r="L1040">
            <v>12.353666666666667</v>
          </cell>
          <cell r="M1040">
            <v>12.148666666666665</v>
          </cell>
          <cell r="N1040">
            <v>14.793333333333331</v>
          </cell>
          <cell r="O1040">
            <v>17.496000000000002</v>
          </cell>
          <cell r="AE1040" t="str">
            <v>Cartagena</v>
          </cell>
          <cell r="AF1040">
            <v>2.2056666666666667</v>
          </cell>
          <cell r="AG1040">
            <v>1.8926666666666667</v>
          </cell>
          <cell r="AH1040">
            <v>5.4289999999999994</v>
          </cell>
          <cell r="AI1040">
            <v>1.2236666666666667</v>
          </cell>
          <cell r="AJ1040">
            <v>2.2613333333333334</v>
          </cell>
        </row>
        <row r="1041">
          <cell r="J1041" t="str">
            <v>Manizales</v>
          </cell>
          <cell r="K1041">
            <v>11.970333333333334</v>
          </cell>
          <cell r="L1041">
            <v>9.5643333333333338</v>
          </cell>
          <cell r="M1041">
            <v>11.104333333333335</v>
          </cell>
          <cell r="N1041">
            <v>8.3420000000000005</v>
          </cell>
          <cell r="O1041">
            <v>13.003</v>
          </cell>
          <cell r="AE1041" t="str">
            <v>Montería</v>
          </cell>
          <cell r="AF1041">
            <v>1.6780000000000002</v>
          </cell>
          <cell r="AG1041">
            <v>1.7939999999999998</v>
          </cell>
          <cell r="AH1041">
            <v>2.1470000000000002</v>
          </cell>
          <cell r="AI1041">
            <v>2.194</v>
          </cell>
          <cell r="AJ1041">
            <v>1.7749999999999999</v>
          </cell>
        </row>
        <row r="1042">
          <cell r="J1042" t="str">
            <v>Montería</v>
          </cell>
          <cell r="K1042">
            <v>8.86</v>
          </cell>
          <cell r="L1042">
            <v>8.8559999999999999</v>
          </cell>
          <cell r="M1042">
            <v>8.0839999999999996</v>
          </cell>
          <cell r="N1042">
            <v>9.527000000000001</v>
          </cell>
          <cell r="O1042">
            <v>10.488000000000001</v>
          </cell>
          <cell r="AE1042" t="str">
            <v>Pasto</v>
          </cell>
          <cell r="AF1042">
            <v>1.3433333333333335</v>
          </cell>
          <cell r="AG1042">
            <v>2.0099999999999998</v>
          </cell>
          <cell r="AH1042">
            <v>3.4619999999999997</v>
          </cell>
          <cell r="AI1042">
            <v>2.3783333333333334</v>
          </cell>
          <cell r="AJ1042">
            <v>1.492</v>
          </cell>
        </row>
        <row r="1043">
          <cell r="J1043" t="str">
            <v>Pasto</v>
          </cell>
          <cell r="K1043">
            <v>6.8626666666666667</v>
          </cell>
          <cell r="L1043">
            <v>7.0326666666666666</v>
          </cell>
          <cell r="M1043">
            <v>7.6380000000000008</v>
          </cell>
          <cell r="N1043">
            <v>8.4473333333333329</v>
          </cell>
          <cell r="O1043">
            <v>9.2270000000000003</v>
          </cell>
          <cell r="AE1043" t="str">
            <v>Barranquilla</v>
          </cell>
          <cell r="AF1043">
            <v>2.9346666666666663</v>
          </cell>
          <cell r="AG1043">
            <v>4.6796666666666669</v>
          </cell>
          <cell r="AH1043">
            <v>1.7030000000000001</v>
          </cell>
          <cell r="AI1043">
            <v>2.4776666666666665</v>
          </cell>
          <cell r="AJ1043">
            <v>1.1206666666666667</v>
          </cell>
        </row>
        <row r="1062">
          <cell r="J1062" t="str">
            <v>Colombia</v>
          </cell>
          <cell r="K1062">
            <v>4510.7129999999997</v>
          </cell>
          <cell r="L1062">
            <v>4597.6686666666674</v>
          </cell>
          <cell r="M1062">
            <v>5091.9090000000006</v>
          </cell>
          <cell r="N1062">
            <v>5263.0309999999999</v>
          </cell>
          <cell r="O1062">
            <v>5571.4629999999997</v>
          </cell>
          <cell r="AE1062" t="str">
            <v>Colombia</v>
          </cell>
          <cell r="AF1062">
            <v>398.33366666666666</v>
          </cell>
          <cell r="AG1062">
            <v>425.41933333333333</v>
          </cell>
          <cell r="AH1062">
            <v>559.8123333333333</v>
          </cell>
          <cell r="AI1062">
            <v>579.65200000000004</v>
          </cell>
          <cell r="AJ1062">
            <v>513.79200000000003</v>
          </cell>
        </row>
        <row r="1063">
          <cell r="J1063" t="str">
            <v>Bogotá</v>
          </cell>
          <cell r="K1063">
            <v>837.65899999999999</v>
          </cell>
          <cell r="L1063">
            <v>939.11699999999985</v>
          </cell>
          <cell r="M1063">
            <v>985.98166666666657</v>
          </cell>
          <cell r="N1063">
            <v>1134.5086666666666</v>
          </cell>
          <cell r="O1063">
            <v>1165.5403333333334</v>
          </cell>
          <cell r="AE1063" t="str">
            <v>Bogotá</v>
          </cell>
          <cell r="AF1063">
            <v>78.817999999999998</v>
          </cell>
          <cell r="AG1063">
            <v>82.167666666666662</v>
          </cell>
          <cell r="AH1063">
            <v>93.316333333333333</v>
          </cell>
          <cell r="AI1063">
            <v>116.18866666666668</v>
          </cell>
          <cell r="AJ1063">
            <v>95.849000000000004</v>
          </cell>
        </row>
        <row r="1064">
          <cell r="J1064" t="str">
            <v>Medellín</v>
          </cell>
          <cell r="K1064">
            <v>405.96466666666669</v>
          </cell>
          <cell r="L1064">
            <v>401.86700000000002</v>
          </cell>
          <cell r="M1064">
            <v>475.17500000000001</v>
          </cell>
          <cell r="N1064">
            <v>465.91533333333336</v>
          </cell>
          <cell r="O1064">
            <v>499.19066666666669</v>
          </cell>
          <cell r="AE1064" t="str">
            <v>Medellín</v>
          </cell>
          <cell r="AF1064">
            <v>40.442</v>
          </cell>
          <cell r="AG1064">
            <v>43.448666666666668</v>
          </cell>
          <cell r="AH1064">
            <v>62.863333333333337</v>
          </cell>
          <cell r="AI1064">
            <v>59.74666666666667</v>
          </cell>
          <cell r="AJ1064">
            <v>49.67966666666667</v>
          </cell>
        </row>
        <row r="1065">
          <cell r="J1065" t="str">
            <v>Cali</v>
          </cell>
          <cell r="K1065">
            <v>312.17933333333332</v>
          </cell>
          <cell r="L1065">
            <v>313.57533333333328</v>
          </cell>
          <cell r="M1065">
            <v>346.49866666666668</v>
          </cell>
          <cell r="N1065">
            <v>352.33566666666667</v>
          </cell>
          <cell r="O1065">
            <v>358.49433333333332</v>
          </cell>
          <cell r="AE1065" t="str">
            <v>Cali</v>
          </cell>
          <cell r="AF1065">
            <v>28.094333333333335</v>
          </cell>
          <cell r="AG1065">
            <v>36.235999999999997</v>
          </cell>
          <cell r="AH1065">
            <v>46.532666666666671</v>
          </cell>
          <cell r="AI1065">
            <v>45.377666666666663</v>
          </cell>
          <cell r="AJ1065">
            <v>44.991000000000007</v>
          </cell>
        </row>
        <row r="1066">
          <cell r="J1066" t="str">
            <v>Barranquilla</v>
          </cell>
          <cell r="K1066">
            <v>210.38499999999999</v>
          </cell>
          <cell r="L1066">
            <v>207.62899999999999</v>
          </cell>
          <cell r="M1066">
            <v>235.82966666666667</v>
          </cell>
          <cell r="N1066">
            <v>229.67166666666665</v>
          </cell>
          <cell r="O1066">
            <v>265.56200000000001</v>
          </cell>
          <cell r="AE1066" t="str">
            <v>Barranquilla</v>
          </cell>
          <cell r="AF1066">
            <v>16.098333333333333</v>
          </cell>
          <cell r="AG1066">
            <v>18.409666666666666</v>
          </cell>
          <cell r="AH1066">
            <v>16.399999999999999</v>
          </cell>
          <cell r="AI1066">
            <v>20.23</v>
          </cell>
          <cell r="AJ1066">
            <v>16.508666666666667</v>
          </cell>
        </row>
        <row r="1067">
          <cell r="J1067" t="str">
            <v>Bucaramanga</v>
          </cell>
          <cell r="K1067">
            <v>135.93533333333332</v>
          </cell>
          <cell r="L1067">
            <v>133.01166666666666</v>
          </cell>
          <cell r="M1067">
            <v>162.70633333333333</v>
          </cell>
          <cell r="N1067">
            <v>158.14533333333335</v>
          </cell>
          <cell r="O1067">
            <v>166.54833333333332</v>
          </cell>
          <cell r="AE1067" t="str">
            <v>Cúcuta</v>
          </cell>
          <cell r="AF1067">
            <v>6.1033333333333326</v>
          </cell>
          <cell r="AG1067">
            <v>8.3633333333333333</v>
          </cell>
          <cell r="AH1067">
            <v>12.799666666666667</v>
          </cell>
          <cell r="AI1067">
            <v>14.807666666666668</v>
          </cell>
          <cell r="AJ1067">
            <v>16.245999999999999</v>
          </cell>
        </row>
        <row r="1068">
          <cell r="J1068" t="str">
            <v>Cúcuta</v>
          </cell>
          <cell r="K1068">
            <v>113.63</v>
          </cell>
          <cell r="L1068">
            <v>119.94066666666667</v>
          </cell>
          <cell r="M1068">
            <v>120.28</v>
          </cell>
          <cell r="N1068">
            <v>121.52766666666666</v>
          </cell>
          <cell r="O1068">
            <v>134.75466666666668</v>
          </cell>
          <cell r="AE1068" t="str">
            <v>Pereira</v>
          </cell>
          <cell r="AF1068">
            <v>9.4276666666666671</v>
          </cell>
          <cell r="AG1068">
            <v>9.7606666666666655</v>
          </cell>
          <cell r="AH1068">
            <v>20.269333333333332</v>
          </cell>
          <cell r="AI1068">
            <v>16.932666666666666</v>
          </cell>
          <cell r="AJ1068">
            <v>14.060666666666668</v>
          </cell>
        </row>
        <row r="1069">
          <cell r="J1069" t="str">
            <v>Cartagena</v>
          </cell>
          <cell r="K1069">
            <v>94.35766666666666</v>
          </cell>
          <cell r="L1069">
            <v>93.453666666666663</v>
          </cell>
          <cell r="M1069">
            <v>103.85466666666667</v>
          </cell>
          <cell r="N1069">
            <v>107.798</v>
          </cell>
          <cell r="O1069">
            <v>125.07866666666666</v>
          </cell>
          <cell r="AE1069" t="str">
            <v>Bucaramanga</v>
          </cell>
          <cell r="AF1069">
            <v>6.7543333333333324</v>
          </cell>
          <cell r="AG1069">
            <v>9.1666666666666661</v>
          </cell>
          <cell r="AH1069">
            <v>12.860666666666667</v>
          </cell>
          <cell r="AI1069">
            <v>17.564666666666668</v>
          </cell>
          <cell r="AJ1069">
            <v>13.295666666666667</v>
          </cell>
        </row>
        <row r="1070">
          <cell r="J1070" t="str">
            <v>Pereira</v>
          </cell>
          <cell r="K1070">
            <v>78.628</v>
          </cell>
          <cell r="L1070">
            <v>79.891000000000005</v>
          </cell>
          <cell r="M1070">
            <v>81.642999999999986</v>
          </cell>
          <cell r="N1070">
            <v>86.612333333333325</v>
          </cell>
          <cell r="O1070">
            <v>99.209666666666678</v>
          </cell>
          <cell r="AE1070" t="str">
            <v>Ibagué</v>
          </cell>
          <cell r="AF1070">
            <v>8.2330000000000005</v>
          </cell>
          <cell r="AG1070">
            <v>13.724666666666666</v>
          </cell>
          <cell r="AH1070">
            <v>11.518666666666666</v>
          </cell>
          <cell r="AI1070">
            <v>12.685333333333332</v>
          </cell>
          <cell r="AJ1070">
            <v>11.991333333333335</v>
          </cell>
        </row>
        <row r="1071">
          <cell r="J1071" t="str">
            <v>Ibagué</v>
          </cell>
          <cell r="K1071">
            <v>73.211666666666659</v>
          </cell>
          <cell r="L1071">
            <v>76.924999999999997</v>
          </cell>
          <cell r="M1071">
            <v>73.292333333333332</v>
          </cell>
          <cell r="N1071">
            <v>70.948999999999998</v>
          </cell>
          <cell r="O1071">
            <v>90.458000000000013</v>
          </cell>
          <cell r="AE1071" t="str">
            <v>Cartagena</v>
          </cell>
          <cell r="AF1071">
            <v>12.022666666666666</v>
          </cell>
          <cell r="AG1071">
            <v>8.7073333333333327</v>
          </cell>
          <cell r="AH1071">
            <v>11.337333333333333</v>
          </cell>
          <cell r="AI1071">
            <v>7.78</v>
          </cell>
          <cell r="AJ1071">
            <v>9.1079999999999988</v>
          </cell>
        </row>
        <row r="1072">
          <cell r="J1072" t="str">
            <v>Villavicencio</v>
          </cell>
          <cell r="K1072">
            <v>62.937999999999995</v>
          </cell>
          <cell r="L1072">
            <v>64.880999999999986</v>
          </cell>
          <cell r="M1072">
            <v>68.403999999999996</v>
          </cell>
          <cell r="N1072">
            <v>72.023666666666671</v>
          </cell>
          <cell r="O1072">
            <v>77.481666666666669</v>
          </cell>
          <cell r="AE1072" t="str">
            <v>Villavicencio</v>
          </cell>
          <cell r="AF1072">
            <v>5.7220000000000004</v>
          </cell>
          <cell r="AG1072">
            <v>6.5609999999999999</v>
          </cell>
          <cell r="AH1072">
            <v>6.1790000000000012</v>
          </cell>
          <cell r="AI1072">
            <v>8.2840000000000007</v>
          </cell>
          <cell r="AJ1072">
            <v>6.7949999999999999</v>
          </cell>
        </row>
        <row r="1073">
          <cell r="J1073" t="str">
            <v>Pasto</v>
          </cell>
          <cell r="K1073">
            <v>50.040333333333336</v>
          </cell>
          <cell r="L1073">
            <v>47.502333333333333</v>
          </cell>
          <cell r="M1073">
            <v>53.414333333333332</v>
          </cell>
          <cell r="N1073">
            <v>56.81733333333333</v>
          </cell>
          <cell r="O1073">
            <v>62.370333333333328</v>
          </cell>
          <cell r="AE1073" t="str">
            <v>Pasto</v>
          </cell>
          <cell r="AF1073">
            <v>6.7010000000000005</v>
          </cell>
          <cell r="AG1073">
            <v>7.0053333333333336</v>
          </cell>
          <cell r="AH1073">
            <v>9.5679999999999996</v>
          </cell>
          <cell r="AI1073">
            <v>8.5610000000000017</v>
          </cell>
          <cell r="AJ1073">
            <v>6.1003333333333343</v>
          </cell>
        </row>
        <row r="1074">
          <cell r="J1074" t="str">
            <v>Manizales</v>
          </cell>
          <cell r="K1074">
            <v>47.412666666666667</v>
          </cell>
          <cell r="L1074">
            <v>43.62766666666667</v>
          </cell>
          <cell r="M1074">
            <v>49.984000000000002</v>
          </cell>
          <cell r="N1074">
            <v>50.901666666666671</v>
          </cell>
          <cell r="O1074">
            <v>52.683333333333337</v>
          </cell>
          <cell r="AE1074" t="str">
            <v>Manizales</v>
          </cell>
          <cell r="AF1074">
            <v>4.6906666666666661</v>
          </cell>
          <cell r="AG1074">
            <v>6.3389999999999995</v>
          </cell>
          <cell r="AH1074">
            <v>8.5146666666666686</v>
          </cell>
          <cell r="AI1074">
            <v>8.0540000000000003</v>
          </cell>
          <cell r="AJ1074">
            <v>5.8659999999999997</v>
          </cell>
        </row>
        <row r="1075">
          <cell r="J1075" t="str">
            <v>Montería</v>
          </cell>
          <cell r="K1075">
            <v>44.38966666666667</v>
          </cell>
          <cell r="L1075">
            <v>47.090666666666664</v>
          </cell>
          <cell r="M1075">
            <v>44.005666666666663</v>
          </cell>
          <cell r="N1075">
            <v>49.475000000000001</v>
          </cell>
          <cell r="O1075">
            <v>50.076666666666675</v>
          </cell>
          <cell r="AE1075" t="str">
            <v>Montería</v>
          </cell>
          <cell r="AF1075">
            <v>4.3683333333333332</v>
          </cell>
          <cell r="AG1075">
            <v>6.5676666666666668</v>
          </cell>
          <cell r="AH1075">
            <v>6.5493333333333332</v>
          </cell>
          <cell r="AI1075">
            <v>5.2039999999999997</v>
          </cell>
          <cell r="AJ1075">
            <v>4.9816666666666665</v>
          </cell>
        </row>
        <row r="1094">
          <cell r="J1094" t="str">
            <v>Colombia</v>
          </cell>
          <cell r="K1094">
            <v>1466.5510000000002</v>
          </cell>
          <cell r="L1094">
            <v>1444.6719999999998</v>
          </cell>
          <cell r="M1094">
            <v>1597.1443333333334</v>
          </cell>
          <cell r="N1094">
            <v>1645.4110000000001</v>
          </cell>
          <cell r="O1094">
            <v>1689.8663333333334</v>
          </cell>
          <cell r="AE1094" t="str">
            <v>Colombia</v>
          </cell>
          <cell r="AF1094">
            <v>115.96233333333333</v>
          </cell>
          <cell r="AG1094">
            <v>122.18866666666668</v>
          </cell>
          <cell r="AH1094">
            <v>146.56633333333332</v>
          </cell>
          <cell r="AI1094">
            <v>139.93433333333334</v>
          </cell>
          <cell r="AJ1094">
            <v>139.93566666666666</v>
          </cell>
        </row>
        <row r="1095">
          <cell r="J1095" t="str">
            <v>Bogotá</v>
          </cell>
          <cell r="K1095">
            <v>300.87799999999999</v>
          </cell>
          <cell r="L1095">
            <v>322.08</v>
          </cell>
          <cell r="M1095">
            <v>341.44766666666663</v>
          </cell>
          <cell r="N1095">
            <v>330.31</v>
          </cell>
          <cell r="O1095">
            <v>355.98033333333336</v>
          </cell>
          <cell r="AE1095" t="str">
            <v>Bogotá</v>
          </cell>
          <cell r="AF1095">
            <v>22.208333333333332</v>
          </cell>
          <cell r="AG1095">
            <v>24.572333333333336</v>
          </cell>
          <cell r="AH1095">
            <v>41.269666666666666</v>
          </cell>
          <cell r="AI1095">
            <v>32.306999999999995</v>
          </cell>
          <cell r="AJ1095">
            <v>29.281333333333333</v>
          </cell>
        </row>
        <row r="1096">
          <cell r="J1096" t="str">
            <v>Medellín</v>
          </cell>
          <cell r="K1096">
            <v>120.13666666666667</v>
          </cell>
          <cell r="L1096">
            <v>121.99399999999999</v>
          </cell>
          <cell r="M1096">
            <v>113.60033333333332</v>
          </cell>
          <cell r="N1096">
            <v>145.66633333333331</v>
          </cell>
          <cell r="O1096">
            <v>140.30766666666668</v>
          </cell>
          <cell r="AE1096" t="str">
            <v>Medellín</v>
          </cell>
          <cell r="AF1096">
            <v>9.8023333333333351</v>
          </cell>
          <cell r="AG1096">
            <v>13.296000000000001</v>
          </cell>
          <cell r="AH1096">
            <v>14.991666666666667</v>
          </cell>
          <cell r="AI1096">
            <v>12.270666666666665</v>
          </cell>
          <cell r="AJ1096">
            <v>15.717333333333334</v>
          </cell>
        </row>
        <row r="1097">
          <cell r="J1097" t="str">
            <v>Cali</v>
          </cell>
          <cell r="K1097">
            <v>92.745666666666651</v>
          </cell>
          <cell r="L1097">
            <v>86.439333333333323</v>
          </cell>
          <cell r="M1097">
            <v>98.11066666666666</v>
          </cell>
          <cell r="N1097">
            <v>93.644333333333336</v>
          </cell>
          <cell r="O1097">
            <v>104.827</v>
          </cell>
          <cell r="AE1097" t="str">
            <v>Cali</v>
          </cell>
          <cell r="AF1097">
            <v>7.2020000000000008</v>
          </cell>
          <cell r="AG1097">
            <v>7.8573333333333331</v>
          </cell>
          <cell r="AH1097">
            <v>7.3230000000000004</v>
          </cell>
          <cell r="AI1097">
            <v>7.8993333333333338</v>
          </cell>
          <cell r="AJ1097">
            <v>9.5139999999999993</v>
          </cell>
        </row>
        <row r="1098">
          <cell r="J1098" t="str">
            <v>Barranquilla</v>
          </cell>
          <cell r="K1098">
            <v>85.388666666666666</v>
          </cell>
          <cell r="L1098">
            <v>79.366666666666674</v>
          </cell>
          <cell r="M1098">
            <v>80.185666666666677</v>
          </cell>
          <cell r="N1098">
            <v>79.176333333333332</v>
          </cell>
          <cell r="O1098">
            <v>85.588999999999999</v>
          </cell>
          <cell r="AE1098" t="str">
            <v>Barranquilla</v>
          </cell>
          <cell r="AF1098">
            <v>4.774</v>
          </cell>
          <cell r="AG1098">
            <v>7.3946666666666667</v>
          </cell>
          <cell r="AH1098">
            <v>7.7396666666666674</v>
          </cell>
          <cell r="AI1098">
            <v>5.730666666666667</v>
          </cell>
          <cell r="AJ1098">
            <v>5.748333333333334</v>
          </cell>
        </row>
        <row r="1099">
          <cell r="J1099" t="str">
            <v>Bucaramanga</v>
          </cell>
          <cell r="K1099">
            <v>41.617333333333328</v>
          </cell>
          <cell r="L1099">
            <v>38.886666666666663</v>
          </cell>
          <cell r="M1099">
            <v>49.129333333333335</v>
          </cell>
          <cell r="N1099">
            <v>56.893333333333338</v>
          </cell>
          <cell r="O1099">
            <v>56.530666666666669</v>
          </cell>
          <cell r="AE1099" t="str">
            <v>Cúcuta</v>
          </cell>
          <cell r="AF1099">
            <v>1.1786666666666665</v>
          </cell>
          <cell r="AG1099">
            <v>1.4813333333333334</v>
          </cell>
          <cell r="AH1099">
            <v>2.2723333333333335</v>
          </cell>
          <cell r="AI1099">
            <v>3.7086666666666663</v>
          </cell>
          <cell r="AJ1099">
            <v>4.2893333333333326</v>
          </cell>
        </row>
        <row r="1100">
          <cell r="J1100" t="str">
            <v>Cartagena</v>
          </cell>
          <cell r="K1100">
            <v>47.711999999999996</v>
          </cell>
          <cell r="L1100">
            <v>44.106999999999999</v>
          </cell>
          <cell r="M1100">
            <v>46.223333333333336</v>
          </cell>
          <cell r="N1100">
            <v>55.327666666666666</v>
          </cell>
          <cell r="O1100">
            <v>55.36633333333333</v>
          </cell>
          <cell r="AE1100" t="str">
            <v>Bucaramanga</v>
          </cell>
          <cell r="AF1100">
            <v>2.0609999999999999</v>
          </cell>
          <cell r="AG1100">
            <v>2.4146666666666667</v>
          </cell>
          <cell r="AH1100">
            <v>3.5566666666666666</v>
          </cell>
          <cell r="AI1100">
            <v>3.2233333333333332</v>
          </cell>
          <cell r="AJ1100">
            <v>3.8386666666666667</v>
          </cell>
        </row>
        <row r="1101">
          <cell r="J1101" t="str">
            <v>Cúcuta</v>
          </cell>
          <cell r="K1101">
            <v>31.423000000000002</v>
          </cell>
          <cell r="L1101">
            <v>34.071333333333335</v>
          </cell>
          <cell r="M1101">
            <v>33.36033333333333</v>
          </cell>
          <cell r="N1101">
            <v>29.194333333333333</v>
          </cell>
          <cell r="O1101">
            <v>36.368000000000002</v>
          </cell>
          <cell r="AE1101" t="str">
            <v>Pereira</v>
          </cell>
          <cell r="AF1101">
            <v>2.1053333333333337</v>
          </cell>
          <cell r="AG1101">
            <v>2.0246666666666666</v>
          </cell>
          <cell r="AH1101">
            <v>3.095333333333333</v>
          </cell>
          <cell r="AI1101">
            <v>4.187666666666666</v>
          </cell>
          <cell r="AJ1101">
            <v>3.5706666666666664</v>
          </cell>
        </row>
        <row r="1102">
          <cell r="J1102" t="str">
            <v>Pereira</v>
          </cell>
          <cell r="K1102">
            <v>22.882999999999999</v>
          </cell>
          <cell r="L1102">
            <v>21.135000000000002</v>
          </cell>
          <cell r="M1102">
            <v>21.748333333333335</v>
          </cell>
          <cell r="N1102">
            <v>22.824000000000002</v>
          </cell>
          <cell r="O1102">
            <v>22.058999999999997</v>
          </cell>
          <cell r="AE1102" t="str">
            <v>Ibagué</v>
          </cell>
          <cell r="AF1102">
            <v>1.9610000000000001</v>
          </cell>
          <cell r="AG1102">
            <v>2.089</v>
          </cell>
          <cell r="AH1102">
            <v>2.8303333333333334</v>
          </cell>
          <cell r="AI1102">
            <v>3.0893333333333337</v>
          </cell>
          <cell r="AJ1102">
            <v>3.4590000000000001</v>
          </cell>
        </row>
        <row r="1103">
          <cell r="J1103" t="str">
            <v>Ibagué</v>
          </cell>
          <cell r="K1103">
            <v>22.763333333333332</v>
          </cell>
          <cell r="L1103">
            <v>21.245666666666668</v>
          </cell>
          <cell r="M1103">
            <v>20.890333333333334</v>
          </cell>
          <cell r="N1103">
            <v>19.97966666666667</v>
          </cell>
          <cell r="O1103">
            <v>22.051666666666666</v>
          </cell>
          <cell r="AE1103" t="str">
            <v>Cartagena</v>
          </cell>
          <cell r="AF1103">
            <v>2.6073333333333331</v>
          </cell>
          <cell r="AG1103">
            <v>2.7746666666666666</v>
          </cell>
          <cell r="AH1103">
            <v>2.673</v>
          </cell>
          <cell r="AI1103">
            <v>2.9496666666666669</v>
          </cell>
          <cell r="AJ1103">
            <v>2.5693333333333332</v>
          </cell>
        </row>
        <row r="1104">
          <cell r="J1104" t="str">
            <v>Villavicencio</v>
          </cell>
          <cell r="K1104">
            <v>19.12533333333333</v>
          </cell>
          <cell r="L1104">
            <v>20.399999999999999</v>
          </cell>
          <cell r="M1104">
            <v>21.800666666666668</v>
          </cell>
          <cell r="N1104">
            <v>20.212999999999997</v>
          </cell>
          <cell r="O1104">
            <v>20.812333333333331</v>
          </cell>
          <cell r="AE1104" t="str">
            <v>Manizales</v>
          </cell>
          <cell r="AF1104">
            <v>1.1726666666666665</v>
          </cell>
          <cell r="AG1104">
            <v>2.6353333333333331</v>
          </cell>
          <cell r="AH1104">
            <v>2.0106666666666668</v>
          </cell>
          <cell r="AI1104">
            <v>3.4013333333333335</v>
          </cell>
          <cell r="AJ1104">
            <v>1.8186666666666664</v>
          </cell>
        </row>
        <row r="1105">
          <cell r="J1105" t="str">
            <v>Montería</v>
          </cell>
          <cell r="K1105">
            <v>13.565</v>
          </cell>
          <cell r="L1105">
            <v>16.325666666666667</v>
          </cell>
          <cell r="M1105">
            <v>18.101666666666667</v>
          </cell>
          <cell r="N1105">
            <v>16.642999999999997</v>
          </cell>
          <cell r="O1105">
            <v>19.498333333333335</v>
          </cell>
          <cell r="AE1105" t="str">
            <v>Pasto</v>
          </cell>
          <cell r="AF1105">
            <v>2.17</v>
          </cell>
          <cell r="AG1105">
            <v>2.2856666666666663</v>
          </cell>
          <cell r="AH1105">
            <v>3.63</v>
          </cell>
          <cell r="AI1105">
            <v>2.3676666666666666</v>
          </cell>
          <cell r="AJ1105">
            <v>1.75</v>
          </cell>
        </row>
        <row r="1106">
          <cell r="J1106" t="str">
            <v>Pasto</v>
          </cell>
          <cell r="K1106">
            <v>16.348666666666666</v>
          </cell>
          <cell r="L1106">
            <v>14.319000000000001</v>
          </cell>
          <cell r="M1106">
            <v>17.628333333333334</v>
          </cell>
          <cell r="N1106">
            <v>17.877333333333336</v>
          </cell>
          <cell r="O1106">
            <v>17.868666666666666</v>
          </cell>
          <cell r="AE1106" t="str">
            <v>Villavicencio</v>
          </cell>
          <cell r="AF1106">
            <v>1.19</v>
          </cell>
          <cell r="AG1106">
            <v>1.2066666666666668</v>
          </cell>
          <cell r="AH1106">
            <v>2.0993333333333335</v>
          </cell>
          <cell r="AI1106">
            <v>2.4943333333333335</v>
          </cell>
          <cell r="AJ1106">
            <v>1.3506666666666669</v>
          </cell>
        </row>
        <row r="1107">
          <cell r="J1107" t="str">
            <v>Manizales</v>
          </cell>
          <cell r="K1107">
            <v>14.147333333333334</v>
          </cell>
          <cell r="L1107">
            <v>14.777666666666667</v>
          </cell>
          <cell r="M1107">
            <v>15.683</v>
          </cell>
          <cell r="N1107">
            <v>15.508666666666665</v>
          </cell>
          <cell r="O1107">
            <v>15.217999999999998</v>
          </cell>
          <cell r="AE1107" t="str">
            <v>Montería</v>
          </cell>
          <cell r="AF1107">
            <v>1.5179999999999998</v>
          </cell>
          <cell r="AG1107">
            <v>1.3473333333333333</v>
          </cell>
          <cell r="AH1107">
            <v>1.5383333333333333</v>
          </cell>
          <cell r="AI1107">
            <v>1.73</v>
          </cell>
          <cell r="AJ1107">
            <v>1.0133333333333332</v>
          </cell>
        </row>
        <row r="1126">
          <cell r="J1126" t="str">
            <v>Colombia</v>
          </cell>
          <cell r="K1126">
            <v>224.53766666666664</v>
          </cell>
          <cell r="L1126">
            <v>214.17699999999999</v>
          </cell>
          <cell r="M1126">
            <v>221.44799999999998</v>
          </cell>
          <cell r="N1126">
            <v>227.13800000000001</v>
          </cell>
          <cell r="O1126">
            <v>244.00300000000001</v>
          </cell>
          <cell r="AE1126" t="str">
            <v>Colombia</v>
          </cell>
          <cell r="AF1126">
            <v>24.747666666666664</v>
          </cell>
          <cell r="AG1126">
            <v>17.915333333333333</v>
          </cell>
          <cell r="AH1126">
            <v>26.663666666666668</v>
          </cell>
          <cell r="AI1126">
            <v>23.104666666666663</v>
          </cell>
          <cell r="AJ1126">
            <v>24.809000000000001</v>
          </cell>
        </row>
        <row r="1127">
          <cell r="J1127" t="str">
            <v>Bogotá</v>
          </cell>
          <cell r="K1127">
            <v>86.855666666666664</v>
          </cell>
          <cell r="L1127">
            <v>76.03</v>
          </cell>
          <cell r="M1127">
            <v>102.69499999999999</v>
          </cell>
          <cell r="N1127">
            <v>102.83533333333332</v>
          </cell>
          <cell r="O1127">
            <v>96.326666666666668</v>
          </cell>
          <cell r="AE1127" t="str">
            <v>Bogotá</v>
          </cell>
          <cell r="AF1127">
            <v>13.045666666666667</v>
          </cell>
          <cell r="AG1127">
            <v>4.9110000000000005</v>
          </cell>
          <cell r="AH1127">
            <v>13.438666666666668</v>
          </cell>
          <cell r="AI1127">
            <v>6.7039999999999997</v>
          </cell>
          <cell r="AJ1127">
            <v>7.3003333333333336</v>
          </cell>
        </row>
        <row r="1128">
          <cell r="J1128" t="str">
            <v>Medellín</v>
          </cell>
          <cell r="K1128">
            <v>32.064333333333337</v>
          </cell>
          <cell r="L1128">
            <v>31.590666666666664</v>
          </cell>
          <cell r="M1128">
            <v>29.507333333333332</v>
          </cell>
          <cell r="N1128">
            <v>28.393666666666665</v>
          </cell>
          <cell r="O1128">
            <v>39.18</v>
          </cell>
          <cell r="AE1128" t="str">
            <v>Cali</v>
          </cell>
          <cell r="AF1128">
            <v>1.3756666666666668</v>
          </cell>
          <cell r="AG1128">
            <v>0.74333333333333329</v>
          </cell>
          <cell r="AH1128">
            <v>1.8913333333333331</v>
          </cell>
          <cell r="AI1128">
            <v>2.0076666666666667</v>
          </cell>
          <cell r="AJ1128">
            <v>3.8640000000000003</v>
          </cell>
        </row>
        <row r="1129">
          <cell r="J1129" t="str">
            <v>Cali</v>
          </cell>
          <cell r="K1129">
            <v>21.959333333333333</v>
          </cell>
          <cell r="L1129">
            <v>23.324333333333332</v>
          </cell>
          <cell r="M1129">
            <v>13.206999999999999</v>
          </cell>
          <cell r="N1129">
            <v>17.787666666666667</v>
          </cell>
          <cell r="O1129">
            <v>19.258333333333329</v>
          </cell>
          <cell r="AE1129" t="str">
            <v>Medellín</v>
          </cell>
          <cell r="AF1129">
            <v>2.2146666666666666</v>
          </cell>
          <cell r="AG1129">
            <v>1.284</v>
          </cell>
          <cell r="AH1129">
            <v>1.8566666666666667</v>
          </cell>
          <cell r="AI1129">
            <v>2.4943333333333335</v>
          </cell>
          <cell r="AJ1129">
            <v>2.89</v>
          </cell>
        </row>
        <row r="1130">
          <cell r="J1130" t="str">
            <v>Barranquilla</v>
          </cell>
          <cell r="K1130">
            <v>9.0086666666666684</v>
          </cell>
          <cell r="L1130">
            <v>11.457333333333333</v>
          </cell>
          <cell r="M1130">
            <v>10.420666666666667</v>
          </cell>
          <cell r="N1130">
            <v>9.4656666666666673</v>
          </cell>
          <cell r="O1130">
            <v>12.873333333333335</v>
          </cell>
          <cell r="AE1130" t="str">
            <v>Barranquilla</v>
          </cell>
          <cell r="AF1130">
            <v>1.256</v>
          </cell>
          <cell r="AG1130">
            <v>0.19033333333333333</v>
          </cell>
          <cell r="AH1130">
            <v>0.39700000000000002</v>
          </cell>
          <cell r="AI1130">
            <v>0.72166666666666668</v>
          </cell>
          <cell r="AJ1130">
            <v>1.3443333333333332</v>
          </cell>
        </row>
        <row r="1131">
          <cell r="J1131" t="str">
            <v>Bucaramanga</v>
          </cell>
          <cell r="K1131">
            <v>6.363666666666667</v>
          </cell>
          <cell r="L1131">
            <v>6.5350000000000001</v>
          </cell>
          <cell r="M1131">
            <v>8.0633333333333326</v>
          </cell>
          <cell r="N1131">
            <v>5.7389999999999999</v>
          </cell>
          <cell r="O1131">
            <v>6.6089999999999991</v>
          </cell>
          <cell r="AE1131" t="str">
            <v>Bucaramanga</v>
          </cell>
          <cell r="AF1131">
            <v>0.69366666666666676</v>
          </cell>
          <cell r="AG1131">
            <v>0.34200000000000003</v>
          </cell>
          <cell r="AH1131">
            <v>0.88233333333333341</v>
          </cell>
          <cell r="AI1131">
            <v>0.64200000000000002</v>
          </cell>
          <cell r="AJ1131">
            <v>0.62443066666666669</v>
          </cell>
        </row>
        <row r="1132">
          <cell r="J1132" t="str">
            <v>Cúcuta</v>
          </cell>
          <cell r="K1132">
            <v>3.0283333333333338</v>
          </cell>
          <cell r="L1132">
            <v>4.317333333333333</v>
          </cell>
          <cell r="M1132">
            <v>3.5043333333333333</v>
          </cell>
          <cell r="N1132">
            <v>4.0686666666666671</v>
          </cell>
          <cell r="O1132">
            <v>4.867</v>
          </cell>
          <cell r="AE1132" t="str">
            <v>Ibagué</v>
          </cell>
          <cell r="AF1132">
            <v>0.46233333333333332</v>
          </cell>
          <cell r="AG1132">
            <v>0.88400000000000001</v>
          </cell>
          <cell r="AH1132">
            <v>0.16466666666666666</v>
          </cell>
          <cell r="AI1132">
            <v>0.7596666666666666</v>
          </cell>
          <cell r="AJ1132">
            <v>0.59499999999999997</v>
          </cell>
        </row>
        <row r="1133">
          <cell r="J1133" t="str">
            <v>Cartagena</v>
          </cell>
          <cell r="K1133">
            <v>4.4803333333333333</v>
          </cell>
          <cell r="L1133">
            <v>3.9570000000000003</v>
          </cell>
          <cell r="M1133">
            <v>3.0766666666666667</v>
          </cell>
          <cell r="N1133">
            <v>4.1006666666666662</v>
          </cell>
          <cell r="O1133">
            <v>4.3263333333333334</v>
          </cell>
          <cell r="AE1133" t="str">
            <v>Cartagena</v>
          </cell>
          <cell r="AF1133">
            <v>0.34066666666666667</v>
          </cell>
          <cell r="AG1133">
            <v>0.21766666666666667</v>
          </cell>
          <cell r="AH1133">
            <v>0.36366666666666664</v>
          </cell>
          <cell r="AI1133">
            <v>0.75166666666666659</v>
          </cell>
          <cell r="AJ1133">
            <v>0.54766666666666663</v>
          </cell>
        </row>
        <row r="1134">
          <cell r="J1134" t="str">
            <v>Ibagué</v>
          </cell>
          <cell r="K1134">
            <v>2.9766666666666666</v>
          </cell>
          <cell r="L1134">
            <v>3.1976666666666667</v>
          </cell>
          <cell r="M1134">
            <v>2.5943333333333332</v>
          </cell>
          <cell r="N1134">
            <v>3.6949999999999998</v>
          </cell>
          <cell r="O1134">
            <v>3.7563333333333335</v>
          </cell>
          <cell r="AE1134" t="str">
            <v>Pasto</v>
          </cell>
          <cell r="AF1134">
            <v>0.17833333333333334</v>
          </cell>
          <cell r="AG1134">
            <v>0.25166666666666665</v>
          </cell>
          <cell r="AH1134">
            <v>0.20966666666666667</v>
          </cell>
          <cell r="AI1134">
            <v>0.30299999999999999</v>
          </cell>
          <cell r="AJ1134">
            <v>0.47833333333333328</v>
          </cell>
        </row>
        <row r="1135">
          <cell r="J1135" t="str">
            <v>Pereira</v>
          </cell>
          <cell r="K1135">
            <v>3.1936666666666667</v>
          </cell>
          <cell r="L1135">
            <v>3.9869999999999997</v>
          </cell>
          <cell r="M1135">
            <v>4.1663333333333332</v>
          </cell>
          <cell r="N1135">
            <v>3.4746666666666663</v>
          </cell>
          <cell r="O1135">
            <v>3.5283333333333338</v>
          </cell>
          <cell r="AE1135" t="str">
            <v>Villavicencio</v>
          </cell>
          <cell r="AF1135">
            <v>0.46900000000000003</v>
          </cell>
          <cell r="AG1135">
            <v>5.0666666666666665E-2</v>
          </cell>
          <cell r="AH1135">
            <v>0.126</v>
          </cell>
          <cell r="AI1135">
            <v>0.4463333333333333</v>
          </cell>
          <cell r="AJ1135">
            <v>0.34600000000000003</v>
          </cell>
        </row>
        <row r="1136">
          <cell r="J1136" t="str">
            <v>Manizales</v>
          </cell>
          <cell r="K1136">
            <v>2.8573333333333335</v>
          </cell>
          <cell r="L1136">
            <v>2.8050000000000002</v>
          </cell>
          <cell r="M1136">
            <v>2.8356666666666666</v>
          </cell>
          <cell r="N1136">
            <v>2.1196666666666668</v>
          </cell>
          <cell r="O1136">
            <v>3.3986666666666672</v>
          </cell>
          <cell r="AE1136" t="str">
            <v>Pereira</v>
          </cell>
          <cell r="AF1136">
            <v>0.38166666666666665</v>
          </cell>
          <cell r="AG1136">
            <v>0.29233333333333333</v>
          </cell>
          <cell r="AH1136">
            <v>0.69200000000000006</v>
          </cell>
          <cell r="AI1136">
            <v>0.69</v>
          </cell>
          <cell r="AJ1136">
            <v>0.309</v>
          </cell>
        </row>
        <row r="1137">
          <cell r="J1137" t="str">
            <v>Villavicencio</v>
          </cell>
          <cell r="K1137">
            <v>2.4783333333333335</v>
          </cell>
          <cell r="L1137">
            <v>1.3046666666666666</v>
          </cell>
          <cell r="M1137">
            <v>2.2613333333333334</v>
          </cell>
          <cell r="N1137">
            <v>1.9426666666666668</v>
          </cell>
          <cell r="O1137">
            <v>2.4696666666666669</v>
          </cell>
          <cell r="AE1137" t="str">
            <v>Montería</v>
          </cell>
          <cell r="AF1137">
            <v>0.20833333333333334</v>
          </cell>
          <cell r="AG1137">
            <v>0.25</v>
          </cell>
          <cell r="AH1137">
            <v>9.2000000000000012E-2</v>
          </cell>
          <cell r="AI1137">
            <v>0.25633333333333336</v>
          </cell>
          <cell r="AJ1137">
            <v>0.30599999999999999</v>
          </cell>
        </row>
        <row r="1138">
          <cell r="J1138" t="str">
            <v>Pasto</v>
          </cell>
          <cell r="K1138">
            <v>2.0343333333333331</v>
          </cell>
          <cell r="L1138">
            <v>1.3869999999999998</v>
          </cell>
          <cell r="M1138">
            <v>1.4816666666666667</v>
          </cell>
          <cell r="N1138">
            <v>2.1263333333333332</v>
          </cell>
          <cell r="O1138">
            <v>2.4049999999999998</v>
          </cell>
          <cell r="AE1138" t="str">
            <v>Manizales</v>
          </cell>
          <cell r="AF1138">
            <v>0.13799999999999998</v>
          </cell>
          <cell r="AG1138">
            <v>0.23499999999999999</v>
          </cell>
          <cell r="AH1138">
            <v>0.39433333333333337</v>
          </cell>
          <cell r="AI1138">
            <v>0.34699999999999998</v>
          </cell>
          <cell r="AJ1138">
            <v>0.28200000000000003</v>
          </cell>
        </row>
        <row r="1139">
          <cell r="J1139" t="str">
            <v>Montería</v>
          </cell>
          <cell r="K1139">
            <v>1.671</v>
          </cell>
          <cell r="L1139">
            <v>2.2110000000000003</v>
          </cell>
          <cell r="M1139">
            <v>1.6756666666666666</v>
          </cell>
          <cell r="N1139">
            <v>2.0513333333333335</v>
          </cell>
          <cell r="O1139">
            <v>2.2599999999999998</v>
          </cell>
          <cell r="AE1139" t="str">
            <v>Cúcuta</v>
          </cell>
          <cell r="AF1139">
            <v>0</v>
          </cell>
          <cell r="AG1139">
            <v>0.11666666666666665</v>
          </cell>
          <cell r="AH1139">
            <v>0.25333333333333335</v>
          </cell>
          <cell r="AI1139">
            <v>0</v>
          </cell>
          <cell r="AJ1139">
            <v>0.25592233333333331</v>
          </cell>
        </row>
        <row r="1158">
          <cell r="J1158" t="str">
            <v>Colombia</v>
          </cell>
          <cell r="K1158">
            <v>1042.3453333333334</v>
          </cell>
          <cell r="L1158">
            <v>1125.7503333333334</v>
          </cell>
          <cell r="M1158">
            <v>1241.8493333333333</v>
          </cell>
          <cell r="N1158">
            <v>1216.8209999999999</v>
          </cell>
          <cell r="O1158">
            <v>1356.0493333333334</v>
          </cell>
          <cell r="AE1158" t="str">
            <v>Colombia</v>
          </cell>
          <cell r="AF1158">
            <v>89.488333333333344</v>
          </cell>
          <cell r="AG1158">
            <v>111.64233333333334</v>
          </cell>
          <cell r="AH1158">
            <v>128.96899999999999</v>
          </cell>
          <cell r="AI1158">
            <v>125.50966666666666</v>
          </cell>
          <cell r="AJ1158">
            <v>140.01066666666668</v>
          </cell>
        </row>
        <row r="1159">
          <cell r="J1159" t="str">
            <v>Bogotá</v>
          </cell>
          <cell r="K1159">
            <v>364.9403333333334</v>
          </cell>
          <cell r="L1159">
            <v>412.05566666666664</v>
          </cell>
          <cell r="M1159">
            <v>434.19700000000006</v>
          </cell>
          <cell r="N1159">
            <v>472.62299999999999</v>
          </cell>
          <cell r="O1159">
            <v>508.29899999999998</v>
          </cell>
          <cell r="AE1159" t="str">
            <v>Bogotá</v>
          </cell>
          <cell r="AF1159">
            <v>28.316999999999997</v>
          </cell>
          <cell r="AG1159">
            <v>37.995666666666665</v>
          </cell>
          <cell r="AH1159">
            <v>38.597333333333331</v>
          </cell>
          <cell r="AI1159">
            <v>38.542000000000002</v>
          </cell>
          <cell r="AJ1159">
            <v>49.291666666666664</v>
          </cell>
        </row>
        <row r="1160">
          <cell r="J1160" t="str">
            <v>Medellín</v>
          </cell>
          <cell r="K1160">
            <v>131.72766666666666</v>
          </cell>
          <cell r="L1160">
            <v>138.20233333333334</v>
          </cell>
          <cell r="M1160">
            <v>156.22333333333333</v>
          </cell>
          <cell r="N1160">
            <v>136.15866666666668</v>
          </cell>
          <cell r="O1160">
            <v>155.59799999999998</v>
          </cell>
          <cell r="AE1160" t="str">
            <v>Cali</v>
          </cell>
          <cell r="AF1160">
            <v>5.7956666666666665</v>
          </cell>
          <cell r="AG1160">
            <v>14.831999999999999</v>
          </cell>
          <cell r="AH1160">
            <v>9.8623333333333321</v>
          </cell>
          <cell r="AI1160">
            <v>7.6509999999999989</v>
          </cell>
          <cell r="AJ1160">
            <v>14.342999999999998</v>
          </cell>
        </row>
        <row r="1161">
          <cell r="J1161" t="str">
            <v>Cali</v>
          </cell>
          <cell r="K1161">
            <v>87.440333333333342</v>
          </cell>
          <cell r="L1161">
            <v>108.03266666666667</v>
          </cell>
          <cell r="M1161">
            <v>113.75833333333333</v>
          </cell>
          <cell r="N1161">
            <v>96.347333333333339</v>
          </cell>
          <cell r="O1161">
            <v>101.38600000000001</v>
          </cell>
          <cell r="AE1161" t="str">
            <v>Medellín</v>
          </cell>
          <cell r="AF1161">
            <v>9.7493333333333343</v>
          </cell>
          <cell r="AG1161">
            <v>12.097333333333333</v>
          </cell>
          <cell r="AH1161">
            <v>17.410333333333334</v>
          </cell>
          <cell r="AI1161">
            <v>13.454666666666668</v>
          </cell>
          <cell r="AJ1161">
            <v>11.503333333333336</v>
          </cell>
        </row>
        <row r="1162">
          <cell r="J1162" t="str">
            <v>Barranquilla</v>
          </cell>
          <cell r="K1162">
            <v>41.579000000000001</v>
          </cell>
          <cell r="L1162">
            <v>44.237666666666676</v>
          </cell>
          <cell r="M1162">
            <v>51.293333333333329</v>
          </cell>
          <cell r="N1162">
            <v>53.856666666666662</v>
          </cell>
          <cell r="O1162">
            <v>55.264333333333333</v>
          </cell>
          <cell r="AE1162" t="str">
            <v>Barranquilla</v>
          </cell>
          <cell r="AF1162">
            <v>3.4866666666666668</v>
          </cell>
          <cell r="AG1162">
            <v>3.172333333333333</v>
          </cell>
          <cell r="AH1162">
            <v>2.5139999999999998</v>
          </cell>
          <cell r="AI1162">
            <v>3.4489999999999998</v>
          </cell>
          <cell r="AJ1162">
            <v>4.1126666666666667</v>
          </cell>
        </row>
        <row r="1163">
          <cell r="J1163" t="str">
            <v>Bucaramanga</v>
          </cell>
          <cell r="K1163">
            <v>36.816000000000003</v>
          </cell>
          <cell r="L1163">
            <v>40.883000000000003</v>
          </cell>
          <cell r="M1163">
            <v>46.229666666666667</v>
          </cell>
          <cell r="N1163">
            <v>45.098333333333336</v>
          </cell>
          <cell r="O1163">
            <v>46.499666666666663</v>
          </cell>
          <cell r="AE1163" t="str">
            <v>Ibagué</v>
          </cell>
          <cell r="AF1163">
            <v>1.7329999999999999</v>
          </cell>
          <cell r="AG1163">
            <v>2.5593333333333335</v>
          </cell>
          <cell r="AH1163">
            <v>2.9483333333333337</v>
          </cell>
          <cell r="AI1163">
            <v>2.9053333333333335</v>
          </cell>
          <cell r="AJ1163">
            <v>3.4433333333333334</v>
          </cell>
        </row>
        <row r="1164">
          <cell r="J1164" t="str">
            <v>Cartagena</v>
          </cell>
          <cell r="K1164">
            <v>24.276666666666671</v>
          </cell>
          <cell r="L1164">
            <v>22.690666666666669</v>
          </cell>
          <cell r="M1164">
            <v>24.176333333333332</v>
          </cell>
          <cell r="N1164">
            <v>26.105999999999998</v>
          </cell>
          <cell r="O1164">
            <v>26.668000000000003</v>
          </cell>
          <cell r="AE1164" t="str">
            <v>Bucaramanga</v>
          </cell>
          <cell r="AF1164">
            <v>1.8679999999999997</v>
          </cell>
          <cell r="AG1164">
            <v>3.02</v>
          </cell>
          <cell r="AH1164">
            <v>3.0413333333333337</v>
          </cell>
          <cell r="AI1164">
            <v>4.3493333333333339</v>
          </cell>
          <cell r="AJ1164">
            <v>3.1676666666666669</v>
          </cell>
        </row>
        <row r="1165">
          <cell r="J1165" t="str">
            <v>Pereira</v>
          </cell>
          <cell r="K1165">
            <v>20.196666666666669</v>
          </cell>
          <cell r="L1165">
            <v>19.928999999999998</v>
          </cell>
          <cell r="M1165">
            <v>22.062666666666669</v>
          </cell>
          <cell r="N1165">
            <v>23.128666666666664</v>
          </cell>
          <cell r="O1165">
            <v>22.276333333333337</v>
          </cell>
          <cell r="AE1165" t="str">
            <v>Cartagena</v>
          </cell>
          <cell r="AF1165">
            <v>2.3119999999999998</v>
          </cell>
          <cell r="AG1165">
            <v>1.5123333333333333</v>
          </cell>
          <cell r="AH1165">
            <v>1.69</v>
          </cell>
          <cell r="AI1165">
            <v>1.877</v>
          </cell>
          <cell r="AJ1165">
            <v>2.4983333333333335</v>
          </cell>
        </row>
        <row r="1166">
          <cell r="J1166" t="str">
            <v>Cúcuta</v>
          </cell>
          <cell r="K1166">
            <v>17.649333333333335</v>
          </cell>
          <cell r="L1166">
            <v>14.642000000000001</v>
          </cell>
          <cell r="M1166">
            <v>14.345333333333334</v>
          </cell>
          <cell r="N1166">
            <v>14.878</v>
          </cell>
          <cell r="O1166">
            <v>19.816999999999997</v>
          </cell>
          <cell r="AE1166" t="str">
            <v>Pereira</v>
          </cell>
          <cell r="AF1166">
            <v>1.8393333333333335</v>
          </cell>
          <cell r="AG1166">
            <v>1.7526666666666664</v>
          </cell>
          <cell r="AH1166">
            <v>2.6656666666666666</v>
          </cell>
          <cell r="AI1166">
            <v>3.840666666666666</v>
          </cell>
          <cell r="AJ1166">
            <v>2.1866666666666665</v>
          </cell>
        </row>
        <row r="1167">
          <cell r="J1167" t="str">
            <v>Manizales</v>
          </cell>
          <cell r="K1167">
            <v>11.954666666666666</v>
          </cell>
          <cell r="L1167">
            <v>11.888666666666666</v>
          </cell>
          <cell r="M1167">
            <v>14.670666666666667</v>
          </cell>
          <cell r="N1167">
            <v>13.844333333333333</v>
          </cell>
          <cell r="O1167">
            <v>16.447999999999997</v>
          </cell>
          <cell r="AE1167" t="str">
            <v>Pasto</v>
          </cell>
          <cell r="AF1167">
            <v>0.99533333333333329</v>
          </cell>
          <cell r="AG1167">
            <v>0.93400000000000005</v>
          </cell>
          <cell r="AH1167">
            <v>1.2166666666666668</v>
          </cell>
          <cell r="AI1167">
            <v>1.8226666666666667</v>
          </cell>
          <cell r="AJ1167">
            <v>1.5910000000000002</v>
          </cell>
        </row>
        <row r="1168">
          <cell r="J1168" t="str">
            <v>Ibagué</v>
          </cell>
          <cell r="K1168">
            <v>12.692666666666668</v>
          </cell>
          <cell r="L1168">
            <v>14.556666666666667</v>
          </cell>
          <cell r="M1168">
            <v>17.350000000000001</v>
          </cell>
          <cell r="N1168">
            <v>17.538999999999998</v>
          </cell>
          <cell r="O1168">
            <v>15.561666666666667</v>
          </cell>
          <cell r="AE1168" t="str">
            <v>Cúcuta</v>
          </cell>
          <cell r="AF1168">
            <v>1.0623333333333334</v>
          </cell>
          <cell r="AG1168">
            <v>1.0883333333333332</v>
          </cell>
          <cell r="AH1168">
            <v>1.7510000000000001</v>
          </cell>
          <cell r="AI1168">
            <v>1.121</v>
          </cell>
          <cell r="AJ1168">
            <v>1.5069999999999999</v>
          </cell>
        </row>
        <row r="1169">
          <cell r="J1169" t="str">
            <v>Villavicencio</v>
          </cell>
          <cell r="K1169">
            <v>12.017333333333335</v>
          </cell>
          <cell r="L1169">
            <v>12.034666666666666</v>
          </cell>
          <cell r="M1169">
            <v>13.191666666666668</v>
          </cell>
          <cell r="N1169">
            <v>15.774000000000001</v>
          </cell>
          <cell r="O1169">
            <v>13.777333333333333</v>
          </cell>
          <cell r="AE1169" t="str">
            <v>Villavicencio</v>
          </cell>
          <cell r="AF1169">
            <v>1.851</v>
          </cell>
          <cell r="AG1169">
            <v>1.2623333333333333</v>
          </cell>
          <cell r="AH1169">
            <v>1.181</v>
          </cell>
          <cell r="AI1169">
            <v>1.4566666666666668</v>
          </cell>
          <cell r="AJ1169">
            <v>1.1326666666666665</v>
          </cell>
        </row>
        <row r="1170">
          <cell r="J1170" t="str">
            <v>Pasto</v>
          </cell>
          <cell r="K1170">
            <v>7.0733333333333333</v>
          </cell>
          <cell r="L1170">
            <v>9.0860000000000003</v>
          </cell>
          <cell r="M1170">
            <v>11.127666666666668</v>
          </cell>
          <cell r="N1170">
            <v>9.8553333333333342</v>
          </cell>
          <cell r="O1170">
            <v>11.055666666666667</v>
          </cell>
          <cell r="AE1170" t="str">
            <v>Manizales</v>
          </cell>
          <cell r="AF1170">
            <v>1.1239999999999999</v>
          </cell>
          <cell r="AG1170">
            <v>1.0163333333333331</v>
          </cell>
          <cell r="AH1170">
            <v>1.583</v>
          </cell>
          <cell r="AI1170">
            <v>1.6993333333333334</v>
          </cell>
          <cell r="AJ1170">
            <v>0.86066666666666658</v>
          </cell>
        </row>
        <row r="1171">
          <cell r="J1171" t="str">
            <v>Montería</v>
          </cell>
          <cell r="K1171">
            <v>5.8090000000000002</v>
          </cell>
          <cell r="L1171">
            <v>6.1759999999999993</v>
          </cell>
          <cell r="M1171">
            <v>7.4959999999999996</v>
          </cell>
          <cell r="N1171">
            <v>7.1719999999999997</v>
          </cell>
          <cell r="O1171">
            <v>8.4016666666666655</v>
          </cell>
          <cell r="AE1171" t="str">
            <v>Montería</v>
          </cell>
          <cell r="AF1171">
            <v>0.40466666666666667</v>
          </cell>
          <cell r="AG1171">
            <v>0.86299999999999999</v>
          </cell>
          <cell r="AH1171">
            <v>0.88966666666666672</v>
          </cell>
          <cell r="AI1171">
            <v>1.0820000000000001</v>
          </cell>
          <cell r="AJ1171">
            <v>0.7453333333333334</v>
          </cell>
        </row>
        <row r="1190">
          <cell r="J1190" t="str">
            <v>Colombia</v>
          </cell>
          <cell r="K1190">
            <v>3702.7549999999997</v>
          </cell>
          <cell r="L1190">
            <v>3416.9</v>
          </cell>
          <cell r="M1190">
            <v>3714.1080000000002</v>
          </cell>
          <cell r="N1190">
            <v>3770.4086666666667</v>
          </cell>
          <cell r="O1190">
            <v>3922.7676666666666</v>
          </cell>
          <cell r="AE1190" t="str">
            <v>Colombia</v>
          </cell>
          <cell r="AF1190">
            <v>422.8296666666667</v>
          </cell>
          <cell r="AG1190">
            <v>387.71466666666669</v>
          </cell>
          <cell r="AH1190">
            <v>509.75466666666671</v>
          </cell>
          <cell r="AI1190">
            <v>497.6876666666667</v>
          </cell>
          <cell r="AJ1190">
            <v>470.14366666666666</v>
          </cell>
        </row>
        <row r="1191">
          <cell r="J1191" t="str">
            <v>Bogotá</v>
          </cell>
          <cell r="K1191">
            <v>826.13633333333325</v>
          </cell>
          <cell r="L1191">
            <v>782.57066666666663</v>
          </cell>
          <cell r="M1191">
            <v>831.245</v>
          </cell>
          <cell r="N1191">
            <v>860.17933333333337</v>
          </cell>
          <cell r="O1191">
            <v>887.10066666666671</v>
          </cell>
          <cell r="AE1191" t="str">
            <v>Bogotá</v>
          </cell>
          <cell r="AF1191">
            <v>63.560333333333325</v>
          </cell>
          <cell r="AG1191">
            <v>60.556333333333335</v>
          </cell>
          <cell r="AH1191">
            <v>84.400666666666666</v>
          </cell>
          <cell r="AI1191">
            <v>55.288000000000004</v>
          </cell>
          <cell r="AJ1191">
            <v>63.68566666666667</v>
          </cell>
        </row>
        <row r="1192">
          <cell r="J1192" t="str">
            <v>Medellín</v>
          </cell>
          <cell r="K1192">
            <v>310.59733333333332</v>
          </cell>
          <cell r="L1192">
            <v>297.13666666666671</v>
          </cell>
          <cell r="M1192">
            <v>314.24200000000002</v>
          </cell>
          <cell r="N1192">
            <v>338.77600000000001</v>
          </cell>
          <cell r="O1192">
            <v>342.57</v>
          </cell>
          <cell r="AE1192" t="str">
            <v>Cali</v>
          </cell>
          <cell r="AF1192">
            <v>21.7</v>
          </cell>
          <cell r="AG1192">
            <v>26.071666666666669</v>
          </cell>
          <cell r="AH1192">
            <v>27.332999999999998</v>
          </cell>
          <cell r="AI1192">
            <v>30.184666666666669</v>
          </cell>
          <cell r="AJ1192">
            <v>34.018666666666668</v>
          </cell>
        </row>
        <row r="1193">
          <cell r="J1193" t="str">
            <v>Cali</v>
          </cell>
          <cell r="K1193">
            <v>238.88833333333332</v>
          </cell>
          <cell r="L1193">
            <v>234.39166666666665</v>
          </cell>
          <cell r="M1193">
            <v>234.70466666666667</v>
          </cell>
          <cell r="N1193">
            <v>238.24</v>
          </cell>
          <cell r="O1193">
            <v>207.947</v>
          </cell>
          <cell r="AE1193" t="str">
            <v>Medellín</v>
          </cell>
          <cell r="AF1193">
            <v>30.709</v>
          </cell>
          <cell r="AG1193">
            <v>27.056999999999999</v>
          </cell>
          <cell r="AH1193">
            <v>44.788000000000004</v>
          </cell>
          <cell r="AI1193">
            <v>40.810666666666663</v>
          </cell>
          <cell r="AJ1193">
            <v>34.00866666666667</v>
          </cell>
        </row>
        <row r="1194">
          <cell r="J1194" t="str">
            <v>Barranquilla</v>
          </cell>
          <cell r="K1194">
            <v>136.14333333333335</v>
          </cell>
          <cell r="L1194">
            <v>132.64699999999999</v>
          </cell>
          <cell r="M1194">
            <v>148.15</v>
          </cell>
          <cell r="N1194">
            <v>161.04633333333334</v>
          </cell>
          <cell r="O1194">
            <v>150.91</v>
          </cell>
          <cell r="AE1194" t="str">
            <v>Barranquilla</v>
          </cell>
          <cell r="AF1194">
            <v>14.488333333333335</v>
          </cell>
          <cell r="AG1194">
            <v>11.860999999999999</v>
          </cell>
          <cell r="AH1194">
            <v>16.472333333333335</v>
          </cell>
          <cell r="AI1194">
            <v>16.21833333333333</v>
          </cell>
          <cell r="AJ1194">
            <v>14.542</v>
          </cell>
        </row>
        <row r="1195">
          <cell r="J1195" t="str">
            <v>Bucaramanga</v>
          </cell>
          <cell r="K1195">
            <v>87.97966666666666</v>
          </cell>
          <cell r="L1195">
            <v>87.978333333333339</v>
          </cell>
          <cell r="M1195">
            <v>99.870333333333335</v>
          </cell>
          <cell r="N1195">
            <v>110.39033333333333</v>
          </cell>
          <cell r="O1195">
            <v>108.47866666666668</v>
          </cell>
          <cell r="AE1195" t="str">
            <v>Cartagena</v>
          </cell>
          <cell r="AF1195">
            <v>10.235333333333333</v>
          </cell>
          <cell r="AG1195">
            <v>8.1379999999999999</v>
          </cell>
          <cell r="AH1195">
            <v>12.779333333333334</v>
          </cell>
          <cell r="AI1195">
            <v>8.461333333333334</v>
          </cell>
          <cell r="AJ1195">
            <v>10.692333333333332</v>
          </cell>
        </row>
        <row r="1196">
          <cell r="J1196" t="str">
            <v>Cartagena</v>
          </cell>
          <cell r="K1196">
            <v>94.917333333333318</v>
          </cell>
          <cell r="L1196">
            <v>84.105999999999995</v>
          </cell>
          <cell r="M1196">
            <v>87.926666666666662</v>
          </cell>
          <cell r="N1196">
            <v>86.483333333333334</v>
          </cell>
          <cell r="O1196">
            <v>98.75033333333333</v>
          </cell>
          <cell r="AE1196" t="str">
            <v>Bucaramanga</v>
          </cell>
          <cell r="AF1196">
            <v>7.9843333333333328</v>
          </cell>
          <cell r="AG1196">
            <v>4.6073333333333331</v>
          </cell>
          <cell r="AH1196">
            <v>9.0356666666666658</v>
          </cell>
          <cell r="AI1196">
            <v>13.712999999999999</v>
          </cell>
          <cell r="AJ1196">
            <v>10.438666666666668</v>
          </cell>
        </row>
        <row r="1197">
          <cell r="J1197" t="str">
            <v>Cúcuta</v>
          </cell>
          <cell r="K1197">
            <v>63.464666666666666</v>
          </cell>
          <cell r="L1197">
            <v>62.072666666666663</v>
          </cell>
          <cell r="M1197">
            <v>61.510333333333335</v>
          </cell>
          <cell r="N1197">
            <v>58.128999999999998</v>
          </cell>
          <cell r="O1197">
            <v>68.143000000000015</v>
          </cell>
          <cell r="AE1197" t="str">
            <v>Cúcuta</v>
          </cell>
          <cell r="AF1197">
            <v>5.7079999999999993</v>
          </cell>
          <cell r="AG1197">
            <v>5.9713333333333329</v>
          </cell>
          <cell r="AH1197">
            <v>7.6996666666666664</v>
          </cell>
          <cell r="AI1197">
            <v>9.9533333333333331</v>
          </cell>
          <cell r="AJ1197">
            <v>9.3566666666666674</v>
          </cell>
        </row>
        <row r="1198">
          <cell r="J1198" t="str">
            <v>Pereira</v>
          </cell>
          <cell r="K1198">
            <v>51.288333333333334</v>
          </cell>
          <cell r="L1198">
            <v>53.626333333333328</v>
          </cell>
          <cell r="M1198">
            <v>51.768666666666668</v>
          </cell>
          <cell r="N1198">
            <v>55.204666666666668</v>
          </cell>
          <cell r="O1198">
            <v>58.360666666666667</v>
          </cell>
          <cell r="AE1198" t="str">
            <v>Ibagué</v>
          </cell>
          <cell r="AF1198">
            <v>10.398333333333333</v>
          </cell>
          <cell r="AG1198">
            <v>9.4853333333333332</v>
          </cell>
          <cell r="AH1198">
            <v>8.6189999999999998</v>
          </cell>
          <cell r="AI1198">
            <v>9.5376666666666665</v>
          </cell>
          <cell r="AJ1198">
            <v>8.6783333333333328</v>
          </cell>
        </row>
        <row r="1199">
          <cell r="J1199" t="str">
            <v>Ibagué</v>
          </cell>
          <cell r="K1199">
            <v>52.903999999999996</v>
          </cell>
          <cell r="L1199">
            <v>47.566000000000003</v>
          </cell>
          <cell r="M1199">
            <v>53.044333333333327</v>
          </cell>
          <cell r="N1199">
            <v>50.358000000000004</v>
          </cell>
          <cell r="O1199">
            <v>50.260333333333335</v>
          </cell>
          <cell r="AE1199" t="str">
            <v>Pereira</v>
          </cell>
          <cell r="AF1199">
            <v>5.2373333333333338</v>
          </cell>
          <cell r="AG1199">
            <v>7.7706666666666662</v>
          </cell>
          <cell r="AH1199">
            <v>11.067333333333332</v>
          </cell>
          <cell r="AI1199">
            <v>10.913666666666666</v>
          </cell>
          <cell r="AJ1199">
            <v>8.5633333333333326</v>
          </cell>
        </row>
        <row r="1200">
          <cell r="J1200" t="str">
            <v>Manizales</v>
          </cell>
          <cell r="K1200">
            <v>46.896999999999998</v>
          </cell>
          <cell r="L1200">
            <v>40.018666666666668</v>
          </cell>
          <cell r="M1200">
            <v>40.94166666666667</v>
          </cell>
          <cell r="N1200">
            <v>42.858666666666664</v>
          </cell>
          <cell r="O1200">
            <v>45.910666666666664</v>
          </cell>
          <cell r="AE1200" t="str">
            <v>Pasto</v>
          </cell>
          <cell r="AF1200">
            <v>4.6419999999999995</v>
          </cell>
          <cell r="AG1200">
            <v>4.2443333333333335</v>
          </cell>
          <cell r="AH1200">
            <v>7.9683333333333328</v>
          </cell>
          <cell r="AI1200">
            <v>5.21</v>
          </cell>
          <cell r="AJ1200">
            <v>5.0596666666666659</v>
          </cell>
        </row>
        <row r="1201">
          <cell r="J1201" t="str">
            <v>Montería</v>
          </cell>
          <cell r="K1201">
            <v>36.061666666666667</v>
          </cell>
          <cell r="L1201">
            <v>39.342000000000006</v>
          </cell>
          <cell r="M1201">
            <v>36.978999999999999</v>
          </cell>
          <cell r="N1201">
            <v>38.974333333333334</v>
          </cell>
          <cell r="O1201">
            <v>45.532000000000004</v>
          </cell>
          <cell r="AE1201" t="str">
            <v>Montería</v>
          </cell>
          <cell r="AF1201">
            <v>4.4133333333333331</v>
          </cell>
          <cell r="AG1201">
            <v>5.048</v>
          </cell>
          <cell r="AH1201">
            <v>5.8783333333333339</v>
          </cell>
          <cell r="AI1201">
            <v>6.0676666666666668</v>
          </cell>
          <cell r="AJ1201">
            <v>5.0139999999999993</v>
          </cell>
        </row>
        <row r="1202">
          <cell r="J1202" t="str">
            <v>Pasto</v>
          </cell>
          <cell r="K1202">
            <v>42.913666666666664</v>
          </cell>
          <cell r="L1202">
            <v>42.916000000000004</v>
          </cell>
          <cell r="M1202">
            <v>40.258333333333333</v>
          </cell>
          <cell r="N1202">
            <v>39.388666666666666</v>
          </cell>
          <cell r="O1202">
            <v>45.400333333333329</v>
          </cell>
          <cell r="AE1202" t="str">
            <v>Manizales</v>
          </cell>
          <cell r="AF1202">
            <v>4.6976666666666667</v>
          </cell>
          <cell r="AG1202">
            <v>4.4753333333333334</v>
          </cell>
          <cell r="AH1202">
            <v>6.1966666666666681</v>
          </cell>
          <cell r="AI1202">
            <v>4.5846666666666671</v>
          </cell>
          <cell r="AJ1202">
            <v>4.8410000000000002</v>
          </cell>
        </row>
        <row r="1203">
          <cell r="J1203" t="str">
            <v>Villavicencio</v>
          </cell>
          <cell r="K1203">
            <v>38.887666666666668</v>
          </cell>
          <cell r="L1203">
            <v>39.733000000000004</v>
          </cell>
          <cell r="M1203">
            <v>41.675666666666665</v>
          </cell>
          <cell r="N1203">
            <v>36.165999999999997</v>
          </cell>
          <cell r="O1203">
            <v>40.412333333333336</v>
          </cell>
          <cell r="AE1203" t="str">
            <v>Villavicencio</v>
          </cell>
          <cell r="AF1203">
            <v>4.2519999999999998</v>
          </cell>
          <cell r="AG1203">
            <v>3.7463333333333337</v>
          </cell>
          <cell r="AH1203">
            <v>4.8866666666666667</v>
          </cell>
          <cell r="AI1203">
            <v>3.8843333333333336</v>
          </cell>
          <cell r="AJ1203">
            <v>3.9636666666666667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abSelected="1" zoomScale="85" zoomScaleNormal="85" zoomScaleSheetLayoutView="100" zoomScalePageLayoutView="80" workbookViewId="0">
      <selection activeCell="O13" sqref="O13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59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S1" s="11"/>
      <c r="T1" s="15"/>
    </row>
    <row r="2" spans="1:21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S2" s="11"/>
      <c r="T2" s="17"/>
    </row>
    <row r="3" spans="1:21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S3" s="11"/>
      <c r="T3" s="17"/>
    </row>
    <row r="4" spans="1:21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S4" s="11"/>
      <c r="T4" s="18"/>
    </row>
    <row r="5" spans="1:21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S5" s="11"/>
      <c r="T5" s="18"/>
    </row>
    <row r="6" spans="1:21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  <c r="P6" s="156"/>
      <c r="Q6" s="156"/>
      <c r="S6" s="11"/>
      <c r="T6" s="18"/>
    </row>
    <row r="7" spans="1:21">
      <c r="A7" s="16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S7" s="11"/>
      <c r="T7" s="18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42"/>
      <c r="L8" s="10"/>
      <c r="M8" s="10"/>
      <c r="N8" s="10"/>
      <c r="O8" s="142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42"/>
      <c r="L9" s="10"/>
      <c r="M9" s="10"/>
      <c r="N9" s="10"/>
      <c r="O9" s="142"/>
      <c r="P9" s="10"/>
      <c r="Q9" s="10"/>
      <c r="R9" s="10"/>
      <c r="S9" s="10"/>
      <c r="T9" s="18"/>
      <c r="U9" s="11"/>
    </row>
    <row r="10" spans="1:21" ht="18.75">
      <c r="A10" s="16"/>
      <c r="B10" s="159" t="s">
        <v>0</v>
      </c>
      <c r="C10" s="159"/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159"/>
      <c r="P10" s="159"/>
      <c r="Q10" s="159"/>
      <c r="R10" s="159"/>
      <c r="S10" s="159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35" t="s">
        <v>97</v>
      </c>
      <c r="C12" s="3"/>
      <c r="D12" s="3"/>
      <c r="E12" s="3"/>
      <c r="F12" s="3"/>
      <c r="G12" s="3"/>
      <c r="H12" s="1" t="s">
        <v>98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35" t="s">
        <v>106</v>
      </c>
      <c r="C14" s="78"/>
      <c r="D14" s="78"/>
      <c r="E14" s="128"/>
      <c r="F14" s="128"/>
      <c r="G14" s="128"/>
      <c r="H14" s="1" t="s">
        <v>65</v>
      </c>
      <c r="I14" s="12"/>
      <c r="J14" s="147"/>
      <c r="K14" s="147"/>
      <c r="L14" s="1" t="s">
        <v>99</v>
      </c>
      <c r="M14" s="11"/>
      <c r="N14" s="11"/>
      <c r="O14" s="11"/>
      <c r="P14" s="42" t="s">
        <v>122</v>
      </c>
      <c r="Q14" s="11"/>
      <c r="R14" s="11"/>
      <c r="S14" s="41"/>
      <c r="T14" s="18"/>
      <c r="U14" s="11"/>
    </row>
    <row r="15" spans="1:21">
      <c r="A15" s="16"/>
      <c r="B15" s="35"/>
      <c r="C15" s="33"/>
      <c r="D15" s="33"/>
      <c r="E15" s="33"/>
      <c r="F15" s="33"/>
      <c r="G15" s="33"/>
      <c r="H15" s="35"/>
      <c r="I15" s="11"/>
      <c r="J15" s="33"/>
      <c r="K15" s="33"/>
      <c r="L15" s="35"/>
      <c r="M15" s="11"/>
      <c r="N15" s="11"/>
      <c r="O15" s="11"/>
      <c r="P15" s="33"/>
      <c r="Q15" s="11"/>
      <c r="R15" s="11"/>
      <c r="S15" s="33"/>
      <c r="T15" s="18"/>
      <c r="U15" s="11"/>
    </row>
    <row r="16" spans="1:21" ht="17.25" customHeight="1">
      <c r="A16" s="16"/>
      <c r="B16" s="136" t="s">
        <v>27</v>
      </c>
      <c r="C16" s="55"/>
      <c r="D16" s="55"/>
      <c r="E16" s="55"/>
      <c r="F16" s="55"/>
      <c r="G16" s="55"/>
      <c r="H16" s="42" t="s">
        <v>22</v>
      </c>
      <c r="I16" s="11"/>
      <c r="J16" s="36"/>
      <c r="K16" s="36"/>
      <c r="L16" s="129" t="s">
        <v>6</v>
      </c>
      <c r="M16" s="11"/>
      <c r="N16" s="11"/>
      <c r="O16" s="11"/>
      <c r="P16" s="1" t="s">
        <v>38</v>
      </c>
      <c r="Q16" s="11"/>
      <c r="R16" s="11"/>
      <c r="S16" s="37"/>
      <c r="T16" s="18"/>
      <c r="U16" s="11"/>
    </row>
    <row r="17" spans="1:21" ht="16.5" customHeight="1">
      <c r="A17" s="16"/>
      <c r="B17" s="55"/>
      <c r="C17" s="55"/>
      <c r="D17" s="55"/>
      <c r="E17" s="55"/>
      <c r="F17" s="55"/>
      <c r="G17" s="55"/>
      <c r="H17" s="1" t="s">
        <v>30</v>
      </c>
      <c r="I17" s="11"/>
      <c r="J17" s="33"/>
      <c r="K17" s="33"/>
      <c r="L17" s="42" t="s">
        <v>7</v>
      </c>
      <c r="M17" s="11"/>
      <c r="N17" s="11"/>
      <c r="O17" s="11"/>
      <c r="P17" s="1" t="s">
        <v>39</v>
      </c>
      <c r="Q17" s="11"/>
      <c r="R17" s="11"/>
      <c r="S17" s="38"/>
      <c r="T17" s="18"/>
      <c r="U17" s="11"/>
    </row>
    <row r="18" spans="1:21" ht="16.5" customHeight="1">
      <c r="A18" s="16"/>
      <c r="B18" s="55"/>
      <c r="C18" s="55"/>
      <c r="D18" s="55"/>
      <c r="E18" s="55"/>
      <c r="F18" s="55"/>
      <c r="G18" s="55"/>
      <c r="H18" s="1" t="s">
        <v>29</v>
      </c>
      <c r="I18" s="11"/>
      <c r="J18" s="33"/>
      <c r="K18" s="33"/>
      <c r="L18" s="42" t="s">
        <v>8</v>
      </c>
      <c r="M18" s="11"/>
      <c r="N18" s="11"/>
      <c r="O18" s="11"/>
      <c r="P18" s="1" t="s">
        <v>40</v>
      </c>
      <c r="Q18" s="11"/>
      <c r="R18" s="11"/>
      <c r="S18" s="38"/>
      <c r="T18" s="18"/>
      <c r="U18" s="11"/>
    </row>
    <row r="19" spans="1:21" ht="16.5" customHeight="1">
      <c r="A19" s="16"/>
      <c r="B19" s="55"/>
      <c r="C19" s="55"/>
      <c r="D19" s="55"/>
      <c r="E19" s="55"/>
      <c r="F19" s="55"/>
      <c r="G19" s="55"/>
      <c r="H19" s="44" t="s">
        <v>31</v>
      </c>
      <c r="I19" s="11"/>
      <c r="J19" s="4"/>
      <c r="K19" s="4"/>
      <c r="L19" s="42" t="s">
        <v>9</v>
      </c>
      <c r="M19" s="11"/>
      <c r="N19" s="11"/>
      <c r="O19" s="11"/>
      <c r="P19" s="1" t="s">
        <v>41</v>
      </c>
      <c r="Q19" s="11"/>
      <c r="R19" s="11"/>
      <c r="S19" s="38"/>
      <c r="T19" s="18"/>
      <c r="U19" s="11"/>
    </row>
    <row r="20" spans="1:21" ht="16.5" customHeight="1">
      <c r="A20" s="16"/>
      <c r="B20" s="55"/>
      <c r="C20" s="55"/>
      <c r="D20" s="55"/>
      <c r="E20" s="55"/>
      <c r="F20" s="55"/>
      <c r="G20" s="55"/>
      <c r="H20" s="1" t="s">
        <v>32</v>
      </c>
      <c r="I20" s="11"/>
      <c r="J20" s="4"/>
      <c r="K20" s="4"/>
      <c r="L20" s="42" t="s">
        <v>10</v>
      </c>
      <c r="M20" s="11"/>
      <c r="N20" s="11"/>
      <c r="O20" s="11"/>
      <c r="P20" s="1" t="s">
        <v>42</v>
      </c>
      <c r="Q20" s="11"/>
      <c r="R20" s="11"/>
      <c r="S20" s="38"/>
      <c r="T20" s="18"/>
      <c r="U20" s="11"/>
    </row>
    <row r="21" spans="1:21" ht="16.5" customHeight="1">
      <c r="A21" s="16"/>
      <c r="B21" s="55"/>
      <c r="C21" s="55"/>
      <c r="D21" s="55"/>
      <c r="E21" s="55"/>
      <c r="F21" s="55"/>
      <c r="G21" s="55"/>
      <c r="H21" s="1" t="s">
        <v>33</v>
      </c>
      <c r="I21" s="11"/>
      <c r="J21" s="4"/>
      <c r="K21" s="4"/>
      <c r="L21" s="42" t="s">
        <v>15</v>
      </c>
      <c r="M21" s="11"/>
      <c r="N21" s="11"/>
      <c r="O21" s="11"/>
      <c r="P21" s="1" t="s">
        <v>43</v>
      </c>
      <c r="Q21" s="11"/>
      <c r="R21" s="11"/>
      <c r="S21" s="38"/>
      <c r="T21" s="18"/>
      <c r="U21" s="11"/>
    </row>
    <row r="22" spans="1:21" ht="16.5" customHeight="1">
      <c r="A22" s="16"/>
      <c r="B22" s="55"/>
      <c r="C22" s="55"/>
      <c r="D22" s="55"/>
      <c r="E22" s="55"/>
      <c r="F22" s="55"/>
      <c r="G22" s="55"/>
      <c r="H22" s="44" t="s">
        <v>19</v>
      </c>
      <c r="I22" s="11"/>
      <c r="J22" s="7"/>
      <c r="K22" s="7"/>
      <c r="L22" s="42" t="s">
        <v>16</v>
      </c>
      <c r="M22" s="11"/>
      <c r="N22" s="11"/>
      <c r="O22" s="11"/>
      <c r="P22" s="1" t="s">
        <v>44</v>
      </c>
      <c r="Q22" s="11"/>
      <c r="R22" s="11"/>
      <c r="S22" s="38"/>
      <c r="T22" s="18"/>
      <c r="U22" s="11"/>
    </row>
    <row r="23" spans="1:21" ht="16.5" customHeight="1">
      <c r="A23" s="16"/>
      <c r="B23" s="55"/>
      <c r="C23" s="55"/>
      <c r="D23" s="55"/>
      <c r="E23" s="55"/>
      <c r="F23" s="55"/>
      <c r="G23" s="55"/>
      <c r="H23" s="44" t="s">
        <v>12</v>
      </c>
      <c r="I23" s="11"/>
      <c r="J23" s="7"/>
      <c r="K23" s="7"/>
      <c r="L23" s="42" t="s">
        <v>11</v>
      </c>
      <c r="M23" s="11"/>
      <c r="N23" s="11"/>
      <c r="O23" s="11"/>
      <c r="P23" s="1" t="s">
        <v>45</v>
      </c>
      <c r="Q23" s="11"/>
      <c r="R23" s="11"/>
      <c r="S23" s="38"/>
      <c r="T23" s="18"/>
      <c r="U23" s="11"/>
    </row>
    <row r="24" spans="1:21" ht="16.5" customHeight="1">
      <c r="A24" s="16"/>
      <c r="B24" s="55"/>
      <c r="C24" s="55"/>
      <c r="D24" s="55"/>
      <c r="E24" s="55"/>
      <c r="F24" s="55"/>
      <c r="G24" s="55"/>
      <c r="H24" s="94" t="s">
        <v>21</v>
      </c>
      <c r="I24" s="11"/>
      <c r="J24" s="7"/>
      <c r="K24" s="7"/>
      <c r="L24" s="42" t="s">
        <v>34</v>
      </c>
      <c r="M24" s="11"/>
      <c r="N24" s="11"/>
      <c r="O24" s="11"/>
      <c r="P24" s="1" t="s">
        <v>46</v>
      </c>
      <c r="Q24" s="11"/>
      <c r="R24" s="11"/>
      <c r="S24" s="38"/>
      <c r="T24" s="18"/>
      <c r="U24" s="11"/>
    </row>
    <row r="25" spans="1:21" ht="16.5" customHeight="1">
      <c r="A25" s="16"/>
      <c r="B25" s="55"/>
      <c r="C25" s="55"/>
      <c r="D25" s="55"/>
      <c r="E25" s="55"/>
      <c r="F25" s="55"/>
      <c r="G25" s="55"/>
      <c r="H25" s="94" t="s">
        <v>13</v>
      </c>
      <c r="I25" s="11"/>
      <c r="J25" s="7"/>
      <c r="K25" s="7"/>
      <c r="L25" s="42" t="s">
        <v>12</v>
      </c>
      <c r="M25" s="11"/>
      <c r="N25" s="11"/>
      <c r="O25" s="11"/>
      <c r="P25" s="38"/>
      <c r="Q25" s="11"/>
      <c r="R25" s="11"/>
      <c r="S25" s="38"/>
      <c r="T25" s="18"/>
      <c r="U25" s="11"/>
    </row>
    <row r="26" spans="1:21" ht="16.5" customHeight="1">
      <c r="A26" s="16"/>
      <c r="B26" s="55"/>
      <c r="C26" s="55"/>
      <c r="D26" s="55"/>
      <c r="E26" s="55"/>
      <c r="F26" s="55"/>
      <c r="G26" s="55"/>
      <c r="H26" s="44" t="s">
        <v>20</v>
      </c>
      <c r="I26" s="11"/>
      <c r="J26" s="7"/>
      <c r="K26" s="7"/>
      <c r="L26" s="42" t="s">
        <v>17</v>
      </c>
      <c r="M26" s="11"/>
      <c r="N26" s="11"/>
      <c r="O26" s="11"/>
      <c r="P26" s="1" t="s">
        <v>134</v>
      </c>
      <c r="Q26" s="11"/>
      <c r="R26" s="11"/>
      <c r="S26" s="38"/>
      <c r="T26" s="18"/>
      <c r="U26" s="11"/>
    </row>
    <row r="27" spans="1:21" ht="16.5" customHeight="1">
      <c r="A27" s="16"/>
      <c r="B27" s="55"/>
      <c r="C27" s="55"/>
      <c r="D27" s="55"/>
      <c r="E27" s="55"/>
      <c r="F27" s="55"/>
      <c r="G27" s="55"/>
      <c r="H27" s="44" t="s">
        <v>12</v>
      </c>
      <c r="I27" s="11"/>
      <c r="J27" s="7"/>
      <c r="K27" s="7"/>
      <c r="L27" s="42" t="s">
        <v>18</v>
      </c>
      <c r="M27" s="11"/>
      <c r="N27" s="11"/>
      <c r="O27" s="11"/>
      <c r="P27" s="38"/>
      <c r="Q27" s="11"/>
      <c r="R27" s="11"/>
      <c r="S27" s="38"/>
      <c r="T27" s="18"/>
      <c r="U27" s="11"/>
    </row>
    <row r="28" spans="1:21" ht="16.5" customHeight="1">
      <c r="A28" s="16"/>
      <c r="B28" s="55"/>
      <c r="C28" s="55"/>
      <c r="D28" s="55"/>
      <c r="E28" s="55"/>
      <c r="F28" s="55"/>
      <c r="G28" s="55"/>
      <c r="H28" s="45" t="s">
        <v>21</v>
      </c>
      <c r="I28" s="11"/>
      <c r="J28" s="4"/>
      <c r="K28" s="4"/>
      <c r="L28" s="42" t="s">
        <v>35</v>
      </c>
      <c r="M28" s="11"/>
      <c r="N28" s="11"/>
      <c r="O28" s="11"/>
      <c r="P28" s="1" t="s">
        <v>137</v>
      </c>
      <c r="Q28" s="11"/>
      <c r="R28" s="11"/>
      <c r="S28" s="38"/>
      <c r="T28" s="18"/>
      <c r="U28" s="11"/>
    </row>
    <row r="29" spans="1:21" ht="16.5" customHeight="1">
      <c r="A29" s="16"/>
      <c r="B29" s="55"/>
      <c r="C29" s="55"/>
      <c r="D29" s="55"/>
      <c r="E29" s="55"/>
      <c r="F29" s="55"/>
      <c r="G29" s="55"/>
      <c r="H29" s="46" t="s">
        <v>13</v>
      </c>
      <c r="I29" s="11"/>
      <c r="J29" s="8"/>
      <c r="K29" s="8"/>
      <c r="L29" s="42" t="s">
        <v>12</v>
      </c>
      <c r="M29" s="11"/>
      <c r="N29" s="11"/>
      <c r="O29" s="11"/>
      <c r="P29" s="1" t="s">
        <v>136</v>
      </c>
      <c r="Q29" s="11"/>
      <c r="R29" s="11"/>
      <c r="S29" s="38"/>
      <c r="T29" s="18"/>
      <c r="U29" s="11"/>
    </row>
    <row r="30" spans="1:21" ht="16.5" customHeight="1">
      <c r="A30" s="16"/>
      <c r="B30" s="55"/>
      <c r="C30" s="55"/>
      <c r="D30" s="55"/>
      <c r="E30" s="55"/>
      <c r="F30" s="55"/>
      <c r="G30" s="55"/>
      <c r="H30" s="4"/>
      <c r="I30" s="44"/>
      <c r="J30" s="4"/>
      <c r="K30" s="4"/>
      <c r="L30" s="42" t="s">
        <v>17</v>
      </c>
      <c r="M30" s="11"/>
      <c r="N30" s="11"/>
      <c r="O30" s="11"/>
      <c r="P30" s="1" t="s">
        <v>48</v>
      </c>
      <c r="Q30" s="11"/>
      <c r="R30" s="11"/>
      <c r="S30" s="38"/>
      <c r="T30" s="19"/>
      <c r="U30" s="11"/>
    </row>
    <row r="31" spans="1:21" ht="16.5" customHeight="1">
      <c r="A31" s="16"/>
      <c r="B31" s="55"/>
      <c r="C31" s="55"/>
      <c r="D31" s="55"/>
      <c r="E31" s="55"/>
      <c r="F31" s="55"/>
      <c r="G31" s="55"/>
      <c r="H31" s="4"/>
      <c r="I31" s="39"/>
      <c r="J31" s="4"/>
      <c r="K31" s="4"/>
      <c r="L31" s="42" t="s">
        <v>18</v>
      </c>
      <c r="M31" s="11"/>
      <c r="N31" s="11"/>
      <c r="O31" s="11"/>
      <c r="P31" s="1" t="s">
        <v>49</v>
      </c>
      <c r="Q31" s="11"/>
      <c r="R31" s="11"/>
      <c r="S31" s="38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0"/>
      <c r="Q32" s="40"/>
      <c r="R32" s="106"/>
      <c r="S32" s="106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09" t="s">
        <v>87</v>
      </c>
      <c r="I33" s="5"/>
      <c r="J33" s="5"/>
      <c r="K33" s="5"/>
      <c r="L33" s="49"/>
      <c r="M33" s="114"/>
      <c r="N33" s="114"/>
      <c r="O33" s="114"/>
      <c r="P33" s="109" t="s">
        <v>86</v>
      </c>
      <c r="Q33" s="104"/>
      <c r="R33" s="107"/>
      <c r="S33" s="107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3"/>
      <c r="I34" s="4"/>
      <c r="J34" s="4"/>
      <c r="K34" s="4"/>
      <c r="M34" s="4"/>
      <c r="N34" s="4"/>
      <c r="O34" s="4"/>
      <c r="P34" s="33"/>
      <c r="Q34" s="40"/>
      <c r="R34" s="106"/>
      <c r="S34" s="106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74</v>
      </c>
      <c r="I35" s="4"/>
      <c r="J35" s="4"/>
      <c r="K35" s="4"/>
      <c r="M35" s="105"/>
      <c r="N35" s="105"/>
      <c r="O35" s="105"/>
      <c r="P35" s="1" t="s">
        <v>85</v>
      </c>
      <c r="Q35" s="141"/>
      <c r="R35" s="108"/>
      <c r="S35" s="106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75</v>
      </c>
      <c r="I36" s="4"/>
      <c r="J36" s="4"/>
      <c r="K36" s="4"/>
      <c r="M36" s="105"/>
      <c r="N36" s="105"/>
      <c r="O36" s="105"/>
      <c r="P36" s="1" t="s">
        <v>74</v>
      </c>
      <c r="Q36" s="141"/>
      <c r="R36" s="108"/>
      <c r="S36" s="106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76</v>
      </c>
      <c r="I37" s="4"/>
      <c r="J37" s="4"/>
      <c r="K37" s="4"/>
      <c r="M37" s="105"/>
      <c r="N37" s="105"/>
      <c r="O37" s="105"/>
      <c r="P37" s="1" t="s">
        <v>75</v>
      </c>
      <c r="Q37" s="141"/>
      <c r="R37" s="108"/>
      <c r="S37" s="106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77</v>
      </c>
      <c r="I38" s="4"/>
      <c r="J38" s="4"/>
      <c r="K38" s="4"/>
      <c r="M38" s="105"/>
      <c r="N38" s="105"/>
      <c r="O38" s="105"/>
      <c r="P38" s="1" t="s">
        <v>76</v>
      </c>
      <c r="Q38" s="141"/>
      <c r="R38" s="108"/>
      <c r="S38" s="106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78</v>
      </c>
      <c r="I39" s="4"/>
      <c r="J39" s="4"/>
      <c r="K39" s="4"/>
      <c r="M39" s="105"/>
      <c r="N39" s="105"/>
      <c r="O39" s="105"/>
      <c r="P39" s="1" t="s">
        <v>77</v>
      </c>
      <c r="Q39" s="141"/>
      <c r="R39" s="108"/>
      <c r="S39" s="106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79</v>
      </c>
      <c r="I40" s="4"/>
      <c r="J40" s="4"/>
      <c r="K40" s="4"/>
      <c r="M40" s="105"/>
      <c r="N40" s="105"/>
      <c r="O40" s="105"/>
      <c r="P40" s="1" t="s">
        <v>78</v>
      </c>
      <c r="Q40" s="141"/>
      <c r="R40" s="108"/>
      <c r="S40" s="106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80</v>
      </c>
      <c r="I41" s="4"/>
      <c r="J41" s="4"/>
      <c r="K41" s="4"/>
      <c r="M41" s="105"/>
      <c r="N41" s="105"/>
      <c r="O41" s="105"/>
      <c r="P41" s="1" t="s">
        <v>79</v>
      </c>
      <c r="Q41" s="141"/>
      <c r="R41" s="108"/>
      <c r="S41" s="106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81</v>
      </c>
      <c r="I42" s="4"/>
      <c r="J42" s="4"/>
      <c r="K42" s="4"/>
      <c r="M42" s="105"/>
      <c r="N42" s="105"/>
      <c r="O42" s="105"/>
      <c r="P42" s="1" t="s">
        <v>80</v>
      </c>
      <c r="Q42" s="141"/>
      <c r="R42" s="108"/>
      <c r="S42" s="106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82</v>
      </c>
      <c r="I43" s="4"/>
      <c r="J43" s="4"/>
      <c r="K43" s="4"/>
      <c r="M43" s="105"/>
      <c r="N43" s="105"/>
      <c r="O43" s="105"/>
      <c r="P43" s="1" t="s">
        <v>81</v>
      </c>
      <c r="Q43" s="141"/>
      <c r="R43" s="108"/>
      <c r="S43" s="106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83</v>
      </c>
      <c r="I44" s="4"/>
      <c r="J44" s="4"/>
      <c r="K44" s="4"/>
      <c r="M44" s="105"/>
      <c r="N44" s="105"/>
      <c r="O44" s="105"/>
      <c r="P44" s="1" t="s">
        <v>82</v>
      </c>
      <c r="Q44" s="141"/>
      <c r="R44" s="108"/>
      <c r="S44" s="106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09" t="s">
        <v>84</v>
      </c>
      <c r="I45" s="4"/>
      <c r="J45" s="4"/>
      <c r="K45" s="4"/>
      <c r="M45" s="105"/>
      <c r="N45" s="105"/>
      <c r="O45" s="105"/>
      <c r="P45" s="1" t="s">
        <v>83</v>
      </c>
      <c r="Q45" s="141"/>
      <c r="R45" s="108"/>
      <c r="S45" s="106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02"/>
      <c r="M46" s="105"/>
      <c r="N46" s="105"/>
      <c r="O46" s="105"/>
      <c r="P46" s="1" t="s">
        <v>84</v>
      </c>
      <c r="Q46" s="141"/>
      <c r="R46" s="108"/>
      <c r="S46" s="106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02"/>
      <c r="M47" s="103"/>
      <c r="N47" s="103"/>
      <c r="O47" s="103"/>
      <c r="P47" s="102"/>
      <c r="Q47" s="104"/>
      <c r="R47" s="104"/>
      <c r="S47" s="40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0"/>
      <c r="Q48" s="40"/>
      <c r="R48" s="40"/>
      <c r="S48" s="40"/>
      <c r="T48" s="18"/>
      <c r="U48" s="11"/>
    </row>
    <row r="49" spans="1:20">
      <c r="A49" s="16"/>
      <c r="B49" s="67" t="s">
        <v>162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0"/>
      <c r="Q49" s="40"/>
      <c r="R49" s="40"/>
      <c r="S49" s="40"/>
      <c r="T49" s="18"/>
    </row>
    <row r="50" spans="1:20">
      <c r="A50" s="20"/>
      <c r="B50" s="143" t="s">
        <v>103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2"/>
  <sheetViews>
    <sheetView zoomScaleNormal="100" zoomScaleSheetLayoutView="100" workbookViewId="0">
      <selection activeCell="B31" sqref="B3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>
      <c r="A1" s="13" t="s">
        <v>59</v>
      </c>
      <c r="B1" s="14"/>
      <c r="C1" s="14"/>
      <c r="D1" s="14"/>
      <c r="E1" s="14"/>
      <c r="F1" s="14"/>
      <c r="G1" s="14"/>
      <c r="H1" s="14"/>
      <c r="I1" s="14"/>
      <c r="J1" s="18"/>
      <c r="K1" s="14"/>
      <c r="L1" s="14"/>
      <c r="M1" s="14"/>
      <c r="N1" s="14"/>
      <c r="O1" s="14"/>
      <c r="P1" s="14"/>
      <c r="Q1" s="14"/>
      <c r="S1" s="11"/>
      <c r="T1" s="15"/>
    </row>
    <row r="2" spans="1:20">
      <c r="A2" s="16"/>
      <c r="B2" s="156"/>
      <c r="C2" s="156"/>
      <c r="D2" s="156"/>
      <c r="E2" s="156"/>
      <c r="F2" s="156"/>
      <c r="G2" s="156"/>
      <c r="H2" s="156"/>
      <c r="I2" s="156"/>
      <c r="J2" s="18"/>
      <c r="K2" s="156"/>
      <c r="L2" s="156"/>
      <c r="M2" s="156"/>
      <c r="N2" s="156"/>
      <c r="O2" s="156"/>
      <c r="P2" s="156"/>
      <c r="Q2" s="156"/>
      <c r="S2" s="11"/>
      <c r="T2" s="17"/>
    </row>
    <row r="3" spans="1:20">
      <c r="A3" s="16"/>
      <c r="B3" s="156"/>
      <c r="C3" s="156"/>
      <c r="D3" s="156"/>
      <c r="E3" s="156"/>
      <c r="F3" s="156"/>
      <c r="G3" s="156"/>
      <c r="H3" s="156"/>
      <c r="I3" s="156"/>
      <c r="J3" s="18"/>
      <c r="K3" s="156"/>
      <c r="L3" s="156"/>
      <c r="M3" s="156"/>
      <c r="N3" s="156"/>
      <c r="O3" s="156"/>
      <c r="P3" s="156"/>
      <c r="Q3" s="156"/>
      <c r="S3" s="11"/>
      <c r="T3" s="17"/>
    </row>
    <row r="4" spans="1:20">
      <c r="A4" s="16"/>
      <c r="B4" s="156"/>
      <c r="C4" s="156"/>
      <c r="D4" s="156"/>
      <c r="E4" s="156"/>
      <c r="F4" s="156"/>
      <c r="G4" s="156"/>
      <c r="H4" s="156"/>
      <c r="I4" s="156"/>
      <c r="J4" s="18"/>
      <c r="K4" s="156"/>
      <c r="L4" s="156"/>
      <c r="M4" s="156"/>
      <c r="N4" s="156"/>
      <c r="O4" s="156"/>
      <c r="P4" s="156"/>
      <c r="Q4" s="156"/>
      <c r="S4" s="11"/>
      <c r="T4" s="18"/>
    </row>
    <row r="5" spans="1:20">
      <c r="A5" s="16"/>
      <c r="B5" s="156"/>
      <c r="C5" s="156"/>
      <c r="D5" s="156"/>
      <c r="E5" s="156"/>
      <c r="F5" s="156"/>
      <c r="G5" s="156"/>
      <c r="H5" s="156"/>
      <c r="I5" s="156"/>
      <c r="J5" s="18"/>
      <c r="K5" s="156"/>
      <c r="L5" s="156"/>
      <c r="M5" s="156"/>
      <c r="N5" s="156"/>
      <c r="O5" s="156"/>
      <c r="P5" s="156"/>
      <c r="Q5" s="156"/>
      <c r="S5" s="11"/>
      <c r="T5" s="18"/>
    </row>
    <row r="6" spans="1:20">
      <c r="A6" s="16"/>
      <c r="B6" s="156"/>
      <c r="C6" s="156"/>
      <c r="D6" s="156"/>
      <c r="E6" s="156"/>
      <c r="F6" s="156"/>
      <c r="G6" s="156"/>
      <c r="H6" s="156"/>
      <c r="I6" s="156"/>
      <c r="J6" s="18"/>
      <c r="K6" s="156"/>
      <c r="L6" s="156"/>
      <c r="M6" s="156"/>
      <c r="N6" s="156"/>
      <c r="O6" s="156"/>
      <c r="P6" s="156"/>
      <c r="Q6" s="156"/>
      <c r="S6" s="11"/>
      <c r="T6" s="18"/>
    </row>
    <row r="7" spans="1:20">
      <c r="A7" s="16"/>
      <c r="B7" s="156"/>
      <c r="C7" s="156"/>
      <c r="D7" s="156"/>
      <c r="E7" s="156"/>
      <c r="F7" s="156"/>
      <c r="G7" s="156"/>
      <c r="H7" s="156"/>
      <c r="I7" s="156"/>
      <c r="J7" s="18"/>
      <c r="K7" s="156"/>
      <c r="L7" s="156"/>
      <c r="M7" s="156"/>
      <c r="N7" s="156"/>
      <c r="O7" s="156"/>
      <c r="P7" s="156"/>
      <c r="Q7" s="156"/>
      <c r="S7" s="11"/>
      <c r="T7" s="18"/>
    </row>
    <row r="8" spans="1:20">
      <c r="A8" s="16"/>
      <c r="B8" s="160" t="s">
        <v>115</v>
      </c>
      <c r="C8" s="160"/>
      <c r="D8" s="160"/>
      <c r="E8" s="160"/>
      <c r="F8" s="160"/>
      <c r="G8" s="160"/>
      <c r="H8" s="160"/>
      <c r="I8" s="10"/>
      <c r="J8" s="18"/>
      <c r="K8" s="11"/>
    </row>
    <row r="9" spans="1:20" ht="15.75" customHeight="1">
      <c r="A9" s="16"/>
      <c r="B9" s="160" t="s">
        <v>69</v>
      </c>
      <c r="C9" s="160"/>
      <c r="D9" s="160"/>
      <c r="E9" s="160"/>
      <c r="F9" s="160"/>
      <c r="G9" s="160"/>
      <c r="H9" s="160"/>
      <c r="I9" s="3"/>
      <c r="J9" s="18"/>
      <c r="K9" s="11"/>
    </row>
    <row r="10" spans="1:20" ht="12" customHeight="1">
      <c r="A10" s="16"/>
      <c r="B10" s="11"/>
      <c r="C10" s="95"/>
      <c r="D10" s="95"/>
      <c r="E10" s="95"/>
      <c r="F10" s="95"/>
      <c r="G10" s="95"/>
      <c r="H10" s="95"/>
      <c r="I10" s="95"/>
      <c r="J10" s="18"/>
      <c r="K10" s="11"/>
    </row>
    <row r="11" spans="1:20">
      <c r="A11" s="16"/>
      <c r="B11" s="11"/>
      <c r="C11" s="8"/>
      <c r="D11" s="8"/>
      <c r="E11" s="8"/>
      <c r="F11" s="8"/>
      <c r="G11" s="8"/>
      <c r="H11" s="8"/>
      <c r="I11" s="80"/>
      <c r="J11" s="18"/>
      <c r="K11" s="11"/>
    </row>
    <row r="12" spans="1:20">
      <c r="A12" s="16"/>
      <c r="B12" s="11"/>
      <c r="C12" s="8"/>
      <c r="D12" s="8"/>
      <c r="E12" s="8"/>
      <c r="F12" s="8"/>
      <c r="G12" s="8"/>
      <c r="H12" s="8"/>
      <c r="I12" s="80"/>
      <c r="J12" s="18"/>
      <c r="K12" s="11"/>
      <c r="L12" s="23"/>
      <c r="M12" s="32"/>
    </row>
    <row r="13" spans="1:20">
      <c r="A13" s="16"/>
      <c r="B13" s="11"/>
      <c r="C13" s="8"/>
      <c r="D13" s="8"/>
      <c r="E13" s="8"/>
      <c r="F13" s="8"/>
      <c r="G13" s="8"/>
      <c r="H13" s="8"/>
      <c r="I13" s="80"/>
      <c r="J13" s="18"/>
      <c r="K13" s="11"/>
      <c r="L13" s="23"/>
      <c r="M13" s="32"/>
    </row>
    <row r="14" spans="1:20">
      <c r="A14" s="16"/>
      <c r="B14" s="11"/>
      <c r="C14" s="8"/>
      <c r="D14" s="8"/>
      <c r="E14" s="8"/>
      <c r="F14" s="8"/>
      <c r="G14" s="8"/>
      <c r="H14" s="8"/>
      <c r="I14" s="80"/>
      <c r="J14" s="18"/>
      <c r="K14" s="11"/>
    </row>
    <row r="15" spans="1:20">
      <c r="A15" s="16"/>
      <c r="B15" s="11"/>
      <c r="C15" s="8"/>
      <c r="D15" s="8"/>
      <c r="E15" s="8"/>
      <c r="F15" s="8"/>
      <c r="G15" s="8"/>
      <c r="H15" s="8"/>
      <c r="I15" s="80"/>
      <c r="J15" s="18"/>
      <c r="K15" s="11"/>
    </row>
    <row r="16" spans="1:20">
      <c r="A16" s="16"/>
      <c r="B16" s="11"/>
      <c r="C16" s="8"/>
      <c r="D16" s="8"/>
      <c r="E16" s="8"/>
      <c r="F16" s="8"/>
      <c r="G16" s="8"/>
      <c r="H16" s="8"/>
      <c r="I16" s="80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0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0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0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0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0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0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0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0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67" t="s">
        <v>171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67" t="s">
        <v>170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85" t="s">
        <v>169</v>
      </c>
      <c r="C32" s="88"/>
      <c r="D32" s="88"/>
      <c r="E32" s="88"/>
      <c r="F32" s="88"/>
      <c r="G32" s="88"/>
      <c r="H32" s="89"/>
      <c r="I32" s="89"/>
      <c r="J32" s="90"/>
      <c r="K32" s="11"/>
      <c r="L32" s="56"/>
    </row>
    <row r="33" spans="2:12">
      <c r="K33" s="56"/>
      <c r="L33" s="56"/>
    </row>
    <row r="34" spans="2:12">
      <c r="B34" s="23"/>
      <c r="C34" s="23"/>
      <c r="D34" s="23"/>
      <c r="E34" s="23"/>
      <c r="F34" s="57"/>
      <c r="G34" s="57"/>
      <c r="H34" s="56"/>
      <c r="I34" s="56"/>
      <c r="J34" s="56"/>
      <c r="K34" s="56"/>
      <c r="L34" s="56"/>
    </row>
    <row r="35" spans="2:12">
      <c r="B35" s="57"/>
      <c r="C35" s="57"/>
      <c r="D35" s="57"/>
      <c r="E35" s="57"/>
      <c r="F35" s="57"/>
      <c r="G35" s="57"/>
      <c r="H35" s="56"/>
      <c r="I35" s="56"/>
      <c r="J35" s="56"/>
      <c r="K35" s="56"/>
      <c r="L35" s="56"/>
    </row>
    <row r="36" spans="2:12">
      <c r="B36" s="57"/>
      <c r="C36" s="57"/>
      <c r="D36" s="57"/>
      <c r="E36" s="57"/>
      <c r="F36" s="57"/>
      <c r="G36" s="57"/>
      <c r="H36" s="56"/>
      <c r="I36" s="56"/>
      <c r="J36" s="56"/>
      <c r="K36" s="56"/>
      <c r="L36" s="56"/>
    </row>
    <row r="37" spans="2:12">
      <c r="B37" s="57"/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2:12">
      <c r="B38" s="56"/>
      <c r="C38" s="56"/>
      <c r="D38" s="56"/>
      <c r="E38" s="56"/>
      <c r="F38" s="56"/>
      <c r="G38" s="56"/>
      <c r="H38" s="56"/>
      <c r="I38" s="56"/>
      <c r="J38" s="56"/>
      <c r="K38" s="56"/>
      <c r="L38" s="56"/>
    </row>
    <row r="39" spans="2:12">
      <c r="B39" s="56"/>
      <c r="C39" s="56"/>
      <c r="D39" s="56"/>
      <c r="E39" s="56"/>
      <c r="F39" s="56"/>
      <c r="G39" s="56"/>
      <c r="H39" s="56"/>
      <c r="I39" s="56"/>
      <c r="J39" s="56"/>
      <c r="K39" s="56"/>
      <c r="L39" s="56"/>
    </row>
    <row r="40" spans="2:12">
      <c r="B40" s="56"/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2:12"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2:12"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</row>
  </sheetData>
  <mergeCells count="2"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horizontalDpi="300" verticalDpi="300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B47" sqref="B47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1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60" t="s">
        <v>96</v>
      </c>
      <c r="D7" s="160"/>
      <c r="E7" s="160"/>
      <c r="F7" s="160"/>
      <c r="G7" s="160"/>
      <c r="H7" s="160"/>
      <c r="I7" s="160"/>
      <c r="J7" s="18"/>
      <c r="K7" s="11"/>
    </row>
    <row r="8" spans="1:22">
      <c r="A8" s="16"/>
      <c r="B8" s="10"/>
      <c r="C8" s="160" t="s">
        <v>163</v>
      </c>
      <c r="D8" s="160"/>
      <c r="E8" s="160"/>
      <c r="F8" s="160"/>
      <c r="G8" s="160"/>
      <c r="H8" s="160"/>
      <c r="I8" s="160"/>
      <c r="J8" s="18"/>
      <c r="K8" s="11"/>
    </row>
    <row r="9" spans="1:22">
      <c r="A9" s="16"/>
      <c r="B9" s="10"/>
      <c r="C9" s="78"/>
      <c r="D9" s="78"/>
      <c r="E9" s="78"/>
      <c r="F9" s="78"/>
      <c r="G9" s="10"/>
      <c r="H9" s="10"/>
      <c r="I9" s="10"/>
      <c r="J9" s="18"/>
      <c r="K9" s="11"/>
    </row>
    <row r="10" spans="1:22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8"/>
      <c r="K10" s="11"/>
    </row>
    <row r="11" spans="1:22">
      <c r="A11" s="16"/>
      <c r="B11" s="11"/>
      <c r="C11" s="150">
        <v>2005</v>
      </c>
      <c r="D11" s="150">
        <v>2006</v>
      </c>
      <c r="E11" s="150">
        <v>2007</v>
      </c>
      <c r="F11" s="150">
        <v>2008</v>
      </c>
      <c r="G11" s="150">
        <v>2009</v>
      </c>
      <c r="H11" s="150">
        <v>2010</v>
      </c>
      <c r="I11" s="78">
        <v>2011</v>
      </c>
      <c r="J11" s="18"/>
      <c r="K11" s="11"/>
      <c r="M11" s="2"/>
    </row>
    <row r="12" spans="1:22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18"/>
      <c r="K12" s="11"/>
    </row>
    <row r="13" spans="1:22">
      <c r="A13" s="16"/>
      <c r="B13" s="11" t="s">
        <v>22</v>
      </c>
      <c r="C13" s="27">
        <f>+'[3]Resumen Bogotá'!X6</f>
        <v>78.62512748318747</v>
      </c>
      <c r="D13" s="27">
        <f>+'[3]Resumen Bogotá'!Y6</f>
        <v>79.09242048213666</v>
      </c>
      <c r="E13" s="27">
        <f>+'[3]Resumen Bogotá'!Z6</f>
        <v>79.505985490778869</v>
      </c>
      <c r="F13" s="27">
        <f>+'[3]Resumen Bogotá'!AA6</f>
        <v>79.892187175967848</v>
      </c>
      <c r="G13" s="27">
        <f>+'[3]Resumen Bogotá'!AB6</f>
        <v>80.247794682705717</v>
      </c>
      <c r="H13" s="27">
        <f>+'[3]Resumen Bogotá'!AC6</f>
        <v>80.56984332212474</v>
      </c>
      <c r="I13" s="34">
        <f>+'[3]Resumen Bogotá'!AD6</f>
        <v>80.871571158771744</v>
      </c>
      <c r="J13" s="18"/>
      <c r="K13" s="11"/>
      <c r="L13" s="97"/>
      <c r="M13" s="97"/>
      <c r="N13" s="97"/>
      <c r="O13" s="97"/>
      <c r="P13" s="97"/>
      <c r="Q13" s="97"/>
      <c r="R13" s="97"/>
      <c r="S13" s="97"/>
      <c r="T13" s="97"/>
      <c r="U13" s="97"/>
      <c r="V13" s="97"/>
    </row>
    <row r="14" spans="1:22">
      <c r="A14" s="16"/>
      <c r="B14" s="11" t="s">
        <v>30</v>
      </c>
      <c r="C14" s="27">
        <f>+'[3]Resumen Bogotá'!X7</f>
        <v>67.45914500613695</v>
      </c>
      <c r="D14" s="27">
        <f>+'[3]Resumen Bogotá'!Y7</f>
        <v>63.759787667871102</v>
      </c>
      <c r="E14" s="27">
        <f>+'[3]Resumen Bogotá'!Z7</f>
        <v>64.033826125733782</v>
      </c>
      <c r="F14" s="27">
        <f>+'[3]Resumen Bogotá'!AA7</f>
        <v>64.704149273720319</v>
      </c>
      <c r="G14" s="27">
        <f>+'[3]Resumen Bogotá'!AB7</f>
        <v>67.717204145851639</v>
      </c>
      <c r="H14" s="27">
        <f>+'[3]Resumen Bogotá'!AC7</f>
        <v>70.712103680753671</v>
      </c>
      <c r="I14" s="34">
        <f>+'[3]Resumen Bogotá'!AD7</f>
        <v>71.965041630810916</v>
      </c>
      <c r="J14" s="18"/>
      <c r="K14" s="11"/>
      <c r="L14" s="23"/>
      <c r="M14" s="32"/>
    </row>
    <row r="15" spans="1:22">
      <c r="A15" s="16"/>
      <c r="B15" s="11" t="s">
        <v>29</v>
      </c>
      <c r="C15" s="27">
        <f>+'[3]Resumen Bogotá'!X8</f>
        <v>59.925584443948132</v>
      </c>
      <c r="D15" s="27">
        <f>+'[3]Resumen Bogotá'!Y8</f>
        <v>56.743975000852707</v>
      </c>
      <c r="E15" s="27">
        <f>+'[3]Resumen Bogotá'!Z8</f>
        <v>58.268352998325547</v>
      </c>
      <c r="F15" s="27">
        <f>+'[3]Resumen Bogotá'!AA8</f>
        <v>58.768680822116302</v>
      </c>
      <c r="G15" s="27">
        <f>+'[3]Resumen Bogotá'!AB8</f>
        <v>60.258453825095728</v>
      </c>
      <c r="H15" s="27">
        <f>+'[3]Resumen Bogotá'!AC8</f>
        <v>64.650397486314006</v>
      </c>
      <c r="I15" s="34">
        <f>+'[3]Resumen Bogotá'!AD8</f>
        <v>65.75778993568143</v>
      </c>
      <c r="J15" s="18"/>
      <c r="K15" s="11"/>
      <c r="M15" s="32"/>
    </row>
    <row r="16" spans="1:22">
      <c r="A16" s="16"/>
      <c r="B16" s="98" t="s">
        <v>31</v>
      </c>
      <c r="C16" s="27">
        <f>+'[3]Resumen Bogotá'!X9</f>
        <v>11.167598904479034</v>
      </c>
      <c r="D16" s="27">
        <f>+'[3]Resumen Bogotá'!Y9</f>
        <v>11.00351643440343</v>
      </c>
      <c r="E16" s="27">
        <f>+'[3]Resumen Bogotá'!Z9</f>
        <v>9.0037744462243463</v>
      </c>
      <c r="F16" s="27">
        <f>+'[3]Resumen Bogotá'!AA9</f>
        <v>9.1732513764381949</v>
      </c>
      <c r="G16" s="27">
        <f>+'[3]Resumen Bogotá'!AB9</f>
        <v>11.01456582331064</v>
      </c>
      <c r="H16" s="27">
        <f>+'[3]Resumen Bogotá'!AC9</f>
        <v>8.5723822085840489</v>
      </c>
      <c r="I16" s="34">
        <f>+'[3]Resumen Bogotá'!AD9</f>
        <v>8.6253861044086744</v>
      </c>
      <c r="J16" s="18"/>
      <c r="K16" s="11"/>
    </row>
    <row r="17" spans="1:12">
      <c r="A17" s="16"/>
      <c r="B17" s="11" t="s">
        <v>32</v>
      </c>
      <c r="C17" s="27">
        <f>+'[3]Resumen Bogotá'!X10</f>
        <v>10.228002805731991</v>
      </c>
      <c r="D17" s="27">
        <f>+'[3]Resumen Bogotá'!Y10</f>
        <v>10.140418356481879</v>
      </c>
      <c r="E17" s="27">
        <f>+'[3]Resumen Bogotá'!Z10</f>
        <v>8.1016152489885886</v>
      </c>
      <c r="F17" s="27">
        <f>+'[3]Resumen Bogotá'!AA10</f>
        <v>8.7402612708397047</v>
      </c>
      <c r="G17" s="27">
        <f>+'[3]Resumen Bogotá'!AB10</f>
        <v>10.392063354626959</v>
      </c>
      <c r="H17" s="27">
        <f>+'[3]Resumen Bogotá'!AC10</f>
        <v>8.3243494218416334</v>
      </c>
      <c r="I17" s="34">
        <f>+'[3]Resumen Bogotá'!AD10</f>
        <v>7.9677880246173949</v>
      </c>
      <c r="J17" s="18"/>
      <c r="K17" s="11"/>
    </row>
    <row r="18" spans="1:12">
      <c r="A18" s="16"/>
      <c r="B18" s="11" t="s">
        <v>33</v>
      </c>
      <c r="C18" s="27">
        <f>+'[3]Resumen Bogotá'!X11</f>
        <v>0.93958694285358257</v>
      </c>
      <c r="D18" s="27">
        <f>+'[3]Resumen Bogotá'!Y11</f>
        <v>0.86308859301459351</v>
      </c>
      <c r="E18" s="27">
        <f>+'[3]Resumen Bogotá'!Z11</f>
        <v>0.90216845309348814</v>
      </c>
      <c r="F18" s="27">
        <f>+'[3]Resumen Bogotá'!AA11</f>
        <v>0.43298112277401118</v>
      </c>
      <c r="G18" s="27">
        <f>+'[3]Resumen Bogotá'!AB11</f>
        <v>0.62248562334978907</v>
      </c>
      <c r="H18" s="27">
        <f>+'[3]Resumen Bogotá'!AC11</f>
        <v>0.24802486616803485</v>
      </c>
      <c r="I18" s="34">
        <f>+'[3]Resumen Bogotá'!AD11</f>
        <v>0.65759807979127904</v>
      </c>
      <c r="J18" s="18"/>
      <c r="K18" s="11"/>
    </row>
    <row r="19" spans="1:12">
      <c r="A19" s="16"/>
      <c r="B19" s="11" t="s">
        <v>19</v>
      </c>
      <c r="C19" s="27">
        <f>+'[3]Resumen Bogotá'!X12</f>
        <v>36.422721008847617</v>
      </c>
      <c r="D19" s="27">
        <f>+'[3]Resumen Bogotá'!Y12</f>
        <v>29.367292208926699</v>
      </c>
      <c r="E19" s="27">
        <f>+'[3]Resumen Bogotá'!Z12</f>
        <v>32.996512670482481</v>
      </c>
      <c r="F19" s="27">
        <f>+'[3]Resumen Bogotá'!AA12</f>
        <v>28.403628126876292</v>
      </c>
      <c r="G19" s="27">
        <f>+'[3]Resumen Bogotá'!AB12</f>
        <v>28.344169375115598</v>
      </c>
      <c r="H19" s="27">
        <f>+'[3]Resumen Bogotá'!AC12</f>
        <v>33.368516524733934</v>
      </c>
      <c r="I19" s="34">
        <f>+'[3]Resumen Bogotá'!AD12</f>
        <v>35.894949779185943</v>
      </c>
      <c r="J19" s="18"/>
      <c r="K19" s="11"/>
    </row>
    <row r="20" spans="1:12">
      <c r="A20" s="16"/>
      <c r="B20" s="11" t="s">
        <v>12</v>
      </c>
      <c r="C20" s="27">
        <f>+'[3]Resumen Bogotá'!X13</f>
        <v>16.023582651669436</v>
      </c>
      <c r="D20" s="27">
        <f>+'[3]Resumen Bogotá'!Y13</f>
        <v>8.8579925422073611</v>
      </c>
      <c r="E20" s="27">
        <f>+'[3]Resumen Bogotá'!Z13</f>
        <v>8.3815679219368349</v>
      </c>
      <c r="F20" s="27">
        <f>+'[3]Resumen Bogotá'!AA13</f>
        <v>7.3377818675579549</v>
      </c>
      <c r="G20" s="27">
        <f>+'[3]Resumen Bogotá'!AB13</f>
        <v>9.191268996061897</v>
      </c>
      <c r="H20" s="27">
        <f>+'[3]Resumen Bogotá'!AC13</f>
        <v>11.393564073922088</v>
      </c>
      <c r="I20" s="34">
        <f>+'[3]Resumen Bogotá'!AD13</f>
        <v>12.46879335848803</v>
      </c>
      <c r="J20" s="18"/>
      <c r="K20" s="11"/>
    </row>
    <row r="21" spans="1:12">
      <c r="A21" s="16"/>
      <c r="B21" s="11" t="s">
        <v>21</v>
      </c>
      <c r="C21" s="27">
        <f>+'[3]Resumen Bogotá'!X14</f>
        <v>3.7070564562462285</v>
      </c>
      <c r="D21" s="27">
        <f>+'[3]Resumen Bogotá'!Y14</f>
        <v>20.449791360501774</v>
      </c>
      <c r="E21" s="27">
        <f>+'[3]Resumen Bogotá'!Z14</f>
        <v>24.750394970589049</v>
      </c>
      <c r="F21" s="27">
        <f>+'[3]Resumen Bogotá'!AA14</f>
        <v>19.85939903466975</v>
      </c>
      <c r="G21" s="27">
        <f>+'[3]Resumen Bogotá'!AB14</f>
        <v>18.025054738912484</v>
      </c>
      <c r="H21" s="27">
        <f>+'[3]Resumen Bogotá'!AC14</f>
        <v>20.968833569485259</v>
      </c>
      <c r="I21" s="34">
        <f>+'[3]Resumen Bogotá'!AD14</f>
        <v>22.093770753291185</v>
      </c>
      <c r="J21" s="18"/>
      <c r="K21" s="11"/>
    </row>
    <row r="22" spans="1:12">
      <c r="A22" s="16"/>
      <c r="B22" s="11" t="s">
        <v>13</v>
      </c>
      <c r="C22" s="27">
        <f>+'[3]Resumen Bogotá'!X15</f>
        <v>27.53555302100078</v>
      </c>
      <c r="D22" s="27">
        <f>+'[3]Resumen Bogotá'!Y15</f>
        <v>25.043682738967966</v>
      </c>
      <c r="E22" s="27">
        <f>+'[3]Resumen Bogotá'!Z15</f>
        <v>29.133025094759159</v>
      </c>
      <c r="F22" s="27">
        <f>+'[3]Resumen Bogotá'!AA15</f>
        <v>24.782633613226167</v>
      </c>
      <c r="G22" s="27">
        <f>+'[3]Resumen Bogotá'!AB15</f>
        <v>23.65823546475097</v>
      </c>
      <c r="H22" s="27">
        <f>+'[3]Resumen Bogotá'!AC15</f>
        <v>27.901276693622762</v>
      </c>
      <c r="I22" s="34">
        <f>+'[3]Resumen Bogotá'!AD15</f>
        <v>30.072103409265129</v>
      </c>
      <c r="J22" s="18"/>
      <c r="K22" s="11"/>
    </row>
    <row r="23" spans="1:12">
      <c r="A23" s="16"/>
      <c r="B23" s="11" t="s">
        <v>20</v>
      </c>
      <c r="C23" s="27">
        <f>+'[3]Resumen Bogotá'!X16</f>
        <v>10.314452751790046</v>
      </c>
      <c r="D23" s="27">
        <f>+'[3]Resumen Bogotá'!Y16</f>
        <v>7.4305235308211088</v>
      </c>
      <c r="E23" s="27">
        <f>+'[3]Resumen Bogotá'!Z16</f>
        <v>10.142263458919587</v>
      </c>
      <c r="F23" s="27">
        <f>+'[3]Resumen Bogotá'!AA16</f>
        <v>12.754946032987085</v>
      </c>
      <c r="G23" s="27">
        <f>+'[3]Resumen Bogotá'!AB16</f>
        <v>10.206267744453589</v>
      </c>
      <c r="H23" s="27">
        <f>+'[3]Resumen Bogotá'!AC16</f>
        <v>14.225945631434922</v>
      </c>
      <c r="I23" s="34">
        <f>+'[3]Resumen Bogotá'!AD16</f>
        <v>14.482825594167799</v>
      </c>
      <c r="J23" s="18"/>
      <c r="K23" s="11"/>
    </row>
    <row r="24" spans="1:12">
      <c r="A24" s="16"/>
      <c r="B24" s="11" t="s">
        <v>12</v>
      </c>
      <c r="C24" s="27">
        <f>+'[3]Resumen Bogotá'!X17</f>
        <v>5.2351201395138425</v>
      </c>
      <c r="D24" s="27">
        <f>+'[3]Resumen Bogotá'!Y17</f>
        <v>2.5773337660980213</v>
      </c>
      <c r="E24" s="27">
        <f>+'[3]Resumen Bogotá'!Z17</f>
        <v>3.1792945722076764</v>
      </c>
      <c r="F24" s="27">
        <f>+'[3]Resumen Bogotá'!AA17</f>
        <v>3.5954204123547613</v>
      </c>
      <c r="G24" s="27">
        <f>+'[3]Resumen Bogotá'!AB17</f>
        <v>3.6845293464246289</v>
      </c>
      <c r="H24" s="27">
        <f>+'[3]Resumen Bogotá'!AC17</f>
        <v>5.7330147044671325</v>
      </c>
      <c r="I24" s="34">
        <f>+'[3]Resumen Bogotá'!AD17</f>
        <v>5.8814803316626838</v>
      </c>
      <c r="J24" s="18"/>
      <c r="K24" s="11"/>
    </row>
    <row r="25" spans="1:12">
      <c r="A25" s="16"/>
      <c r="B25" s="11" t="s">
        <v>21</v>
      </c>
      <c r="C25" s="27">
        <f>+'[3]Resumen Bogotá'!X18</f>
        <v>1.1754885378743145</v>
      </c>
      <c r="D25" s="27">
        <f>+'[3]Resumen Bogotá'!Y18</f>
        <v>4.8412103272425693</v>
      </c>
      <c r="E25" s="27">
        <f>+'[3]Resumen Bogotá'!Z18</f>
        <v>7.1892653523904029</v>
      </c>
      <c r="F25" s="27">
        <f>+'[3]Resumen Bogotá'!AA18</f>
        <v>8.9070453729650758</v>
      </c>
      <c r="G25" s="27">
        <f>+'[3]Resumen Bogotá'!AB18</f>
        <v>6.993121376358113</v>
      </c>
      <c r="H25" s="27">
        <f>+'[3]Resumen Bogotá'!AC18</f>
        <v>8.8849439148088365</v>
      </c>
      <c r="I25" s="34">
        <f>+'[3]Resumen Bogotá'!AD18</f>
        <v>8.7356497622487659</v>
      </c>
      <c r="J25" s="18"/>
      <c r="K25" s="11"/>
    </row>
    <row r="26" spans="1:12">
      <c r="A26" s="16"/>
      <c r="B26" s="11" t="s">
        <v>13</v>
      </c>
      <c r="C26" s="27">
        <f>+'[3]Resumen Bogotá'!X19</f>
        <v>7.1492146028809751</v>
      </c>
      <c r="D26" s="27">
        <f>+'[3]Resumen Bogotá'!Y19</f>
        <v>6.1840075742672944</v>
      </c>
      <c r="E26" s="27">
        <f>+'[3]Resumen Bogotá'!Z19</f>
        <v>8.4616496030301462</v>
      </c>
      <c r="F26" s="27">
        <f>+'[3]Resumen Bogotá'!AA19</f>
        <v>11.048712419904644</v>
      </c>
      <c r="G26" s="27">
        <f>+'[3]Resumen Bogotá'!AB19</f>
        <v>8.4755949856157677</v>
      </c>
      <c r="H26" s="27">
        <f>+'[3]Resumen Bogotá'!AC19</f>
        <v>11.321193785802484</v>
      </c>
      <c r="I26" s="34">
        <f>+'[3]Resumen Bogotá'!AD19</f>
        <v>11.717012374839852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7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7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7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7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7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7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7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7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7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7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7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7"/>
    </row>
    <row r="41" spans="1:12">
      <c r="A41" s="16"/>
      <c r="B41" s="67" t="s">
        <v>164</v>
      </c>
      <c r="C41" s="59"/>
      <c r="D41" s="59"/>
      <c r="E41" s="59"/>
      <c r="F41" s="59"/>
      <c r="G41" s="59"/>
      <c r="H41" s="59"/>
      <c r="I41" s="59"/>
      <c r="J41" s="83"/>
      <c r="K41" s="11"/>
      <c r="L41" s="56"/>
    </row>
    <row r="42" spans="1:12">
      <c r="A42" s="20"/>
      <c r="B42" s="85" t="s">
        <v>103</v>
      </c>
      <c r="C42" s="88"/>
      <c r="D42" s="88"/>
      <c r="E42" s="88"/>
      <c r="F42" s="88"/>
      <c r="G42" s="88"/>
      <c r="H42" s="89"/>
      <c r="I42" s="89"/>
      <c r="J42" s="90"/>
      <c r="K42" s="11"/>
      <c r="L42" s="56"/>
    </row>
    <row r="43" spans="1:12">
      <c r="B43" s="23" t="s">
        <v>25</v>
      </c>
      <c r="E43" s="23" t="s">
        <v>23</v>
      </c>
      <c r="K43" s="56"/>
      <c r="L43" s="56"/>
    </row>
    <row r="44" spans="1:12">
      <c r="B44" s="23" t="s">
        <v>26</v>
      </c>
      <c r="C44" s="23"/>
      <c r="D44" s="23"/>
      <c r="E44" s="23" t="s">
        <v>24</v>
      </c>
      <c r="F44" s="57"/>
      <c r="G44" s="57"/>
      <c r="H44" s="56"/>
      <c r="I44" s="56"/>
      <c r="J44" s="56"/>
      <c r="K44" s="56"/>
      <c r="L44" s="56"/>
    </row>
    <row r="45" spans="1:12">
      <c r="B45" s="57"/>
      <c r="C45" s="57"/>
      <c r="D45" s="57"/>
      <c r="E45" s="57"/>
      <c r="F45" s="57"/>
      <c r="G45" s="57"/>
      <c r="H45" s="56"/>
      <c r="I45" s="56"/>
      <c r="J45" s="56"/>
      <c r="K45" s="56"/>
      <c r="L45" s="56"/>
    </row>
    <row r="46" spans="1:12">
      <c r="B46" s="57"/>
      <c r="C46" s="57"/>
      <c r="D46" s="57"/>
      <c r="E46" s="57"/>
      <c r="F46" s="57"/>
      <c r="G46" s="57"/>
      <c r="H46" s="56"/>
      <c r="I46" s="56"/>
      <c r="J46" s="56"/>
      <c r="K46" s="56"/>
      <c r="L46" s="56"/>
    </row>
    <row r="47" spans="1:12">
      <c r="B47" s="57"/>
      <c r="C47" s="57"/>
      <c r="D47" s="57"/>
      <c r="E47" s="57"/>
      <c r="F47" s="57"/>
      <c r="G47" s="57"/>
      <c r="H47" s="56"/>
      <c r="I47" s="56"/>
      <c r="J47" s="56"/>
      <c r="K47" s="56"/>
      <c r="L47" s="56"/>
    </row>
    <row r="48" spans="1:12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</row>
    <row r="49" spans="2:12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</row>
    <row r="50" spans="2:12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</row>
    <row r="51" spans="2:12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B47" sqref="B47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60" t="s">
        <v>7</v>
      </c>
      <c r="D7" s="160"/>
      <c r="E7" s="160"/>
      <c r="F7" s="160"/>
      <c r="G7" s="160"/>
      <c r="H7" s="160"/>
      <c r="I7" s="160"/>
      <c r="J7" s="160"/>
      <c r="K7" s="160"/>
      <c r="L7" s="18"/>
      <c r="M7" s="11"/>
    </row>
    <row r="8" spans="1:15">
      <c r="A8" s="16"/>
      <c r="B8" s="10"/>
      <c r="C8" s="160" t="s">
        <v>163</v>
      </c>
      <c r="D8" s="160"/>
      <c r="E8" s="160"/>
      <c r="F8" s="160"/>
      <c r="G8" s="160"/>
      <c r="H8" s="160"/>
      <c r="I8" s="160"/>
      <c r="J8" s="160"/>
      <c r="K8" s="160"/>
      <c r="L8" s="18"/>
      <c r="M8" s="11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  <c r="M9" s="11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  <c r="M10" s="11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78">
        <v>2011</v>
      </c>
      <c r="K11" s="162"/>
      <c r="L11" s="18"/>
      <c r="M11" s="11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78"/>
      <c r="L12" s="18"/>
      <c r="M12" s="11"/>
    </row>
    <row r="13" spans="1:15">
      <c r="A13" s="16"/>
      <c r="B13" s="11" t="str">
        <f>+'[3]Tasas Bogotá'!N5</f>
        <v>Medellín</v>
      </c>
      <c r="C13" s="27">
        <f>+'[3]Tasas Bogotá'!O5</f>
        <v>81.155778244957332</v>
      </c>
      <c r="D13" s="27">
        <f>+'[3]Tasas Bogotá'!P5</f>
        <v>81.518068280179818</v>
      </c>
      <c r="E13" s="27">
        <f>+'[3]Tasas Bogotá'!Q5</f>
        <v>81.933945219037454</v>
      </c>
      <c r="F13" s="27">
        <f>+'[3]Tasas Bogotá'!R5</f>
        <v>82.334703492516482</v>
      </c>
      <c r="G13" s="27">
        <f>+'[3]Tasas Bogotá'!S5</f>
        <v>82.702416016450883</v>
      </c>
      <c r="H13" s="27">
        <f>+'[3]Tasas Bogotá'!T5</f>
        <v>83.032150697358574</v>
      </c>
      <c r="I13" s="27">
        <f>+'[3]Tasas Bogotá'!U5</f>
        <v>83.31868357779652</v>
      </c>
      <c r="J13" s="34">
        <f>+'[3]Tasas Bogotá'!V5</f>
        <v>83.584066815801677</v>
      </c>
      <c r="K13" s="43">
        <f>+'[3]Tasas Bogotá'!W5</f>
        <v>1</v>
      </c>
      <c r="L13" s="18"/>
      <c r="M13" s="11"/>
    </row>
    <row r="14" spans="1:15">
      <c r="A14" s="16"/>
      <c r="B14" s="11" t="str">
        <f>+'[3]Tasas Bogotá'!N6</f>
        <v>Manizales</v>
      </c>
      <c r="C14" s="27">
        <f>+'[3]Tasas Bogotá'!O6</f>
        <v>81.623259296917396</v>
      </c>
      <c r="D14" s="27">
        <f>+'[3]Tasas Bogotá'!P6</f>
        <v>81.950181115404931</v>
      </c>
      <c r="E14" s="27">
        <f>+'[3]Tasas Bogotá'!Q6</f>
        <v>82.141741138532481</v>
      </c>
      <c r="F14" s="27">
        <f>+'[3]Tasas Bogotá'!R6</f>
        <v>82.401707345387493</v>
      </c>
      <c r="G14" s="27">
        <f>+'[3]Tasas Bogotá'!S6</f>
        <v>82.631325156214629</v>
      </c>
      <c r="H14" s="27">
        <f>+'[3]Tasas Bogotá'!T6</f>
        <v>82.845786976636802</v>
      </c>
      <c r="I14" s="27">
        <f>+'[3]Tasas Bogotá'!U6</f>
        <v>83.016601685841735</v>
      </c>
      <c r="J14" s="34">
        <f>+'[3]Tasas Bogotá'!V6</f>
        <v>83.183827427781665</v>
      </c>
      <c r="K14" s="43">
        <f>+'[3]Tasas Bogotá'!W6</f>
        <v>2</v>
      </c>
      <c r="L14" s="18"/>
      <c r="M14" s="11"/>
    </row>
    <row r="15" spans="1:15">
      <c r="A15" s="16"/>
      <c r="B15" s="11" t="str">
        <f>+'[3]Tasas Bogotá'!N7</f>
        <v>Popayán</v>
      </c>
      <c r="C15" s="27">
        <f>+'[3]Tasas Bogotá'!O7</f>
        <v>0</v>
      </c>
      <c r="D15" s="27">
        <f>+'[3]Tasas Bogotá'!P7</f>
        <v>0</v>
      </c>
      <c r="E15" s="27">
        <f>+'[3]Tasas Bogotá'!Q7</f>
        <v>80.348253301989985</v>
      </c>
      <c r="F15" s="27">
        <f>+'[3]Tasas Bogotá'!R7</f>
        <v>80.828798360088598</v>
      </c>
      <c r="G15" s="27">
        <f>+'[3]Tasas Bogotá'!S7</f>
        <v>81.331353963148459</v>
      </c>
      <c r="H15" s="27">
        <f>+'[3]Tasas Bogotá'!T7</f>
        <v>81.832103479735991</v>
      </c>
      <c r="I15" s="27">
        <f>+'[3]Tasas Bogotá'!U7</f>
        <v>82.272484101653916</v>
      </c>
      <c r="J15" s="34">
        <f>+'[3]Tasas Bogotá'!V7</f>
        <v>82.690782411780035</v>
      </c>
      <c r="K15" s="43">
        <f>+'[3]Tasas Bogotá'!W7</f>
        <v>3</v>
      </c>
      <c r="L15" s="18"/>
      <c r="M15" s="11"/>
    </row>
    <row r="16" spans="1:15">
      <c r="A16" s="16"/>
      <c r="B16" s="11" t="str">
        <f>+'[3]Tasas Bogotá'!N8</f>
        <v>Pereira</v>
      </c>
      <c r="C16" s="27">
        <f>+'[3]Tasas Bogotá'!O8</f>
        <v>79.032419759643886</v>
      </c>
      <c r="D16" s="27">
        <f>+'[3]Tasas Bogotá'!P8</f>
        <v>79.424073029088092</v>
      </c>
      <c r="E16" s="27">
        <f>+'[3]Tasas Bogotá'!Q8</f>
        <v>79.938111834497576</v>
      </c>
      <c r="F16" s="27">
        <f>+'[3]Tasas Bogotá'!R8</f>
        <v>80.38986058272657</v>
      </c>
      <c r="G16" s="27">
        <f>+'[3]Tasas Bogotá'!S8</f>
        <v>80.808572516273159</v>
      </c>
      <c r="H16" s="27">
        <f>+'[3]Tasas Bogotá'!T8</f>
        <v>81.183303297825589</v>
      </c>
      <c r="I16" s="27">
        <f>+'[3]Tasas Bogotá'!U8</f>
        <v>81.491793260094042</v>
      </c>
      <c r="J16" s="34">
        <f>+'[3]Tasas Bogotá'!V8</f>
        <v>81.76412267437675</v>
      </c>
      <c r="K16" s="43">
        <f>+'[3]Tasas Bogotá'!W8</f>
        <v>4</v>
      </c>
      <c r="L16" s="18"/>
      <c r="M16" s="11"/>
    </row>
    <row r="17" spans="1:15">
      <c r="A17" s="16"/>
      <c r="B17" s="11" t="str">
        <f>+'[3]Tasas Bogotá'!N9</f>
        <v>Bucaramanga</v>
      </c>
      <c r="C17" s="27">
        <f>+'[3]Tasas Bogotá'!O9</f>
        <v>78.881696081974326</v>
      </c>
      <c r="D17" s="27">
        <f>+'[3]Tasas Bogotá'!P9</f>
        <v>79.260178853090196</v>
      </c>
      <c r="E17" s="27">
        <f>+'[3]Tasas Bogotá'!Q9</f>
        <v>79.707097714290782</v>
      </c>
      <c r="F17" s="27">
        <f>+'[3]Tasas Bogotá'!R9</f>
        <v>80.14230731999686</v>
      </c>
      <c r="G17" s="27">
        <f>+'[3]Tasas Bogotá'!S9</f>
        <v>80.569361935440568</v>
      </c>
      <c r="H17" s="27">
        <f>+'[3]Tasas Bogotá'!T9</f>
        <v>80.971439285540669</v>
      </c>
      <c r="I17" s="27">
        <f>+'[3]Tasas Bogotá'!U9</f>
        <v>81.314205234024413</v>
      </c>
      <c r="J17" s="34">
        <f>+'[3]Tasas Bogotá'!V9</f>
        <v>81.630184044146219</v>
      </c>
      <c r="K17" s="43">
        <f>+'[3]Tasas Bogotá'!W9</f>
        <v>5</v>
      </c>
      <c r="L17" s="18"/>
      <c r="M17" s="11"/>
    </row>
    <row r="18" spans="1:15">
      <c r="A18" s="16"/>
      <c r="B18" s="11" t="str">
        <f>+'[3]Tasas Bogotá'!N10</f>
        <v>Pasto</v>
      </c>
      <c r="C18" s="27">
        <f>+'[3]Tasas Bogotá'!O10</f>
        <v>77.77629007353336</v>
      </c>
      <c r="D18" s="27">
        <f>+'[3]Tasas Bogotá'!P10</f>
        <v>78.169968319401505</v>
      </c>
      <c r="E18" s="27">
        <f>+'[3]Tasas Bogotá'!Q10</f>
        <v>78.662240643122644</v>
      </c>
      <c r="F18" s="27">
        <f>+'[3]Tasas Bogotá'!R10</f>
        <v>79.125067492799062</v>
      </c>
      <c r="G18" s="27">
        <f>+'[3]Tasas Bogotá'!S10</f>
        <v>79.639174997296934</v>
      </c>
      <c r="H18" s="27">
        <f>+'[3]Tasas Bogotá'!T10</f>
        <v>80.175346455471058</v>
      </c>
      <c r="I18" s="27">
        <f>+'[3]Tasas Bogotá'!U10</f>
        <v>80.6908366494863</v>
      </c>
      <c r="J18" s="34">
        <f>+'[3]Tasas Bogotá'!V10</f>
        <v>81.166435723935663</v>
      </c>
      <c r="K18" s="43">
        <f>+'[3]Tasas Bogotá'!W10</f>
        <v>6</v>
      </c>
      <c r="L18" s="18"/>
      <c r="M18" s="11"/>
    </row>
    <row r="19" spans="1:15">
      <c r="A19" s="16"/>
      <c r="B19" s="11" t="str">
        <f>+'[3]Tasas Bogotá'!N11</f>
        <v>Cali</v>
      </c>
      <c r="C19" s="27">
        <f>+'[3]Tasas Bogotá'!O11</f>
        <v>78.736427599476073</v>
      </c>
      <c r="D19" s="27">
        <f>+'[3]Tasas Bogotá'!P11</f>
        <v>78.98423471520708</v>
      </c>
      <c r="E19" s="27">
        <f>+'[3]Tasas Bogotá'!Q11</f>
        <v>79.401809987913424</v>
      </c>
      <c r="F19" s="27">
        <f>+'[3]Tasas Bogotá'!R11</f>
        <v>79.783429468724975</v>
      </c>
      <c r="G19" s="27">
        <f>+'[3]Tasas Bogotá'!S11</f>
        <v>80.167374826556497</v>
      </c>
      <c r="H19" s="27">
        <f>+'[3]Tasas Bogotá'!T11</f>
        <v>80.532325488977875</v>
      </c>
      <c r="I19" s="27">
        <f>+'[3]Tasas Bogotá'!U11</f>
        <v>80.832251221426148</v>
      </c>
      <c r="J19" s="34">
        <f>+'[3]Tasas Bogotá'!V11</f>
        <v>81.096407211938725</v>
      </c>
      <c r="K19" s="43">
        <f>+'[3]Tasas Bogotá'!W11</f>
        <v>7</v>
      </c>
      <c r="L19" s="18"/>
      <c r="M19" s="11"/>
    </row>
    <row r="20" spans="1:15">
      <c r="A20" s="16"/>
      <c r="B20" s="11" t="str">
        <f>+'[3]Tasas Bogotá'!N12</f>
        <v>Armenia</v>
      </c>
      <c r="C20" s="27">
        <f>+'[3]Tasas Bogotá'!O12</f>
        <v>0</v>
      </c>
      <c r="D20" s="27">
        <f>+'[3]Tasas Bogotá'!P12</f>
        <v>0</v>
      </c>
      <c r="E20" s="27">
        <f>+'[3]Tasas Bogotá'!Q12</f>
        <v>79.57973192049387</v>
      </c>
      <c r="F20" s="27">
        <f>+'[3]Tasas Bogotá'!R12</f>
        <v>79.970195139978102</v>
      </c>
      <c r="G20" s="27">
        <f>+'[3]Tasas Bogotá'!S12</f>
        <v>80.321933564249079</v>
      </c>
      <c r="H20" s="27">
        <f>+'[3]Tasas Bogotá'!T12</f>
        <v>80.622929202528752</v>
      </c>
      <c r="I20" s="27">
        <f>+'[3]Tasas Bogotá'!U12</f>
        <v>80.860462473723089</v>
      </c>
      <c r="J20" s="34">
        <f>+'[3]Tasas Bogotá'!V12</f>
        <v>81.091186139368205</v>
      </c>
      <c r="K20" s="43">
        <f>+'[3]Tasas Bogotá'!W12</f>
        <v>8</v>
      </c>
      <c r="L20" s="18"/>
      <c r="M20" s="11"/>
    </row>
    <row r="21" spans="1:15">
      <c r="A21" s="16"/>
      <c r="B21" s="12" t="str">
        <f>+'[3]Tasas Bogotá'!N13</f>
        <v>Bogotá</v>
      </c>
      <c r="C21" s="48">
        <f>+'[3]Tasas Bogotá'!O13</f>
        <v>78.209711659058172</v>
      </c>
      <c r="D21" s="48">
        <f>+'[3]Tasas Bogotá'!P13</f>
        <v>78.62512748318747</v>
      </c>
      <c r="E21" s="48">
        <f>+'[3]Tasas Bogotá'!Q13</f>
        <v>79.09242048213666</v>
      </c>
      <c r="F21" s="48">
        <f>+'[3]Tasas Bogotá'!R13</f>
        <v>79.505985490778869</v>
      </c>
      <c r="G21" s="48">
        <f>+'[3]Tasas Bogotá'!S13</f>
        <v>79.892187175967848</v>
      </c>
      <c r="H21" s="48">
        <f>+'[3]Tasas Bogotá'!T13</f>
        <v>80.247794682705717</v>
      </c>
      <c r="I21" s="48">
        <f>+'[3]Tasas Bogotá'!U13</f>
        <v>80.56984332212474</v>
      </c>
      <c r="J21" s="48">
        <f>+'[3]Tasas Bogotá'!V13</f>
        <v>80.871571158771744</v>
      </c>
      <c r="K21" s="99">
        <f>+'[3]Tasas Bogotá'!W13</f>
        <v>9</v>
      </c>
      <c r="L21" s="18"/>
      <c r="M21" s="11"/>
    </row>
    <row r="22" spans="1:15">
      <c r="A22" s="16"/>
      <c r="B22" s="11" t="str">
        <f>+'[3]Tasas Bogotá'!N14</f>
        <v>San Andrés</v>
      </c>
      <c r="C22" s="27">
        <f>+'[3]Tasas Bogotá'!O14</f>
        <v>0</v>
      </c>
      <c r="D22" s="27">
        <f>+'[3]Tasas Bogotá'!P14</f>
        <v>0</v>
      </c>
      <c r="E22" s="27">
        <f>+'[3]Tasas Bogotá'!Q14</f>
        <v>78.414435754494164</v>
      </c>
      <c r="F22" s="27">
        <f>+'[3]Tasas Bogotá'!R14</f>
        <v>78.876272513704009</v>
      </c>
      <c r="G22" s="27">
        <f>+'[3]Tasas Bogotá'!S14</f>
        <v>79.286130282562254</v>
      </c>
      <c r="H22" s="27">
        <f>+'[3]Tasas Bogotá'!T14</f>
        <v>79.610387023524183</v>
      </c>
      <c r="I22" s="27">
        <f>+'[3]Tasas Bogotá'!U14</f>
        <v>79.878321788827733</v>
      </c>
      <c r="J22" s="34">
        <f>+'[3]Tasas Bogotá'!V14</f>
        <v>80.123405525349412</v>
      </c>
      <c r="K22" s="43">
        <f>+'[3]Tasas Bogotá'!W14</f>
        <v>10</v>
      </c>
      <c r="L22" s="18"/>
      <c r="M22" s="11"/>
    </row>
    <row r="23" spans="1:15">
      <c r="A23" s="16"/>
      <c r="B23" s="11" t="str">
        <f>+'[3]Tasas Bogotá'!N15</f>
        <v>Neiva</v>
      </c>
      <c r="C23" s="27">
        <f>+'[3]Tasas Bogotá'!O15</f>
        <v>0</v>
      </c>
      <c r="D23" s="27">
        <f>+'[3]Tasas Bogotá'!P15</f>
        <v>0</v>
      </c>
      <c r="E23" s="27">
        <f>+'[3]Tasas Bogotá'!Q15</f>
        <v>77.423971099414587</v>
      </c>
      <c r="F23" s="27">
        <f>+'[3]Tasas Bogotá'!R15</f>
        <v>77.966700102948536</v>
      </c>
      <c r="G23" s="27">
        <f>+'[3]Tasas Bogotá'!S15</f>
        <v>78.549123856795788</v>
      </c>
      <c r="H23" s="27">
        <f>+'[3]Tasas Bogotá'!T15</f>
        <v>79.123541783919919</v>
      </c>
      <c r="I23" s="27">
        <f>+'[3]Tasas Bogotá'!U15</f>
        <v>79.626184222492071</v>
      </c>
      <c r="J23" s="34">
        <f>+'[3]Tasas Bogotá'!V15</f>
        <v>80.119568637546834</v>
      </c>
      <c r="K23" s="43">
        <f>+'[3]Tasas Bogotá'!W15</f>
        <v>11</v>
      </c>
      <c r="L23" s="18"/>
      <c r="M23" s="11"/>
      <c r="N23" s="23"/>
      <c r="O23" s="32"/>
    </row>
    <row r="24" spans="1:15">
      <c r="A24" s="16"/>
      <c r="B24" s="11" t="str">
        <f>+'[3]Tasas Bogotá'!N16</f>
        <v>Ibagué</v>
      </c>
      <c r="C24" s="27">
        <f>+'[3]Tasas Bogotá'!O16</f>
        <v>77.152864652075621</v>
      </c>
      <c r="D24" s="27">
        <f>+'[3]Tasas Bogotá'!P16</f>
        <v>77.413809826214347</v>
      </c>
      <c r="E24" s="27">
        <f>+'[3]Tasas Bogotá'!Q16</f>
        <v>77.751774463812822</v>
      </c>
      <c r="F24" s="27">
        <f>+'[3]Tasas Bogotá'!R16</f>
        <v>78.117081069794096</v>
      </c>
      <c r="G24" s="27">
        <f>+'[3]Tasas Bogotá'!S16</f>
        <v>78.505117536200089</v>
      </c>
      <c r="H24" s="27">
        <f>+'[3]Tasas Bogotá'!T16</f>
        <v>78.87884707679622</v>
      </c>
      <c r="I24" s="27">
        <f>+'[3]Tasas Bogotá'!U16</f>
        <v>79.202777482495321</v>
      </c>
      <c r="J24" s="34">
        <f>+'[3]Tasas Bogotá'!V16</f>
        <v>79.496018939794737</v>
      </c>
      <c r="K24" s="43">
        <f>+'[3]Tasas Bogotá'!W16</f>
        <v>12</v>
      </c>
      <c r="L24" s="18"/>
      <c r="M24" s="11"/>
      <c r="N24" s="23"/>
      <c r="O24" s="32"/>
    </row>
    <row r="25" spans="1:15">
      <c r="A25" s="16"/>
      <c r="B25" s="12" t="str">
        <f>+'[3]Tasas Bogotá'!N17</f>
        <v>Colombia</v>
      </c>
      <c r="C25" s="28">
        <f>+'[3]Tasas Bogotá'!O17</f>
        <v>76.354001739542056</v>
      </c>
      <c r="D25" s="28">
        <f>+'[3]Tasas Bogotá'!P17</f>
        <v>76.764653322984771</v>
      </c>
      <c r="E25" s="28">
        <f>+'[3]Tasas Bogotá'!Q17</f>
        <v>77.16364581085486</v>
      </c>
      <c r="F25" s="28">
        <f>+'[3]Tasas Bogotá'!R17</f>
        <v>77.56486063871526</v>
      </c>
      <c r="G25" s="28">
        <f>+'[3]Tasas Bogotá'!S17</f>
        <v>77.953021113938618</v>
      </c>
      <c r="H25" s="28">
        <f>+'[3]Tasas Bogotá'!T17</f>
        <v>78.316635244541118</v>
      </c>
      <c r="I25" s="28">
        <f>+'[3]Tasas Bogotá'!U17</f>
        <v>78.62220697852085</v>
      </c>
      <c r="J25" s="48">
        <f>+'[3]Tasas Bogotá'!V17</f>
        <v>78.892430985778688</v>
      </c>
      <c r="K25" s="43" t="str">
        <f>+'[3]Tasas Bogotá'!W17</f>
        <v/>
      </c>
      <c r="L25" s="18"/>
      <c r="M25" s="11"/>
    </row>
    <row r="26" spans="1:15">
      <c r="A26" s="16"/>
      <c r="B26" s="11" t="str">
        <f>+'[3]Tasas Bogotá'!N18</f>
        <v>Tunja</v>
      </c>
      <c r="C26" s="27">
        <f>+'[3]Tasas Bogotá'!O18</f>
        <v>0</v>
      </c>
      <c r="D26" s="27">
        <f>+'[3]Tasas Bogotá'!P18</f>
        <v>0</v>
      </c>
      <c r="E26" s="27">
        <f>+'[3]Tasas Bogotá'!Q18</f>
        <v>77.107259891354545</v>
      </c>
      <c r="F26" s="27">
        <f>+'[3]Tasas Bogotá'!R18</f>
        <v>77.358182431575798</v>
      </c>
      <c r="G26" s="27">
        <f>+'[3]Tasas Bogotá'!S18</f>
        <v>77.65596098873381</v>
      </c>
      <c r="H26" s="27">
        <f>+'[3]Tasas Bogotá'!T18</f>
        <v>78.017232507111601</v>
      </c>
      <c r="I26" s="27">
        <f>+'[3]Tasas Bogotá'!U18</f>
        <v>78.386562430559778</v>
      </c>
      <c r="J26" s="34">
        <f>+'[3]Tasas Bogotá'!V18</f>
        <v>78.682707734341477</v>
      </c>
      <c r="K26" s="43">
        <f>+'[3]Tasas Bogotá'!W18</f>
        <v>13</v>
      </c>
      <c r="L26" s="18"/>
      <c r="M26" s="11"/>
    </row>
    <row r="27" spans="1:15">
      <c r="A27" s="16"/>
      <c r="B27" s="11" t="str">
        <f>+'[3]Tasas Bogotá'!N19</f>
        <v>Barranquilla</v>
      </c>
      <c r="C27" s="27">
        <f>+'[3]Tasas Bogotá'!O19</f>
        <v>76.3563082769044</v>
      </c>
      <c r="D27" s="27">
        <f>+'[3]Tasas Bogotá'!P19</f>
        <v>76.543902517707991</v>
      </c>
      <c r="E27" s="27">
        <f>+'[3]Tasas Bogotá'!Q19</f>
        <v>76.855051224207671</v>
      </c>
      <c r="F27" s="27">
        <f>+'[3]Tasas Bogotá'!R19</f>
        <v>77.178523452142514</v>
      </c>
      <c r="G27" s="27">
        <f>+'[3]Tasas Bogotá'!S19</f>
        <v>77.51627128259959</v>
      </c>
      <c r="H27" s="27">
        <f>+'[3]Tasas Bogotá'!T19</f>
        <v>77.845461902725503</v>
      </c>
      <c r="I27" s="27">
        <f>+'[3]Tasas Bogotá'!U19</f>
        <v>78.141096745271767</v>
      </c>
      <c r="J27" s="34">
        <f>+'[3]Tasas Bogotá'!V19</f>
        <v>78.420787438682439</v>
      </c>
      <c r="K27" s="43">
        <f>+'[3]Tasas Bogotá'!W19</f>
        <v>14</v>
      </c>
      <c r="L27" s="18"/>
      <c r="M27" s="11"/>
    </row>
    <row r="28" spans="1:15">
      <c r="A28" s="16"/>
      <c r="B28" s="11" t="str">
        <f>+'[3]Tasas Bogotá'!N20</f>
        <v>Cartagena</v>
      </c>
      <c r="C28" s="27">
        <f>+'[3]Tasas Bogotá'!O20</f>
        <v>76.124311292018561</v>
      </c>
      <c r="D28" s="27">
        <f>+'[3]Tasas Bogotá'!P20</f>
        <v>76.355796817174209</v>
      </c>
      <c r="E28" s="27">
        <f>+'[3]Tasas Bogotá'!Q20</f>
        <v>76.639293283142322</v>
      </c>
      <c r="F28" s="27">
        <f>+'[3]Tasas Bogotá'!R20</f>
        <v>76.949919110545849</v>
      </c>
      <c r="G28" s="27">
        <f>+'[3]Tasas Bogotá'!S20</f>
        <v>77.305672654548601</v>
      </c>
      <c r="H28" s="27">
        <f>+'[3]Tasas Bogotá'!T20</f>
        <v>77.688342240156643</v>
      </c>
      <c r="I28" s="27">
        <f>+'[3]Tasas Bogotá'!U20</f>
        <v>78.046943156568886</v>
      </c>
      <c r="J28" s="34">
        <f>+'[3]Tasas Bogotá'!V20</f>
        <v>78.401822030320602</v>
      </c>
      <c r="K28" s="43">
        <f>+'[3]Tasas Bogotá'!W20</f>
        <v>15</v>
      </c>
      <c r="L28" s="18"/>
      <c r="M28" s="11"/>
    </row>
    <row r="29" spans="1:15">
      <c r="A29" s="16"/>
      <c r="B29" s="11" t="str">
        <f>+'[3]Tasas Bogotá'!N21</f>
        <v>Villavicencio</v>
      </c>
      <c r="C29" s="27">
        <f>+'[3]Tasas Bogotá'!O21</f>
        <v>75.896759948798717</v>
      </c>
      <c r="D29" s="27">
        <f>+'[3]Tasas Bogotá'!P21</f>
        <v>76.252225376509642</v>
      </c>
      <c r="E29" s="27">
        <f>+'[3]Tasas Bogotá'!Q21</f>
        <v>76.550450724452503</v>
      </c>
      <c r="F29" s="27">
        <f>+'[3]Tasas Bogotá'!R21</f>
        <v>76.872435117839032</v>
      </c>
      <c r="G29" s="27">
        <f>+'[3]Tasas Bogotá'!S21</f>
        <v>77.177828658327655</v>
      </c>
      <c r="H29" s="27">
        <f>+'[3]Tasas Bogotá'!T21</f>
        <v>77.455642918226857</v>
      </c>
      <c r="I29" s="27">
        <f>+'[3]Tasas Bogotá'!U21</f>
        <v>77.684287188201722</v>
      </c>
      <c r="J29" s="34">
        <f>+'[3]Tasas Bogotá'!V21</f>
        <v>77.878169928863542</v>
      </c>
      <c r="K29" s="43">
        <f>+'[3]Tasas Bogotá'!W21</f>
        <v>16</v>
      </c>
      <c r="L29" s="18"/>
      <c r="M29" s="11"/>
    </row>
    <row r="30" spans="1:15">
      <c r="A30" s="16"/>
      <c r="B30" s="11" t="str">
        <f>+'[3]Tasas Bogotá'!N22</f>
        <v>Sincelejo</v>
      </c>
      <c r="C30" s="27">
        <f>+'[3]Tasas Bogotá'!O22</f>
        <v>0</v>
      </c>
      <c r="D30" s="27">
        <f>+'[3]Tasas Bogotá'!P22</f>
        <v>0</v>
      </c>
      <c r="E30" s="27">
        <f>+'[3]Tasas Bogotá'!Q22</f>
        <v>75.609434493384882</v>
      </c>
      <c r="F30" s="27">
        <f>+'[3]Tasas Bogotá'!R22</f>
        <v>76.082414139795134</v>
      </c>
      <c r="G30" s="27">
        <f>+'[3]Tasas Bogotá'!S22</f>
        <v>76.569909799356594</v>
      </c>
      <c r="H30" s="27">
        <f>+'[3]Tasas Bogotá'!T22</f>
        <v>77.040621274854885</v>
      </c>
      <c r="I30" s="27">
        <f>+'[3]Tasas Bogotá'!U22</f>
        <v>77.431609359048252</v>
      </c>
      <c r="J30" s="34">
        <f>+'[3]Tasas Bogotá'!V22</f>
        <v>77.81730449660877</v>
      </c>
      <c r="K30" s="43">
        <f>+'[3]Tasas Bogotá'!W22</f>
        <v>17</v>
      </c>
      <c r="L30" s="18"/>
      <c r="M30" s="11"/>
    </row>
    <row r="31" spans="1:15">
      <c r="A31" s="16"/>
      <c r="B31" s="11" t="str">
        <f>+'[3]Tasas Bogotá'!N23</f>
        <v>Montería</v>
      </c>
      <c r="C31" s="27">
        <f>+'[3]Tasas Bogotá'!O23</f>
        <v>75.549253678655262</v>
      </c>
      <c r="D31" s="27">
        <f>+'[3]Tasas Bogotá'!P23</f>
        <v>75.904737591732868</v>
      </c>
      <c r="E31" s="27">
        <f>+'[3]Tasas Bogotá'!Q23</f>
        <v>76.24504516765623</v>
      </c>
      <c r="F31" s="27">
        <f>+'[3]Tasas Bogotá'!R23</f>
        <v>76.590730645224156</v>
      </c>
      <c r="G31" s="27">
        <f>+'[3]Tasas Bogotá'!S23</f>
        <v>76.932526208936423</v>
      </c>
      <c r="H31" s="27">
        <f>+'[3]Tasas Bogotá'!T23</f>
        <v>77.250570621687487</v>
      </c>
      <c r="I31" s="27">
        <f>+'[3]Tasas Bogotá'!U23</f>
        <v>77.524304085367078</v>
      </c>
      <c r="J31" s="34">
        <f>+'[3]Tasas Bogotá'!V23</f>
        <v>77.77155132156534</v>
      </c>
      <c r="K31" s="43">
        <f>+'[3]Tasas Bogotá'!W23</f>
        <v>18</v>
      </c>
      <c r="L31" s="18"/>
      <c r="M31" s="11"/>
    </row>
    <row r="32" spans="1:15">
      <c r="A32" s="16"/>
      <c r="B32" s="11" t="str">
        <f>+'[3]Tasas Bogotá'!N24</f>
        <v>Cúcuta</v>
      </c>
      <c r="C32" s="27">
        <f>+'[3]Tasas Bogotá'!O24</f>
        <v>74.552726460203829</v>
      </c>
      <c r="D32" s="27">
        <f>+'[3]Tasas Bogotá'!P24</f>
        <v>74.825086395321364</v>
      </c>
      <c r="E32" s="27">
        <f>+'[3]Tasas Bogotá'!Q24</f>
        <v>75.302754736405831</v>
      </c>
      <c r="F32" s="27">
        <f>+'[3]Tasas Bogotá'!R24</f>
        <v>75.760592482613319</v>
      </c>
      <c r="G32" s="27">
        <f>+'[3]Tasas Bogotá'!S24</f>
        <v>76.266531000299111</v>
      </c>
      <c r="H32" s="27">
        <f>+'[3]Tasas Bogotá'!T24</f>
        <v>76.78922816952948</v>
      </c>
      <c r="I32" s="27">
        <f>+'[3]Tasas Bogotá'!U24</f>
        <v>77.262944522481689</v>
      </c>
      <c r="J32" s="34">
        <f>+'[3]Tasas Bogotá'!V24</f>
        <v>77.721607958692658</v>
      </c>
      <c r="K32" s="43">
        <f>+'[3]Tasas Bogotá'!W24</f>
        <v>19</v>
      </c>
      <c r="L32" s="18"/>
      <c r="M32" s="11"/>
    </row>
    <row r="33" spans="1:14">
      <c r="A33" s="16"/>
      <c r="B33" s="11" t="str">
        <f>+'[3]Tasas Bogotá'!N25</f>
        <v>Florencia</v>
      </c>
      <c r="C33" s="27">
        <f>+'[3]Tasas Bogotá'!O25</f>
        <v>0</v>
      </c>
      <c r="D33" s="27">
        <f>+'[3]Tasas Bogotá'!P25</f>
        <v>0</v>
      </c>
      <c r="E33" s="27">
        <f>+'[3]Tasas Bogotá'!Q25</f>
        <v>73.425229296823062</v>
      </c>
      <c r="F33" s="27">
        <f>+'[3]Tasas Bogotá'!R25</f>
        <v>73.825487640203889</v>
      </c>
      <c r="G33" s="27">
        <f>+'[3]Tasas Bogotá'!S25</f>
        <v>74.249726177437012</v>
      </c>
      <c r="H33" s="27">
        <f>+'[3]Tasas Bogotá'!T25</f>
        <v>74.659055500853754</v>
      </c>
      <c r="I33" s="27">
        <f>+'[3]Tasas Bogotá'!U25</f>
        <v>75.042390637028959</v>
      </c>
      <c r="J33" s="34">
        <f>+'[3]Tasas Bogotá'!V25</f>
        <v>75.391150560280678</v>
      </c>
      <c r="K33" s="43">
        <f>+'[3]Tasas Bogotá'!W25</f>
        <v>20</v>
      </c>
      <c r="L33" s="18"/>
      <c r="M33" s="11"/>
    </row>
    <row r="34" spans="1:14">
      <c r="A34" s="16"/>
      <c r="B34" s="11" t="str">
        <f>+'[3]Tasas Bogotá'!N26</f>
        <v>Valledupar</v>
      </c>
      <c r="C34" s="27">
        <f>+'[3]Tasas Bogotá'!O26</f>
        <v>0</v>
      </c>
      <c r="D34" s="27">
        <f>+'[3]Tasas Bogotá'!P26</f>
        <v>0</v>
      </c>
      <c r="E34" s="27">
        <f>+'[3]Tasas Bogotá'!Q26</f>
        <v>73.065983163842532</v>
      </c>
      <c r="F34" s="27">
        <f>+'[3]Tasas Bogotá'!R26</f>
        <v>73.469065249028333</v>
      </c>
      <c r="G34" s="27">
        <f>+'[3]Tasas Bogotá'!S26</f>
        <v>73.928442928630346</v>
      </c>
      <c r="H34" s="27">
        <f>+'[3]Tasas Bogotá'!T26</f>
        <v>74.398593923126143</v>
      </c>
      <c r="I34" s="27">
        <f>+'[3]Tasas Bogotá'!U26</f>
        <v>74.849320949970434</v>
      </c>
      <c r="J34" s="34">
        <f>+'[3]Tasas Bogotá'!V26</f>
        <v>75.284538999039626</v>
      </c>
      <c r="K34" s="43">
        <f>+'[3]Tasas Bogotá'!W26</f>
        <v>21</v>
      </c>
      <c r="L34" s="18"/>
      <c r="M34" s="11"/>
    </row>
    <row r="35" spans="1:14">
      <c r="A35" s="16"/>
      <c r="B35" s="11" t="str">
        <f>+'[3]Tasas Bogotá'!N27</f>
        <v>Santa Marta</v>
      </c>
      <c r="C35" s="27">
        <f>+'[3]Tasas Bogotá'!O27</f>
        <v>0</v>
      </c>
      <c r="D35" s="27">
        <f>+'[3]Tasas Bogotá'!P27</f>
        <v>0</v>
      </c>
      <c r="E35" s="27">
        <f>+'[3]Tasas Bogotá'!Q27</f>
        <v>73.433985373264406</v>
      </c>
      <c r="F35" s="27">
        <f>+'[3]Tasas Bogotá'!R27</f>
        <v>73.584313169559337</v>
      </c>
      <c r="G35" s="27">
        <f>+'[3]Tasas Bogotá'!S27</f>
        <v>73.830414791230638</v>
      </c>
      <c r="H35" s="27">
        <f>+'[3]Tasas Bogotá'!T27</f>
        <v>74.129329573070692</v>
      </c>
      <c r="I35" s="27">
        <f>+'[3]Tasas Bogotá'!U27</f>
        <v>74.432435879290864</v>
      </c>
      <c r="J35" s="34">
        <f>+'[3]Tasas Bogotá'!V27</f>
        <v>74.742116931420497</v>
      </c>
      <c r="K35" s="43">
        <f>+'[3]Tasas Bogotá'!W27</f>
        <v>22</v>
      </c>
      <c r="L35" s="18"/>
      <c r="M35" s="11"/>
    </row>
    <row r="36" spans="1:14" ht="14.25" customHeight="1">
      <c r="A36" s="16"/>
      <c r="B36" s="11" t="str">
        <f>+'[3]Tasas Bogotá'!N28</f>
        <v>Quibdó</v>
      </c>
      <c r="C36" s="27">
        <f>+'[3]Tasas Bogotá'!O28</f>
        <v>0</v>
      </c>
      <c r="D36" s="27">
        <f>+'[3]Tasas Bogotá'!P28</f>
        <v>0</v>
      </c>
      <c r="E36" s="27">
        <f>+'[3]Tasas Bogotá'!Q28</f>
        <v>67.009275100721027</v>
      </c>
      <c r="F36" s="27">
        <f>+'[3]Tasas Bogotá'!R28</f>
        <v>67.409986593234891</v>
      </c>
      <c r="G36" s="27">
        <f>+'[3]Tasas Bogotá'!S28</f>
        <v>67.815454800316019</v>
      </c>
      <c r="H36" s="27">
        <f>+'[3]Tasas Bogotá'!T28</f>
        <v>68.164248607888268</v>
      </c>
      <c r="I36" s="27">
        <f>+'[3]Tasas Bogotá'!U28</f>
        <v>68.372466512599871</v>
      </c>
      <c r="J36" s="34">
        <f>+'[3]Tasas Bogotá'!V28</f>
        <v>68.470344050775495</v>
      </c>
      <c r="K36" s="43">
        <f>+'[3]Tasas Bogotá'!W28</f>
        <v>23</v>
      </c>
      <c r="L36" s="18"/>
      <c r="M36" s="11"/>
    </row>
    <row r="37" spans="1:14">
      <c r="A37" s="16"/>
      <c r="B37" s="11" t="str">
        <f>+'[3]Tasas Bogotá'!N29</f>
        <v>Riohacha</v>
      </c>
      <c r="C37" s="27">
        <f>+'[3]Tasas Bogotá'!O29</f>
        <v>0</v>
      </c>
      <c r="D37" s="27">
        <f>+'[3]Tasas Bogotá'!P29</f>
        <v>0</v>
      </c>
      <c r="E37" s="27">
        <f>+'[3]Tasas Bogotá'!Q29</f>
        <v>68.72671124785704</v>
      </c>
      <c r="F37" s="27">
        <f>+'[3]Tasas Bogotá'!R29</f>
        <v>68.610930481928236</v>
      </c>
      <c r="G37" s="27">
        <f>+'[3]Tasas Bogotá'!S29</f>
        <v>68.486266035577543</v>
      </c>
      <c r="H37" s="27">
        <f>+'[3]Tasas Bogotá'!T29</f>
        <v>68.298155550279645</v>
      </c>
      <c r="I37" s="27">
        <f>+'[3]Tasas Bogotá'!U29</f>
        <v>68.091427263954046</v>
      </c>
      <c r="J37" s="34">
        <f>+'[3]Tasas Bogotá'!V29</f>
        <v>67.926693583939198</v>
      </c>
      <c r="K37" s="43">
        <f>+'[3]Tasas Bogotá'!W29</f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67" t="s">
        <v>164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67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67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67" t="s">
        <v>102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85" t="s">
        <v>103</v>
      </c>
      <c r="C51" s="88"/>
      <c r="D51" s="88"/>
      <c r="E51" s="88"/>
      <c r="F51" s="88"/>
      <c r="G51" s="88"/>
      <c r="H51" s="89"/>
      <c r="I51" s="89"/>
      <c r="J51" s="89"/>
      <c r="K51" s="89"/>
      <c r="L51" s="90"/>
      <c r="M51" s="11"/>
    </row>
    <row r="53" spans="1:13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13" sqref="C13"/>
      <selection pane="bottomLeft" activeCell="B25" sqref="B25:J2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0" t="s">
        <v>30</v>
      </c>
      <c r="D7" s="160"/>
      <c r="E7" s="160"/>
      <c r="F7" s="160"/>
      <c r="G7" s="160"/>
      <c r="H7" s="160"/>
      <c r="I7" s="160"/>
      <c r="J7" s="160"/>
      <c r="K7" s="160"/>
      <c r="L7" s="18"/>
    </row>
    <row r="8" spans="1:15">
      <c r="A8" s="16"/>
      <c r="B8" s="10"/>
      <c r="C8" s="160" t="s">
        <v>163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1" t="str">
        <f>+'[3]Tasas Bogotá'!N38</f>
        <v>Ibagué</v>
      </c>
      <c r="C13" s="27">
        <f>+'[3]Tasas Bogotá'!O38</f>
        <v>69.781281814082561</v>
      </c>
      <c r="D13" s="27">
        <f>+'[3]Tasas Bogotá'!P38</f>
        <v>66.934318585041979</v>
      </c>
      <c r="E13" s="27">
        <f>+'[3]Tasas Bogotá'!Q38</f>
        <v>66.654668814282232</v>
      </c>
      <c r="F13" s="27">
        <f>+'[3]Tasas Bogotá'!R38</f>
        <v>69.557844052734765</v>
      </c>
      <c r="G13" s="27">
        <f>+'[3]Tasas Bogotá'!S38</f>
        <v>69.24472772234121</v>
      </c>
      <c r="H13" s="27">
        <f>+'[3]Tasas Bogotá'!T38</f>
        <v>68.030096579856206</v>
      </c>
      <c r="I13" s="27">
        <f>+'[3]Tasas Bogotá'!U38</f>
        <v>67.994378181265674</v>
      </c>
      <c r="J13" s="34">
        <f>+'[3]Tasas Bogotá'!V38</f>
        <v>72.769728485068299</v>
      </c>
      <c r="K13" s="43">
        <f>+'[3]Tasas Bogotá'!W38</f>
        <v>1</v>
      </c>
      <c r="L13" s="18"/>
    </row>
    <row r="14" spans="1:15">
      <c r="A14" s="16"/>
      <c r="B14" s="12" t="str">
        <f>+'[3]Tasas Bogotá'!N39</f>
        <v>Bogotá</v>
      </c>
      <c r="C14" s="48">
        <f>+'[3]Tasas Bogotá'!O39</f>
        <v>65.99995636000024</v>
      </c>
      <c r="D14" s="48">
        <f>+'[3]Tasas Bogotá'!P39</f>
        <v>67.45914500613695</v>
      </c>
      <c r="E14" s="48">
        <f>+'[3]Tasas Bogotá'!Q39</f>
        <v>63.759787667871102</v>
      </c>
      <c r="F14" s="48">
        <f>+'[3]Tasas Bogotá'!R39</f>
        <v>64.033826125733782</v>
      </c>
      <c r="G14" s="48">
        <f>+'[3]Tasas Bogotá'!S39</f>
        <v>64.704149273720319</v>
      </c>
      <c r="H14" s="48">
        <f>+'[3]Tasas Bogotá'!T39</f>
        <v>67.717204145851639</v>
      </c>
      <c r="I14" s="48">
        <f>+'[3]Tasas Bogotá'!U39</f>
        <v>70.712103680753671</v>
      </c>
      <c r="J14" s="48">
        <f>+'[3]Tasas Bogotá'!V39</f>
        <v>71.965041630810916</v>
      </c>
      <c r="K14" s="99">
        <f>+'[3]Tasas Bogotá'!W39</f>
        <v>2</v>
      </c>
      <c r="L14" s="18"/>
    </row>
    <row r="15" spans="1:15">
      <c r="A15" s="16"/>
      <c r="B15" s="11" t="str">
        <f>+'[3]Tasas Bogotá'!N40</f>
        <v>Bucaramanga</v>
      </c>
      <c r="C15" s="27">
        <f>+'[3]Tasas Bogotá'!O40</f>
        <v>67.033671267097134</v>
      </c>
      <c r="D15" s="27">
        <f>+'[3]Tasas Bogotá'!P40</f>
        <v>65.701520883629257</v>
      </c>
      <c r="E15" s="27">
        <f>+'[3]Tasas Bogotá'!Q40</f>
        <v>57.616246259085081</v>
      </c>
      <c r="F15" s="27">
        <f>+'[3]Tasas Bogotá'!R40</f>
        <v>62.76974874794832</v>
      </c>
      <c r="G15" s="27">
        <f>+'[3]Tasas Bogotá'!S40</f>
        <v>60.029698899739905</v>
      </c>
      <c r="H15" s="27">
        <f>+'[3]Tasas Bogotá'!T40</f>
        <v>68.409991603420053</v>
      </c>
      <c r="I15" s="27">
        <f>+'[3]Tasas Bogotá'!U40</f>
        <v>69.842351015304885</v>
      </c>
      <c r="J15" s="34">
        <f>+'[3]Tasas Bogotá'!V40</f>
        <v>71.853019419477306</v>
      </c>
      <c r="K15" s="43">
        <f>+'[3]Tasas Bogotá'!W40</f>
        <v>3</v>
      </c>
      <c r="L15" s="18"/>
    </row>
    <row r="16" spans="1:15">
      <c r="A16" s="16"/>
      <c r="B16" s="11" t="str">
        <f>+'[3]Tasas Bogotá'!N41</f>
        <v>Montería</v>
      </c>
      <c r="C16" s="27">
        <f>+'[3]Tasas Bogotá'!O41</f>
        <v>66.936845449844569</v>
      </c>
      <c r="D16" s="27">
        <f>+'[3]Tasas Bogotá'!P41</f>
        <v>66.1006966954902</v>
      </c>
      <c r="E16" s="27">
        <f>+'[3]Tasas Bogotá'!Q41</f>
        <v>61.770524674830128</v>
      </c>
      <c r="F16" s="27">
        <f>+'[3]Tasas Bogotá'!R41</f>
        <v>64.290720534177098</v>
      </c>
      <c r="G16" s="27">
        <f>+'[3]Tasas Bogotá'!S41</f>
        <v>68.803416980539183</v>
      </c>
      <c r="H16" s="27">
        <f>+'[3]Tasas Bogotá'!T41</f>
        <v>67.650716545225393</v>
      </c>
      <c r="I16" s="27">
        <f>+'[3]Tasas Bogotá'!U41</f>
        <v>69.645766026880821</v>
      </c>
      <c r="J16" s="34">
        <f>+'[3]Tasas Bogotá'!V41</f>
        <v>71.081488598001158</v>
      </c>
      <c r="K16" s="43">
        <f>+'[3]Tasas Bogotá'!W41</f>
        <v>4</v>
      </c>
      <c r="L16" s="18"/>
    </row>
    <row r="17" spans="1:15">
      <c r="A17" s="16"/>
      <c r="B17" s="11" t="str">
        <f>+'[3]Tasas Bogotá'!N42</f>
        <v>Pasto</v>
      </c>
      <c r="C17" s="27">
        <f>+'[3]Tasas Bogotá'!O42</f>
        <v>65.351925741433377</v>
      </c>
      <c r="D17" s="27">
        <f>+'[3]Tasas Bogotá'!P42</f>
        <v>63.845722943124052</v>
      </c>
      <c r="E17" s="27">
        <f>+'[3]Tasas Bogotá'!Q42</f>
        <v>63.567606278223167</v>
      </c>
      <c r="F17" s="27">
        <f>+'[3]Tasas Bogotá'!R42</f>
        <v>63.898788172061124</v>
      </c>
      <c r="G17" s="27">
        <f>+'[3]Tasas Bogotá'!S42</f>
        <v>62.096669821830531</v>
      </c>
      <c r="H17" s="27">
        <f>+'[3]Tasas Bogotá'!T42</f>
        <v>68.082136715871272</v>
      </c>
      <c r="I17" s="27">
        <f>+'[3]Tasas Bogotá'!U42</f>
        <v>66.26174222250259</v>
      </c>
      <c r="J17" s="34">
        <f>+'[3]Tasas Bogotá'!V42</f>
        <v>68.370800713242559</v>
      </c>
      <c r="K17" s="43">
        <f>+'[3]Tasas Bogotá'!W42</f>
        <v>5</v>
      </c>
      <c r="L17" s="18"/>
    </row>
    <row r="18" spans="1:15">
      <c r="A18" s="16"/>
      <c r="B18" s="11" t="str">
        <f>+'[3]Tasas Bogotá'!N43</f>
        <v>Cúcuta</v>
      </c>
      <c r="C18" s="27">
        <f>+'[3]Tasas Bogotá'!O43</f>
        <v>62.043024439120387</v>
      </c>
      <c r="D18" s="27">
        <f>+'[3]Tasas Bogotá'!P43</f>
        <v>59.854573311013759</v>
      </c>
      <c r="E18" s="27">
        <f>+'[3]Tasas Bogotá'!Q43</f>
        <v>58.87092379622645</v>
      </c>
      <c r="F18" s="27">
        <f>+'[3]Tasas Bogotá'!R43</f>
        <v>61.17008404460578</v>
      </c>
      <c r="G18" s="27">
        <f>+'[3]Tasas Bogotá'!S43</f>
        <v>62.955194456165295</v>
      </c>
      <c r="H18" s="27">
        <f>+'[3]Tasas Bogotá'!T43</f>
        <v>62.463042111087304</v>
      </c>
      <c r="I18" s="27">
        <f>+'[3]Tasas Bogotá'!U43</f>
        <v>61.250632825947548</v>
      </c>
      <c r="J18" s="34">
        <f>+'[3]Tasas Bogotá'!V43</f>
        <v>67.757294685990331</v>
      </c>
      <c r="K18" s="43">
        <f>+'[3]Tasas Bogotá'!W43</f>
        <v>6</v>
      </c>
      <c r="L18" s="18"/>
    </row>
    <row r="19" spans="1:15">
      <c r="A19" s="16"/>
      <c r="B19" s="11" t="str">
        <f>+'[3]Tasas Bogotá'!N44</f>
        <v>Neiva</v>
      </c>
      <c r="C19" s="27">
        <f>+'[3]Tasas Bogotá'!O44</f>
        <v>0</v>
      </c>
      <c r="D19" s="27">
        <f>+'[3]Tasas Bogotá'!P44</f>
        <v>0</v>
      </c>
      <c r="E19" s="27">
        <f>+'[3]Tasas Bogotá'!Q44</f>
        <v>55.616863423818195</v>
      </c>
      <c r="F19" s="27">
        <f>+'[3]Tasas Bogotá'!R44</f>
        <v>61.676026673550901</v>
      </c>
      <c r="G19" s="27">
        <f>+'[3]Tasas Bogotá'!S44</f>
        <v>61.777798128984095</v>
      </c>
      <c r="H19" s="27">
        <f>+'[3]Tasas Bogotá'!T44</f>
        <v>64.264679179028136</v>
      </c>
      <c r="I19" s="27">
        <f>+'[3]Tasas Bogotá'!U44</f>
        <v>64.567741658089844</v>
      </c>
      <c r="J19" s="34">
        <f>+'[3]Tasas Bogotá'!V44</f>
        <v>67.74912296708861</v>
      </c>
      <c r="K19" s="43">
        <f>+'[3]Tasas Bogotá'!W44</f>
        <v>7</v>
      </c>
      <c r="L19" s="18"/>
    </row>
    <row r="20" spans="1:15">
      <c r="A20" s="16"/>
      <c r="B20" s="11" t="str">
        <f>+'[3]Tasas Bogotá'!N45</f>
        <v>Pereira</v>
      </c>
      <c r="C20" s="27">
        <f>+'[3]Tasas Bogotá'!O45</f>
        <v>63.221299174895094</v>
      </c>
      <c r="D20" s="27">
        <f>+'[3]Tasas Bogotá'!P45</f>
        <v>63.836110987128656</v>
      </c>
      <c r="E20" s="27">
        <f>+'[3]Tasas Bogotá'!Q45</f>
        <v>57.907147802007621</v>
      </c>
      <c r="F20" s="27">
        <f>+'[3]Tasas Bogotá'!R45</f>
        <v>59.089968211198851</v>
      </c>
      <c r="G20" s="27">
        <f>+'[3]Tasas Bogotá'!S45</f>
        <v>60.88568295207056</v>
      </c>
      <c r="H20" s="27">
        <f>+'[3]Tasas Bogotá'!T45</f>
        <v>64.567410747411756</v>
      </c>
      <c r="I20" s="27">
        <f>+'[3]Tasas Bogotá'!U45</f>
        <v>65.140636524915081</v>
      </c>
      <c r="J20" s="34">
        <f>+'[3]Tasas Bogotá'!V45</f>
        <v>66.967959495838628</v>
      </c>
      <c r="K20" s="43">
        <f>+'[3]Tasas Bogotá'!W45</f>
        <v>8</v>
      </c>
      <c r="L20" s="18"/>
    </row>
    <row r="21" spans="1:15">
      <c r="A21" s="16"/>
      <c r="B21" s="11" t="str">
        <f>+'[3]Tasas Bogotá'!N46</f>
        <v>Villavicencio</v>
      </c>
      <c r="C21" s="27">
        <f>+'[3]Tasas Bogotá'!O46</f>
        <v>67.08982819825728</v>
      </c>
      <c r="D21" s="27">
        <f>+'[3]Tasas Bogotá'!P46</f>
        <v>65.895494314803358</v>
      </c>
      <c r="E21" s="27">
        <f>+'[3]Tasas Bogotá'!Q46</f>
        <v>63.211248798079744</v>
      </c>
      <c r="F21" s="27">
        <f>+'[3]Tasas Bogotá'!R46</f>
        <v>62.430592493795324</v>
      </c>
      <c r="G21" s="27">
        <f>+'[3]Tasas Bogotá'!S46</f>
        <v>63.491523514254119</v>
      </c>
      <c r="H21" s="27">
        <f>+'[3]Tasas Bogotá'!T46</f>
        <v>66.645585427790152</v>
      </c>
      <c r="I21" s="27">
        <f>+'[3]Tasas Bogotá'!U46</f>
        <v>66.059376897780524</v>
      </c>
      <c r="J21" s="34">
        <f>+'[3]Tasas Bogotá'!V46</f>
        <v>66.650892202989979</v>
      </c>
      <c r="K21" s="43">
        <f>+'[3]Tasas Bogotá'!W46</f>
        <v>9</v>
      </c>
      <c r="L21" s="18"/>
    </row>
    <row r="22" spans="1:15">
      <c r="A22" s="16"/>
      <c r="B22" s="11" t="str">
        <f>+'[3]Tasas Bogotá'!N47</f>
        <v>Riohacha</v>
      </c>
      <c r="C22" s="27">
        <f>+'[3]Tasas Bogotá'!O47</f>
        <v>0</v>
      </c>
      <c r="D22" s="27">
        <f>+'[3]Tasas Bogotá'!P47</f>
        <v>0</v>
      </c>
      <c r="E22" s="27">
        <f>+'[3]Tasas Bogotá'!Q47</f>
        <v>52.452348935635975</v>
      </c>
      <c r="F22" s="27">
        <f>+'[3]Tasas Bogotá'!R47</f>
        <v>60.732723044623036</v>
      </c>
      <c r="G22" s="27">
        <f>+'[3]Tasas Bogotá'!S47</f>
        <v>56.520595916074555</v>
      </c>
      <c r="H22" s="27">
        <f>+'[3]Tasas Bogotá'!T47</f>
        <v>63.809369132182781</v>
      </c>
      <c r="I22" s="27">
        <f>+'[3]Tasas Bogotá'!U47</f>
        <v>65.546022644127319</v>
      </c>
      <c r="J22" s="34">
        <f>+'[3]Tasas Bogotá'!V47</f>
        <v>66.620652711389496</v>
      </c>
      <c r="K22" s="43">
        <f>+'[3]Tasas Bogotá'!W47</f>
        <v>10</v>
      </c>
      <c r="L22" s="18"/>
    </row>
    <row r="23" spans="1:15">
      <c r="A23" s="16"/>
      <c r="B23" s="11" t="str">
        <f>+'[3]Tasas Bogotá'!N48</f>
        <v>San Andrés</v>
      </c>
      <c r="C23" s="27">
        <f>+'[3]Tasas Bogotá'!O48</f>
        <v>0</v>
      </c>
      <c r="D23" s="27">
        <f>+'[3]Tasas Bogotá'!P48</f>
        <v>0</v>
      </c>
      <c r="E23" s="27">
        <f>+'[3]Tasas Bogotá'!Q48</f>
        <v>58.802440951033411</v>
      </c>
      <c r="F23" s="27">
        <f>+'[3]Tasas Bogotá'!R48</f>
        <v>62.895730094744131</v>
      </c>
      <c r="G23" s="27">
        <f>+'[3]Tasas Bogotá'!S48</f>
        <v>62.451874366767989</v>
      </c>
      <c r="H23" s="27">
        <f>+'[3]Tasas Bogotá'!T48</f>
        <v>64.370902904038303</v>
      </c>
      <c r="I23" s="27">
        <f>+'[3]Tasas Bogotá'!U48</f>
        <v>63.467308516601271</v>
      </c>
      <c r="J23" s="34">
        <f>+'[3]Tasas Bogotá'!V48</f>
        <v>66.276894672486236</v>
      </c>
      <c r="K23" s="43">
        <f>+'[3]Tasas Bogotá'!W48</f>
        <v>11</v>
      </c>
      <c r="L23" s="18"/>
      <c r="N23" s="23"/>
      <c r="O23" s="32"/>
    </row>
    <row r="24" spans="1:15">
      <c r="A24" s="16"/>
      <c r="B24" s="11" t="str">
        <f>+'[3]Tasas Bogotá'!N49</f>
        <v>Cali</v>
      </c>
      <c r="C24" s="27">
        <f>+'[3]Tasas Bogotá'!O49</f>
        <v>66.769773145370095</v>
      </c>
      <c r="D24" s="27">
        <f>+'[3]Tasas Bogotá'!P49</f>
        <v>68.77934700582901</v>
      </c>
      <c r="E24" s="27">
        <f>+'[3]Tasas Bogotá'!Q49</f>
        <v>62.750707370903022</v>
      </c>
      <c r="F24" s="27">
        <f>+'[3]Tasas Bogotá'!R49</f>
        <v>66.453856707085563</v>
      </c>
      <c r="G24" s="27">
        <f>+'[3]Tasas Bogotá'!S49</f>
        <v>66.352042518876161</v>
      </c>
      <c r="H24" s="27">
        <f>+'[3]Tasas Bogotá'!T49</f>
        <v>68.762540532306161</v>
      </c>
      <c r="I24" s="27">
        <f>+'[3]Tasas Bogotá'!U49</f>
        <v>66.848286447277829</v>
      </c>
      <c r="J24" s="34">
        <f>+'[3]Tasas Bogotá'!V49</f>
        <v>65.83234282700738</v>
      </c>
      <c r="K24" s="43">
        <f>+'[3]Tasas Bogotá'!W49</f>
        <v>12</v>
      </c>
      <c r="L24" s="18"/>
      <c r="N24" s="23"/>
      <c r="O24" s="32"/>
    </row>
    <row r="25" spans="1:15">
      <c r="A25" s="16"/>
      <c r="B25" s="12" t="str">
        <f>+'[3]Tasas Bogotá'!N50</f>
        <v>Colombia</v>
      </c>
      <c r="C25" s="28">
        <f>+'[3]Tasas Bogotá'!O50</f>
        <v>61.371965899597669</v>
      </c>
      <c r="D25" s="28">
        <f>+'[3]Tasas Bogotá'!P50</f>
        <v>61.317994850995753</v>
      </c>
      <c r="E25" s="28">
        <f>+'[3]Tasas Bogotá'!Q50</f>
        <v>57.498742375179624</v>
      </c>
      <c r="F25" s="28">
        <f>+'[3]Tasas Bogotá'!R50</f>
        <v>59.502746018381067</v>
      </c>
      <c r="G25" s="28">
        <f>+'[3]Tasas Bogotá'!S50</f>
        <v>58.200956168753848</v>
      </c>
      <c r="H25" s="28">
        <f>+'[3]Tasas Bogotá'!T50</f>
        <v>63.110769238794639</v>
      </c>
      <c r="I25" s="28">
        <f>+'[3]Tasas Bogotá'!U50</f>
        <v>63.444123741731914</v>
      </c>
      <c r="J25" s="48">
        <f>+'[3]Tasas Bogotá'!V50</f>
        <v>65.739009671752925</v>
      </c>
      <c r="K25" s="43" t="str">
        <f>+'[3]Tasas Bogotá'!W50</f>
        <v/>
      </c>
      <c r="L25" s="18"/>
    </row>
    <row r="26" spans="1:15">
      <c r="A26" s="16"/>
      <c r="B26" s="11" t="str">
        <f>+'[3]Tasas Bogotá'!N51</f>
        <v>Medellín</v>
      </c>
      <c r="C26" s="27">
        <f>+'[3]Tasas Bogotá'!O51</f>
        <v>62.545077230031346</v>
      </c>
      <c r="D26" s="27">
        <f>+'[3]Tasas Bogotá'!P51</f>
        <v>59.491487546694856</v>
      </c>
      <c r="E26" s="27">
        <f>+'[3]Tasas Bogotá'!Q51</f>
        <v>56.530768579521762</v>
      </c>
      <c r="F26" s="27">
        <f>+'[3]Tasas Bogotá'!R51</f>
        <v>60.434563036891106</v>
      </c>
      <c r="G26" s="27">
        <f>+'[3]Tasas Bogotá'!S51</f>
        <v>60.02745234533343</v>
      </c>
      <c r="H26" s="27">
        <f>+'[3]Tasas Bogotá'!T51</f>
        <v>64.787852415386112</v>
      </c>
      <c r="I26" s="27">
        <f>+'[3]Tasas Bogotá'!U51</f>
        <v>64.410016410611149</v>
      </c>
      <c r="J26" s="34">
        <f>+'[3]Tasas Bogotá'!V51</f>
        <v>65.476217597188082</v>
      </c>
      <c r="K26" s="43">
        <f>+'[3]Tasas Bogotá'!W51</f>
        <v>13</v>
      </c>
      <c r="L26" s="18"/>
    </row>
    <row r="27" spans="1:15">
      <c r="A27" s="16"/>
      <c r="B27" s="11" t="str">
        <f>+'[3]Tasas Bogotá'!N52</f>
        <v>Sincelejo</v>
      </c>
      <c r="C27" s="27">
        <f>+'[3]Tasas Bogotá'!O52</f>
        <v>0</v>
      </c>
      <c r="D27" s="27">
        <f>+'[3]Tasas Bogotá'!P52</f>
        <v>0</v>
      </c>
      <c r="E27" s="27">
        <f>+'[3]Tasas Bogotá'!Q52</f>
        <v>57.205868233200938</v>
      </c>
      <c r="F27" s="27">
        <f>+'[3]Tasas Bogotá'!R52</f>
        <v>61.140562218230151</v>
      </c>
      <c r="G27" s="27">
        <f>+'[3]Tasas Bogotá'!S52</f>
        <v>56.963255310624248</v>
      </c>
      <c r="H27" s="27">
        <f>+'[3]Tasas Bogotá'!T52</f>
        <v>56.713433458948124</v>
      </c>
      <c r="I27" s="27">
        <f>+'[3]Tasas Bogotá'!U52</f>
        <v>62.938121675800282</v>
      </c>
      <c r="J27" s="34">
        <f>+'[3]Tasas Bogotá'!V52</f>
        <v>64.902928490830675</v>
      </c>
      <c r="K27" s="43">
        <f>+'[3]Tasas Bogotá'!W52</f>
        <v>14</v>
      </c>
      <c r="L27" s="18"/>
    </row>
    <row r="28" spans="1:15">
      <c r="A28" s="16"/>
      <c r="B28" s="11" t="str">
        <f>+'[3]Tasas Bogotá'!N53</f>
        <v>Armenia</v>
      </c>
      <c r="C28" s="27">
        <f>+'[3]Tasas Bogotá'!O53</f>
        <v>0</v>
      </c>
      <c r="D28" s="27">
        <f>+'[3]Tasas Bogotá'!P53</f>
        <v>0</v>
      </c>
      <c r="E28" s="27">
        <f>+'[3]Tasas Bogotá'!Q53</f>
        <v>59.202510923674247</v>
      </c>
      <c r="F28" s="27">
        <f>+'[3]Tasas Bogotá'!R53</f>
        <v>58.503150485743795</v>
      </c>
      <c r="G28" s="27">
        <f>+'[3]Tasas Bogotá'!S53</f>
        <v>56.173213867957287</v>
      </c>
      <c r="H28" s="27">
        <f>+'[3]Tasas Bogotá'!T53</f>
        <v>59.573334278067826</v>
      </c>
      <c r="I28" s="27">
        <f>+'[3]Tasas Bogotá'!U53</f>
        <v>62.14480610350904</v>
      </c>
      <c r="J28" s="34">
        <f>+'[3]Tasas Bogotá'!V53</f>
        <v>64.187182833115855</v>
      </c>
      <c r="K28" s="43">
        <f>+'[3]Tasas Bogotá'!W53</f>
        <v>15</v>
      </c>
      <c r="L28" s="18"/>
    </row>
    <row r="29" spans="1:15">
      <c r="A29" s="16"/>
      <c r="B29" s="11" t="str">
        <f>+'[3]Tasas Bogotá'!N54</f>
        <v>Tunja</v>
      </c>
      <c r="C29" s="27">
        <f>+'[3]Tasas Bogotá'!O54</f>
        <v>0</v>
      </c>
      <c r="D29" s="27">
        <f>+'[3]Tasas Bogotá'!P54</f>
        <v>0</v>
      </c>
      <c r="E29" s="27">
        <f>+'[3]Tasas Bogotá'!Q54</f>
        <v>55.585726142972462</v>
      </c>
      <c r="F29" s="27">
        <f>+'[3]Tasas Bogotá'!R54</f>
        <v>60.025111041358215</v>
      </c>
      <c r="G29" s="27">
        <f>+'[3]Tasas Bogotá'!S54</f>
        <v>62.110508423195185</v>
      </c>
      <c r="H29" s="27">
        <f>+'[3]Tasas Bogotá'!T54</f>
        <v>61.182551157170437</v>
      </c>
      <c r="I29" s="27">
        <f>+'[3]Tasas Bogotá'!U54</f>
        <v>60.276468481098448</v>
      </c>
      <c r="J29" s="34">
        <f>+'[3]Tasas Bogotá'!V54</f>
        <v>63.777774973818033</v>
      </c>
      <c r="K29" s="43">
        <f>+'[3]Tasas Bogotá'!W54</f>
        <v>16</v>
      </c>
      <c r="L29" s="18"/>
    </row>
    <row r="30" spans="1:15">
      <c r="A30" s="16"/>
      <c r="B30" s="11" t="str">
        <f>+'[3]Tasas Bogotá'!N55</f>
        <v>Quibdó</v>
      </c>
      <c r="C30" s="27">
        <f>+'[3]Tasas Bogotá'!O55</f>
        <v>0</v>
      </c>
      <c r="D30" s="27">
        <f>+'[3]Tasas Bogotá'!P55</f>
        <v>0</v>
      </c>
      <c r="E30" s="27">
        <f>+'[3]Tasas Bogotá'!Q55</f>
        <v>51.832777799310101</v>
      </c>
      <c r="F30" s="27">
        <f>+'[3]Tasas Bogotá'!R55</f>
        <v>50.183144942051797</v>
      </c>
      <c r="G30" s="27">
        <f>+'[3]Tasas Bogotá'!S55</f>
        <v>51.889885845821397</v>
      </c>
      <c r="H30" s="27">
        <f>+'[3]Tasas Bogotá'!T55</f>
        <v>56.732242873463925</v>
      </c>
      <c r="I30" s="27">
        <f>+'[3]Tasas Bogotá'!U55</f>
        <v>62.498439457902343</v>
      </c>
      <c r="J30" s="34">
        <f>+'[3]Tasas Bogotá'!V55</f>
        <v>63.552304464756062</v>
      </c>
      <c r="K30" s="43">
        <f>+'[3]Tasas Bogotá'!W55</f>
        <v>17</v>
      </c>
      <c r="L30" s="18"/>
    </row>
    <row r="31" spans="1:15">
      <c r="A31" s="16"/>
      <c r="B31" s="11" t="str">
        <f>+'[3]Tasas Bogotá'!N56</f>
        <v>Valledupar</v>
      </c>
      <c r="C31" s="27">
        <f>+'[3]Tasas Bogotá'!O56</f>
        <v>0</v>
      </c>
      <c r="D31" s="27">
        <f>+'[3]Tasas Bogotá'!P56</f>
        <v>0</v>
      </c>
      <c r="E31" s="27">
        <f>+'[3]Tasas Bogotá'!Q56</f>
        <v>56.055410240484292</v>
      </c>
      <c r="F31" s="27">
        <f>+'[3]Tasas Bogotá'!R56</f>
        <v>57.413522841497802</v>
      </c>
      <c r="G31" s="27">
        <f>+'[3]Tasas Bogotá'!S56</f>
        <v>54.954917093816647</v>
      </c>
      <c r="H31" s="27">
        <f>+'[3]Tasas Bogotá'!T56</f>
        <v>61.896190523635852</v>
      </c>
      <c r="I31" s="27">
        <f>+'[3]Tasas Bogotá'!U56</f>
        <v>62.677174427984269</v>
      </c>
      <c r="J31" s="34">
        <f>+'[3]Tasas Bogotá'!V56</f>
        <v>62.011560054344073</v>
      </c>
      <c r="K31" s="43">
        <f>+'[3]Tasas Bogotá'!W56</f>
        <v>18</v>
      </c>
      <c r="L31" s="18"/>
    </row>
    <row r="32" spans="1:15">
      <c r="A32" s="16"/>
      <c r="B32" s="11" t="str">
        <f>+'[3]Tasas Bogotá'!N57</f>
        <v>Santa Marta</v>
      </c>
      <c r="C32" s="27">
        <f>+'[3]Tasas Bogotá'!O57</f>
        <v>0</v>
      </c>
      <c r="D32" s="27">
        <f>+'[3]Tasas Bogotá'!P57</f>
        <v>0</v>
      </c>
      <c r="E32" s="27">
        <f>+'[3]Tasas Bogotá'!Q57</f>
        <v>54.697412282209015</v>
      </c>
      <c r="F32" s="27">
        <f>+'[3]Tasas Bogotá'!R57</f>
        <v>59.59831854273704</v>
      </c>
      <c r="G32" s="27">
        <f>+'[3]Tasas Bogotá'!S57</f>
        <v>61.131031342623601</v>
      </c>
      <c r="H32" s="27">
        <f>+'[3]Tasas Bogotá'!T57</f>
        <v>61.941819410495427</v>
      </c>
      <c r="I32" s="27">
        <f>+'[3]Tasas Bogotá'!U57</f>
        <v>61.134281702383717</v>
      </c>
      <c r="J32" s="34">
        <f>+'[3]Tasas Bogotá'!V57</f>
        <v>61.886084792920428</v>
      </c>
      <c r="K32" s="43">
        <f>+'[3]Tasas Bogotá'!W57</f>
        <v>19</v>
      </c>
      <c r="L32" s="18"/>
    </row>
    <row r="33" spans="1:14">
      <c r="A33" s="16"/>
      <c r="B33" s="11" t="str">
        <f>+'[3]Tasas Bogotá'!N58</f>
        <v>Barranquilla</v>
      </c>
      <c r="C33" s="27">
        <f>+'[3]Tasas Bogotá'!O58</f>
        <v>55.176880114543238</v>
      </c>
      <c r="D33" s="27">
        <f>+'[3]Tasas Bogotá'!P58</f>
        <v>56.537821137842379</v>
      </c>
      <c r="E33" s="27">
        <f>+'[3]Tasas Bogotá'!Q58</f>
        <v>57.719486950629275</v>
      </c>
      <c r="F33" s="27">
        <f>+'[3]Tasas Bogotá'!R58</f>
        <v>55.911487734900945</v>
      </c>
      <c r="G33" s="27">
        <f>+'[3]Tasas Bogotá'!S58</f>
        <v>54.90703527554178</v>
      </c>
      <c r="H33" s="27">
        <f>+'[3]Tasas Bogotá'!T58</f>
        <v>59.435118561090519</v>
      </c>
      <c r="I33" s="27">
        <f>+'[3]Tasas Bogotá'!U58</f>
        <v>59.245201498266574</v>
      </c>
      <c r="J33" s="34">
        <f>+'[3]Tasas Bogotá'!V58</f>
        <v>61.300231699766094</v>
      </c>
      <c r="K33" s="43">
        <f>+'[3]Tasas Bogotá'!W58</f>
        <v>20</v>
      </c>
      <c r="L33" s="18"/>
    </row>
    <row r="34" spans="1:14">
      <c r="A34" s="16"/>
      <c r="B34" s="11" t="str">
        <f>+'[3]Tasas Bogotá'!N59</f>
        <v>Florencia</v>
      </c>
      <c r="C34" s="27">
        <f>+'[3]Tasas Bogotá'!O59</f>
        <v>0</v>
      </c>
      <c r="D34" s="27">
        <f>+'[3]Tasas Bogotá'!P59</f>
        <v>0</v>
      </c>
      <c r="E34" s="27">
        <f>+'[3]Tasas Bogotá'!Q59</f>
        <v>58.104414006350723</v>
      </c>
      <c r="F34" s="27">
        <f>+'[3]Tasas Bogotá'!R59</f>
        <v>60.658892189928416</v>
      </c>
      <c r="G34" s="27">
        <f>+'[3]Tasas Bogotá'!S59</f>
        <v>54.778265299471364</v>
      </c>
      <c r="H34" s="27">
        <f>+'[3]Tasas Bogotá'!T59</f>
        <v>57.6723003879722</v>
      </c>
      <c r="I34" s="27">
        <f>+'[3]Tasas Bogotá'!U59</f>
        <v>58.443632822011203</v>
      </c>
      <c r="J34" s="34">
        <f>+'[3]Tasas Bogotá'!V59</f>
        <v>60.898230214058003</v>
      </c>
      <c r="K34" s="43">
        <f>+'[3]Tasas Bogotá'!W59</f>
        <v>21</v>
      </c>
      <c r="L34" s="18"/>
    </row>
    <row r="35" spans="1:14">
      <c r="A35" s="16"/>
      <c r="B35" s="11" t="str">
        <f>+'[3]Tasas Bogotá'!N60</f>
        <v>Cartagena</v>
      </c>
      <c r="C35" s="27">
        <f>+'[3]Tasas Bogotá'!O60</f>
        <v>52.878004711958482</v>
      </c>
      <c r="D35" s="27">
        <f>+'[3]Tasas Bogotá'!P60</f>
        <v>58.498828265445965</v>
      </c>
      <c r="E35" s="27">
        <f>+'[3]Tasas Bogotá'!Q60</f>
        <v>54.550844719595915</v>
      </c>
      <c r="F35" s="27">
        <f>+'[3]Tasas Bogotá'!R60</f>
        <v>58.84415282766264</v>
      </c>
      <c r="G35" s="27">
        <f>+'[3]Tasas Bogotá'!S60</f>
        <v>52.900116719477673</v>
      </c>
      <c r="H35" s="27">
        <f>+'[3]Tasas Bogotá'!T60</f>
        <v>55.758754751562854</v>
      </c>
      <c r="I35" s="27">
        <f>+'[3]Tasas Bogotá'!U60</f>
        <v>55.220679284290561</v>
      </c>
      <c r="J35" s="34">
        <f>+'[3]Tasas Bogotá'!V60</f>
        <v>60.763467564117434</v>
      </c>
      <c r="K35" s="43">
        <f>+'[3]Tasas Bogotá'!W60</f>
        <v>22</v>
      </c>
      <c r="L35" s="18"/>
    </row>
    <row r="36" spans="1:14" ht="14.25" customHeight="1">
      <c r="A36" s="16"/>
      <c r="B36" s="11" t="str">
        <f>+'[3]Tasas Bogotá'!N61</f>
        <v>Manizales</v>
      </c>
      <c r="C36" s="27">
        <f>+'[3]Tasas Bogotá'!O61</f>
        <v>58.714965070280286</v>
      </c>
      <c r="D36" s="27">
        <f>+'[3]Tasas Bogotá'!P61</f>
        <v>55.958859149698895</v>
      </c>
      <c r="E36" s="27">
        <f>+'[3]Tasas Bogotá'!Q61</f>
        <v>53.700973620292203</v>
      </c>
      <c r="F36" s="27">
        <f>+'[3]Tasas Bogotá'!R61</f>
        <v>57.411946542636549</v>
      </c>
      <c r="G36" s="27">
        <f>+'[3]Tasas Bogotá'!S61</f>
        <v>53.909496651863584</v>
      </c>
      <c r="H36" s="27">
        <f>+'[3]Tasas Bogotá'!T61</f>
        <v>59.057232644510037</v>
      </c>
      <c r="I36" s="27">
        <f>+'[3]Tasas Bogotá'!U61</f>
        <v>58.305034858086671</v>
      </c>
      <c r="J36" s="34">
        <f>+'[3]Tasas Bogotá'!V61</f>
        <v>59.352085717668423</v>
      </c>
      <c r="K36" s="43">
        <f>+'[3]Tasas Bogotá'!W61</f>
        <v>23</v>
      </c>
      <c r="L36" s="18"/>
    </row>
    <row r="37" spans="1:14">
      <c r="A37" s="16"/>
      <c r="B37" s="11" t="str">
        <f>+'[3]Tasas Bogotá'!N62</f>
        <v>Popayán</v>
      </c>
      <c r="C37" s="27">
        <f>+'[3]Tasas Bogotá'!O62</f>
        <v>0</v>
      </c>
      <c r="D37" s="27">
        <f>+'[3]Tasas Bogotá'!P62</f>
        <v>0</v>
      </c>
      <c r="E37" s="27">
        <f>+'[3]Tasas Bogotá'!Q62</f>
        <v>55.589305221564047</v>
      </c>
      <c r="F37" s="27">
        <f>+'[3]Tasas Bogotá'!R62</f>
        <v>62.518647704023635</v>
      </c>
      <c r="G37" s="27">
        <f>+'[3]Tasas Bogotá'!S62</f>
        <v>58.274967393166719</v>
      </c>
      <c r="H37" s="27">
        <f>+'[3]Tasas Bogotá'!T62</f>
        <v>60.62055096902931</v>
      </c>
      <c r="I37" s="27">
        <f>+'[3]Tasas Bogotá'!U62</f>
        <v>58.715305096692603</v>
      </c>
      <c r="J37" s="34">
        <f>+'[3]Tasas Bogotá'!V62</f>
        <v>58.831912935757579</v>
      </c>
      <c r="K37" s="43">
        <f>+'[3]Tasas Bogotá'!W62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B21" sqref="B21:J2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3" t="s">
        <v>29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2" t="str">
        <f>+'[3]Tasas Bogotá'!N70</f>
        <v>Bogotá</v>
      </c>
      <c r="C13" s="48">
        <f>+'[3]Tasas Bogotá'!O70</f>
        <v>57.577303971265216</v>
      </c>
      <c r="D13" s="48">
        <f>+'[3]Tasas Bogotá'!P70</f>
        <v>59.925584443948132</v>
      </c>
      <c r="E13" s="48">
        <f>+'[3]Tasas Bogotá'!Q70</f>
        <v>56.743975000852707</v>
      </c>
      <c r="F13" s="48">
        <f>+'[3]Tasas Bogotá'!R70</f>
        <v>58.268352998325547</v>
      </c>
      <c r="G13" s="48">
        <f>+'[3]Tasas Bogotá'!S70</f>
        <v>58.768680822116302</v>
      </c>
      <c r="H13" s="48">
        <f>+'[3]Tasas Bogotá'!T70</f>
        <v>60.258453825095728</v>
      </c>
      <c r="I13" s="48">
        <f>+'[3]Tasas Bogotá'!U70</f>
        <v>64.650397486314006</v>
      </c>
      <c r="J13" s="48">
        <f>+'[3]Tasas Bogotá'!V70</f>
        <v>65.75778993568143</v>
      </c>
      <c r="K13" s="99">
        <f>+'[3]Tasas Bogotá'!W70</f>
        <v>1</v>
      </c>
      <c r="L13" s="18"/>
    </row>
    <row r="14" spans="1:15" s="49" customFormat="1">
      <c r="A14" s="86"/>
      <c r="B14" s="11" t="str">
        <f>+'[3]Tasas Bogotá'!N71</f>
        <v>Bucaramanga</v>
      </c>
      <c r="C14" s="27">
        <f>+'[3]Tasas Bogotá'!O71</f>
        <v>57.3910395325127</v>
      </c>
      <c r="D14" s="27">
        <f>+'[3]Tasas Bogotá'!P71</f>
        <v>57.102476569613195</v>
      </c>
      <c r="E14" s="27">
        <f>+'[3]Tasas Bogotá'!Q71</f>
        <v>50.198418127404878</v>
      </c>
      <c r="F14" s="27">
        <f>+'[3]Tasas Bogotá'!R71</f>
        <v>57.911072766297721</v>
      </c>
      <c r="G14" s="27">
        <f>+'[3]Tasas Bogotá'!S71</f>
        <v>55.472538257123006</v>
      </c>
      <c r="H14" s="27">
        <f>+'[3]Tasas Bogotá'!T71</f>
        <v>62.573715110903471</v>
      </c>
      <c r="I14" s="27">
        <f>+'[3]Tasas Bogotá'!U71</f>
        <v>62.354849988157589</v>
      </c>
      <c r="J14" s="34">
        <f>+'[3]Tasas Bogotá'!V71</f>
        <v>65.367175375116034</v>
      </c>
      <c r="K14" s="43">
        <f>+'[3]Tasas Bogotá'!W71</f>
        <v>2</v>
      </c>
      <c r="L14" s="87"/>
    </row>
    <row r="15" spans="1:15">
      <c r="A15" s="16"/>
      <c r="B15" s="11" t="str">
        <f>+'[3]Tasas Bogotá'!N72</f>
        <v>Montería</v>
      </c>
      <c r="C15" s="27">
        <f>+'[3]Tasas Bogotá'!O72</f>
        <v>55.68668190965105</v>
      </c>
      <c r="D15" s="27">
        <f>+'[3]Tasas Bogotá'!P72</f>
        <v>57.579797352618009</v>
      </c>
      <c r="E15" s="27">
        <f>+'[3]Tasas Bogotá'!Q72</f>
        <v>53.921376126045729</v>
      </c>
      <c r="F15" s="27">
        <f>+'[3]Tasas Bogotá'!R72</f>
        <v>56.53267646921968</v>
      </c>
      <c r="G15" s="27">
        <f>+'[3]Tasas Bogotá'!S72</f>
        <v>59.656965410749997</v>
      </c>
      <c r="H15" s="27">
        <f>+'[3]Tasas Bogotá'!T72</f>
        <v>57.562883764150762</v>
      </c>
      <c r="I15" s="27">
        <f>+'[3]Tasas Bogotá'!U72</f>
        <v>59.549525744888356</v>
      </c>
      <c r="J15" s="34">
        <f>+'[3]Tasas Bogotá'!V72</f>
        <v>63.528815232910354</v>
      </c>
      <c r="K15" s="43">
        <f>+'[3]Tasas Bogotá'!W72</f>
        <v>3</v>
      </c>
      <c r="L15" s="18"/>
    </row>
    <row r="16" spans="1:15">
      <c r="A16" s="16"/>
      <c r="B16" s="11" t="str">
        <f>+'[3]Tasas Bogotá'!N73</f>
        <v>Ibagué</v>
      </c>
      <c r="C16" s="27">
        <f>+'[3]Tasas Bogotá'!O73</f>
        <v>55.195079886759288</v>
      </c>
      <c r="D16" s="27">
        <f>+'[3]Tasas Bogotá'!P73</f>
        <v>53.917930239789293</v>
      </c>
      <c r="E16" s="27">
        <f>+'[3]Tasas Bogotá'!Q73</f>
        <v>55.034148887349154</v>
      </c>
      <c r="F16" s="27">
        <f>+'[3]Tasas Bogotá'!R73</f>
        <v>59.358296343174274</v>
      </c>
      <c r="G16" s="27">
        <f>+'[3]Tasas Bogotá'!S73</f>
        <v>56.96907162635182</v>
      </c>
      <c r="H16" s="27">
        <f>+'[3]Tasas Bogotá'!T73</f>
        <v>56.985885800961512</v>
      </c>
      <c r="I16" s="27">
        <f>+'[3]Tasas Bogotá'!U73</f>
        <v>55.601475516388533</v>
      </c>
      <c r="J16" s="34">
        <f>+'[3]Tasas Bogotá'!V73</f>
        <v>61.799407207511472</v>
      </c>
      <c r="K16" s="43">
        <f>+'[3]Tasas Bogotá'!W73</f>
        <v>4</v>
      </c>
      <c r="L16" s="18"/>
    </row>
    <row r="17" spans="1:15">
      <c r="A17" s="16"/>
      <c r="B17" s="11" t="str">
        <f>+'[3]Tasas Bogotá'!N74</f>
        <v>San Andrés</v>
      </c>
      <c r="C17" s="27">
        <f>+'[3]Tasas Bogotá'!O74</f>
        <v>0</v>
      </c>
      <c r="D17" s="27">
        <f>+'[3]Tasas Bogotá'!P74</f>
        <v>0</v>
      </c>
      <c r="E17" s="27">
        <f>+'[3]Tasas Bogotá'!Q74</f>
        <v>52.094165849254772</v>
      </c>
      <c r="F17" s="27">
        <f>+'[3]Tasas Bogotá'!R74</f>
        <v>56.103593772733888</v>
      </c>
      <c r="G17" s="27">
        <f>+'[3]Tasas Bogotá'!S74</f>
        <v>57.878250591016553</v>
      </c>
      <c r="H17" s="27">
        <f>+'[3]Tasas Bogotá'!T74</f>
        <v>58.642057680439031</v>
      </c>
      <c r="I17" s="27">
        <f>+'[3]Tasas Bogotá'!U74</f>
        <v>58.502588281842463</v>
      </c>
      <c r="J17" s="34">
        <f>+'[3]Tasas Bogotá'!V74</f>
        <v>61.454680907920412</v>
      </c>
      <c r="K17" s="43">
        <f>+'[3]Tasas Bogotá'!W74</f>
        <v>5</v>
      </c>
      <c r="L17" s="18"/>
    </row>
    <row r="18" spans="1:15">
      <c r="A18" s="16"/>
      <c r="B18" s="11" t="str">
        <f>+'[3]Tasas Bogotá'!N75</f>
        <v>Pasto</v>
      </c>
      <c r="C18" s="27">
        <f>+'[3]Tasas Bogotá'!O75</f>
        <v>54.894945674960496</v>
      </c>
      <c r="D18" s="27">
        <f>+'[3]Tasas Bogotá'!P75</f>
        <v>54.696305700346279</v>
      </c>
      <c r="E18" s="27">
        <f>+'[3]Tasas Bogotá'!Q75</f>
        <v>55.263880323857641</v>
      </c>
      <c r="F18" s="27">
        <f>+'[3]Tasas Bogotá'!R75</f>
        <v>55.869146972246398</v>
      </c>
      <c r="G18" s="27">
        <f>+'[3]Tasas Bogotá'!S75</f>
        <v>53.720597975450637</v>
      </c>
      <c r="H18" s="27">
        <f>+'[3]Tasas Bogotá'!T75</f>
        <v>56.462354625556131</v>
      </c>
      <c r="I18" s="27">
        <f>+'[3]Tasas Bogotá'!U75</f>
        <v>56.656504126686791</v>
      </c>
      <c r="J18" s="34">
        <f>+'[3]Tasas Bogotá'!V75</f>
        <v>61.042268993998185</v>
      </c>
      <c r="K18" s="43">
        <f>+'[3]Tasas Bogotá'!W75</f>
        <v>6</v>
      </c>
      <c r="L18" s="18"/>
    </row>
    <row r="19" spans="1:15">
      <c r="A19" s="16"/>
      <c r="B19" s="11" t="str">
        <f>+'[3]Tasas Bogotá'!N76</f>
        <v>Neiva</v>
      </c>
      <c r="C19" s="27">
        <f>+'[3]Tasas Bogotá'!O76</f>
        <v>0</v>
      </c>
      <c r="D19" s="27">
        <f>+'[3]Tasas Bogotá'!P76</f>
        <v>0</v>
      </c>
      <c r="E19" s="27">
        <f>+'[3]Tasas Bogotá'!Q76</f>
        <v>48.054964861892394</v>
      </c>
      <c r="F19" s="27">
        <f>+'[3]Tasas Bogotá'!R76</f>
        <v>54.87023658881003</v>
      </c>
      <c r="G19" s="27">
        <f>+'[3]Tasas Bogotá'!S76</f>
        <v>53.330336155675631</v>
      </c>
      <c r="H19" s="27">
        <f>+'[3]Tasas Bogotá'!T76</f>
        <v>56.030658789895263</v>
      </c>
      <c r="I19" s="27">
        <f>+'[3]Tasas Bogotá'!U76</f>
        <v>56.88877721853023</v>
      </c>
      <c r="J19" s="34">
        <f>+'[3]Tasas Bogotá'!V76</f>
        <v>60.90330753474742</v>
      </c>
      <c r="K19" s="43">
        <f>+'[3]Tasas Bogotá'!W76</f>
        <v>7</v>
      </c>
      <c r="L19" s="18"/>
    </row>
    <row r="20" spans="1:15">
      <c r="A20" s="16"/>
      <c r="B20" s="11" t="str">
        <f>+'[3]Tasas Bogotá'!N77</f>
        <v>Villavicencio</v>
      </c>
      <c r="C20" s="27">
        <f>+'[3]Tasas Bogotá'!O77</f>
        <v>59.392543345425452</v>
      </c>
      <c r="D20" s="27">
        <f>+'[3]Tasas Bogotá'!P77</f>
        <v>58.161442595895984</v>
      </c>
      <c r="E20" s="27">
        <f>+'[3]Tasas Bogotá'!Q77</f>
        <v>55.944480100432337</v>
      </c>
      <c r="F20" s="27">
        <f>+'[3]Tasas Bogotá'!R77</f>
        <v>55.96394853109512</v>
      </c>
      <c r="G20" s="27">
        <f>+'[3]Tasas Bogotá'!S77</f>
        <v>57.599457469568257</v>
      </c>
      <c r="H20" s="27">
        <f>+'[3]Tasas Bogotá'!T77</f>
        <v>59.489505294785403</v>
      </c>
      <c r="I20" s="27">
        <f>+'[3]Tasas Bogotá'!U77</f>
        <v>58.335234369059265</v>
      </c>
      <c r="J20" s="34">
        <f>+'[3]Tasas Bogotá'!V77</f>
        <v>60.308139116582751</v>
      </c>
      <c r="K20" s="43">
        <f>+'[3]Tasas Bogotá'!W77</f>
        <v>8</v>
      </c>
      <c r="L20" s="18"/>
    </row>
    <row r="21" spans="1:15">
      <c r="A21" s="16"/>
      <c r="B21" s="12" t="str">
        <f>+'[3]Tasas Bogotá'!N78</f>
        <v>Colombia</v>
      </c>
      <c r="C21" s="28">
        <f>+'[3]Tasas Bogotá'!O78</f>
        <v>53.917837281344063</v>
      </c>
      <c r="D21" s="28">
        <f>+'[3]Tasas Bogotá'!P78</f>
        <v>55.093460963284123</v>
      </c>
      <c r="E21" s="28">
        <f>+'[3]Tasas Bogotá'!Q78</f>
        <v>50.967671001167226</v>
      </c>
      <c r="F21" s="28">
        <f>+'[3]Tasas Bogotá'!R78</f>
        <v>53.679056264086014</v>
      </c>
      <c r="G21" s="28">
        <f>+'[3]Tasas Bogotá'!S78</f>
        <v>52.08488866011313</v>
      </c>
      <c r="H21" s="28">
        <f>+'[3]Tasas Bogotá'!T78</f>
        <v>55.988476392285733</v>
      </c>
      <c r="I21" s="28">
        <f>+'[3]Tasas Bogotá'!U78</f>
        <v>56.672166473156736</v>
      </c>
      <c r="J21" s="48">
        <f>+'[3]Tasas Bogotá'!V78</f>
        <v>59.600978832266073</v>
      </c>
      <c r="K21" s="43" t="str">
        <f>+'[3]Tasas Bogotá'!W78</f>
        <v/>
      </c>
      <c r="L21" s="18"/>
    </row>
    <row r="22" spans="1:15" s="49" customFormat="1">
      <c r="A22" s="86"/>
      <c r="B22" s="11" t="str">
        <f>+'[3]Tasas Bogotá'!N79</f>
        <v>Riohacha</v>
      </c>
      <c r="C22" s="27">
        <f>+'[3]Tasas Bogotá'!O79</f>
        <v>0</v>
      </c>
      <c r="D22" s="27">
        <f>+'[3]Tasas Bogotá'!P79</f>
        <v>0</v>
      </c>
      <c r="E22" s="27">
        <f>+'[3]Tasas Bogotá'!Q79</f>
        <v>39.319190270559595</v>
      </c>
      <c r="F22" s="27">
        <f>+'[3]Tasas Bogotá'!R79</f>
        <v>50.495061933738597</v>
      </c>
      <c r="G22" s="27">
        <f>+'[3]Tasas Bogotá'!S79</f>
        <v>47.430365903943482</v>
      </c>
      <c r="H22" s="27">
        <f>+'[3]Tasas Bogotá'!T79</f>
        <v>55.149147626089501</v>
      </c>
      <c r="I22" s="27">
        <f>+'[3]Tasas Bogotá'!U79</f>
        <v>58.145490414997816</v>
      </c>
      <c r="J22" s="34">
        <f>+'[3]Tasas Bogotá'!V79</f>
        <v>59.041999752760852</v>
      </c>
      <c r="K22" s="43">
        <f>+'[3]Tasas Bogotá'!W79</f>
        <v>9</v>
      </c>
      <c r="L22" s="87"/>
    </row>
    <row r="23" spans="1:15">
      <c r="A23" s="16"/>
      <c r="B23" s="11" t="str">
        <f>+'[3]Tasas Bogotá'!N80</f>
        <v>Cúcuta</v>
      </c>
      <c r="C23" s="27">
        <f>+'[3]Tasas Bogotá'!O80</f>
        <v>55.12655961867523</v>
      </c>
      <c r="D23" s="27">
        <f>+'[3]Tasas Bogotá'!P80</f>
        <v>52.415101973850589</v>
      </c>
      <c r="E23" s="27">
        <f>+'[3]Tasas Bogotá'!Q80</f>
        <v>53.521922404846698</v>
      </c>
      <c r="F23" s="27">
        <f>+'[3]Tasas Bogotá'!R80</f>
        <v>56.607237884585082</v>
      </c>
      <c r="G23" s="27">
        <f>+'[3]Tasas Bogotá'!S80</f>
        <v>57.695869962199545</v>
      </c>
      <c r="H23" s="27">
        <f>+'[3]Tasas Bogotá'!T80</f>
        <v>55.159269743044582</v>
      </c>
      <c r="I23" s="27">
        <f>+'[3]Tasas Bogotá'!U80</f>
        <v>52.238797574448448</v>
      </c>
      <c r="J23" s="34">
        <f>+'[3]Tasas Bogotá'!V80</f>
        <v>58.739158040027604</v>
      </c>
      <c r="K23" s="43">
        <f>+'[3]Tasas Bogotá'!W80</f>
        <v>10</v>
      </c>
      <c r="L23" s="18"/>
      <c r="N23" s="23"/>
      <c r="O23" s="32"/>
    </row>
    <row r="24" spans="1:15">
      <c r="A24" s="16"/>
      <c r="B24" s="11" t="str">
        <f>+'[3]Tasas Bogotá'!N81</f>
        <v>Medellín</v>
      </c>
      <c r="C24" s="27">
        <f>+'[3]Tasas Bogotá'!O81</f>
        <v>54.235842819940991</v>
      </c>
      <c r="D24" s="27">
        <f>+'[3]Tasas Bogotá'!P81</f>
        <v>53.090439011623538</v>
      </c>
      <c r="E24" s="27">
        <f>+'[3]Tasas Bogotá'!Q81</f>
        <v>49.409953109396781</v>
      </c>
      <c r="F24" s="27">
        <f>+'[3]Tasas Bogotá'!R81</f>
        <v>54.341117733532009</v>
      </c>
      <c r="G24" s="27">
        <f>+'[3]Tasas Bogotá'!S81</f>
        <v>52.746289260692535</v>
      </c>
      <c r="H24" s="27">
        <f>+'[3]Tasas Bogotá'!T81</f>
        <v>55.576119507935694</v>
      </c>
      <c r="I24" s="27">
        <f>+'[3]Tasas Bogotá'!U81</f>
        <v>56.46116064680092</v>
      </c>
      <c r="J24" s="34">
        <f>+'[3]Tasas Bogotá'!V81</f>
        <v>58.315879034151529</v>
      </c>
      <c r="K24" s="43">
        <f>+'[3]Tasas Bogotá'!W81</f>
        <v>11</v>
      </c>
      <c r="L24" s="18"/>
      <c r="N24" s="23"/>
      <c r="O24" s="32"/>
    </row>
    <row r="25" spans="1:15">
      <c r="A25" s="16"/>
      <c r="B25" s="11" t="str">
        <f>+'[3]Tasas Bogotá'!N82</f>
        <v>Sincelejo</v>
      </c>
      <c r="C25" s="27">
        <f>+'[3]Tasas Bogotá'!O82</f>
        <v>0</v>
      </c>
      <c r="D25" s="27">
        <f>+'[3]Tasas Bogotá'!P82</f>
        <v>0</v>
      </c>
      <c r="E25" s="27">
        <f>+'[3]Tasas Bogotá'!Q82</f>
        <v>47.592883973656825</v>
      </c>
      <c r="F25" s="27">
        <f>+'[3]Tasas Bogotá'!R82</f>
        <v>54.796359638874961</v>
      </c>
      <c r="G25" s="27">
        <f>+'[3]Tasas Bogotá'!S82</f>
        <v>51.081596201588418</v>
      </c>
      <c r="H25" s="27">
        <f>+'[3]Tasas Bogotá'!T82</f>
        <v>50.520953500551158</v>
      </c>
      <c r="I25" s="27">
        <f>+'[3]Tasas Bogotá'!U82</f>
        <v>54.551227431318573</v>
      </c>
      <c r="J25" s="34">
        <f>+'[3]Tasas Bogotá'!V82</f>
        <v>57.48995539245152</v>
      </c>
      <c r="K25" s="43">
        <f>+'[3]Tasas Bogotá'!W82</f>
        <v>12</v>
      </c>
      <c r="L25" s="18"/>
    </row>
    <row r="26" spans="1:15">
      <c r="A26" s="16"/>
      <c r="B26" s="11" t="str">
        <f>+'[3]Tasas Bogotá'!N83</f>
        <v>Pereira</v>
      </c>
      <c r="C26" s="27">
        <f>+'[3]Tasas Bogotá'!O83</f>
        <v>53.489690083089094</v>
      </c>
      <c r="D26" s="27">
        <f>+'[3]Tasas Bogotá'!P83</f>
        <v>55.14725089468574</v>
      </c>
      <c r="E26" s="27">
        <f>+'[3]Tasas Bogotá'!Q83</f>
        <v>49.339015807084344</v>
      </c>
      <c r="F26" s="27">
        <f>+'[3]Tasas Bogotá'!R83</f>
        <v>52.147504589779359</v>
      </c>
      <c r="G26" s="27">
        <f>+'[3]Tasas Bogotá'!S83</f>
        <v>52.573120026511234</v>
      </c>
      <c r="H26" s="27">
        <f>+'[3]Tasas Bogotá'!T83</f>
        <v>51.566605617325344</v>
      </c>
      <c r="I26" s="27">
        <f>+'[3]Tasas Bogotá'!U83</f>
        <v>52.89821195012874</v>
      </c>
      <c r="J26" s="34">
        <f>+'[3]Tasas Bogotá'!V83</f>
        <v>57.014999383549871</v>
      </c>
      <c r="K26" s="43">
        <f>+'[3]Tasas Bogotá'!W83</f>
        <v>13</v>
      </c>
      <c r="L26" s="18"/>
    </row>
    <row r="27" spans="1:15">
      <c r="A27" s="16"/>
      <c r="B27" s="11" t="str">
        <f>+'[3]Tasas Bogotá'!N84</f>
        <v>Tunja</v>
      </c>
      <c r="C27" s="27">
        <f>+'[3]Tasas Bogotá'!O84</f>
        <v>0</v>
      </c>
      <c r="D27" s="27">
        <f>+'[3]Tasas Bogotá'!P84</f>
        <v>0</v>
      </c>
      <c r="E27" s="27">
        <f>+'[3]Tasas Bogotá'!Q84</f>
        <v>46.252271113152062</v>
      </c>
      <c r="F27" s="27">
        <f>+'[3]Tasas Bogotá'!R84</f>
        <v>53.882628103810823</v>
      </c>
      <c r="G27" s="27">
        <f>+'[3]Tasas Bogotá'!S84</f>
        <v>54.138787839417958</v>
      </c>
      <c r="H27" s="27">
        <f>+'[3]Tasas Bogotá'!T84</f>
        <v>53.973585064955621</v>
      </c>
      <c r="I27" s="27">
        <f>+'[3]Tasas Bogotá'!U84</f>
        <v>53.299041070825716</v>
      </c>
      <c r="J27" s="34">
        <f>+'[3]Tasas Bogotá'!V84</f>
        <v>56.616405688112749</v>
      </c>
      <c r="K27" s="43">
        <f>+'[3]Tasas Bogotá'!W84</f>
        <v>14</v>
      </c>
      <c r="L27" s="18"/>
    </row>
    <row r="28" spans="1:15">
      <c r="A28" s="16"/>
      <c r="B28" s="11" t="str">
        <f>+'[3]Tasas Bogotá'!N85</f>
        <v>Cali</v>
      </c>
      <c r="C28" s="27">
        <f>+'[3]Tasas Bogotá'!O85</f>
        <v>57.944210889361415</v>
      </c>
      <c r="D28" s="27">
        <f>+'[3]Tasas Bogotá'!P85</f>
        <v>60.924772288973273</v>
      </c>
      <c r="E28" s="27">
        <f>+'[3]Tasas Bogotá'!Q85</f>
        <v>56.018473932497834</v>
      </c>
      <c r="F28" s="27">
        <f>+'[3]Tasas Bogotá'!R85</f>
        <v>59.729980723355112</v>
      </c>
      <c r="G28" s="27">
        <f>+'[3]Tasas Bogotá'!S85</f>
        <v>58.064416215373129</v>
      </c>
      <c r="H28" s="27">
        <f>+'[3]Tasas Bogotá'!T85</f>
        <v>60.027620001015578</v>
      </c>
      <c r="I28" s="27">
        <f>+'[3]Tasas Bogotá'!U85</f>
        <v>58.235223536066606</v>
      </c>
      <c r="J28" s="34">
        <f>+'[3]Tasas Bogotá'!V85</f>
        <v>56.538194903147918</v>
      </c>
      <c r="K28" s="43">
        <f>+'[3]Tasas Bogotá'!W85</f>
        <v>15</v>
      </c>
      <c r="L28" s="18"/>
    </row>
    <row r="29" spans="1:15">
      <c r="A29" s="16"/>
      <c r="B29" s="11" t="str">
        <f>+'[3]Tasas Bogotá'!N86</f>
        <v>Barranquilla</v>
      </c>
      <c r="C29" s="27">
        <f>+'[3]Tasas Bogotá'!O86</f>
        <v>47.085876380238048</v>
      </c>
      <c r="D29" s="27">
        <f>+'[3]Tasas Bogotá'!P86</f>
        <v>48.83891512664502</v>
      </c>
      <c r="E29" s="27">
        <f>+'[3]Tasas Bogotá'!Q86</f>
        <v>49.532952294431873</v>
      </c>
      <c r="F29" s="27">
        <f>+'[3]Tasas Bogotá'!R86</f>
        <v>50.609887173543669</v>
      </c>
      <c r="G29" s="27">
        <f>+'[3]Tasas Bogotá'!S86</f>
        <v>49.190373279183348</v>
      </c>
      <c r="H29" s="27">
        <f>+'[3]Tasas Bogotá'!T86</f>
        <v>54.114282165665472</v>
      </c>
      <c r="I29" s="27">
        <f>+'[3]Tasas Bogotá'!U86</f>
        <v>53.730761872605825</v>
      </c>
      <c r="J29" s="34">
        <f>+'[3]Tasas Bogotá'!V86</f>
        <v>56.39274751289225</v>
      </c>
      <c r="K29" s="43">
        <f>+'[3]Tasas Bogotá'!W86</f>
        <v>16</v>
      </c>
      <c r="L29" s="18"/>
    </row>
    <row r="30" spans="1:15">
      <c r="A30" s="16"/>
      <c r="B30" s="11" t="str">
        <f>+'[3]Tasas Bogotá'!N87</f>
        <v>Santa Marta</v>
      </c>
      <c r="C30" s="27">
        <f>+'[3]Tasas Bogotá'!O87</f>
        <v>0</v>
      </c>
      <c r="D30" s="27">
        <f>+'[3]Tasas Bogotá'!P87</f>
        <v>0</v>
      </c>
      <c r="E30" s="27">
        <f>+'[3]Tasas Bogotá'!Q87</f>
        <v>46.577774723071805</v>
      </c>
      <c r="F30" s="27">
        <f>+'[3]Tasas Bogotá'!R87</f>
        <v>53.075895192300152</v>
      </c>
      <c r="G30" s="27">
        <f>+'[3]Tasas Bogotá'!S87</f>
        <v>51.818542014176195</v>
      </c>
      <c r="H30" s="27">
        <f>+'[3]Tasas Bogotá'!T87</f>
        <v>55.882428418371589</v>
      </c>
      <c r="I30" s="27">
        <f>+'[3]Tasas Bogotá'!U87</f>
        <v>54.843849252783251</v>
      </c>
      <c r="J30" s="34">
        <f>+'[3]Tasas Bogotá'!V87</f>
        <v>55.993806202785571</v>
      </c>
      <c r="K30" s="43">
        <f>+'[3]Tasas Bogotá'!W87</f>
        <v>17</v>
      </c>
      <c r="L30" s="18"/>
    </row>
    <row r="31" spans="1:15">
      <c r="A31" s="16"/>
      <c r="B31" s="11" t="str">
        <f>+'[3]Tasas Bogotá'!N88</f>
        <v>Valledupar</v>
      </c>
      <c r="C31" s="27">
        <f>+'[3]Tasas Bogotá'!O88</f>
        <v>0</v>
      </c>
      <c r="D31" s="27">
        <f>+'[3]Tasas Bogotá'!P88</f>
        <v>0</v>
      </c>
      <c r="E31" s="27">
        <f>+'[3]Tasas Bogotá'!Q88</f>
        <v>44.486532354716523</v>
      </c>
      <c r="F31" s="27">
        <f>+'[3]Tasas Bogotá'!R88</f>
        <v>49.869045359650791</v>
      </c>
      <c r="G31" s="27">
        <f>+'[3]Tasas Bogotá'!S88</f>
        <v>48.827952893074006</v>
      </c>
      <c r="H31" s="27">
        <f>+'[3]Tasas Bogotá'!T88</f>
        <v>55.502358472014294</v>
      </c>
      <c r="I31" s="27">
        <f>+'[3]Tasas Bogotá'!U88</f>
        <v>55.218371083596871</v>
      </c>
      <c r="J31" s="34">
        <f>+'[3]Tasas Bogotá'!V88</f>
        <v>55.425043768090084</v>
      </c>
      <c r="K31" s="43">
        <f>+'[3]Tasas Bogotá'!W88</f>
        <v>18</v>
      </c>
      <c r="L31" s="18"/>
    </row>
    <row r="32" spans="1:15">
      <c r="A32" s="16"/>
      <c r="B32" s="11" t="str">
        <f>+'[3]Tasas Bogotá'!N89</f>
        <v>Cartagena</v>
      </c>
      <c r="C32" s="27">
        <f>+'[3]Tasas Bogotá'!O89</f>
        <v>46.019935692666287</v>
      </c>
      <c r="D32" s="27">
        <f>+'[3]Tasas Bogotá'!P89</f>
        <v>50.094631170563595</v>
      </c>
      <c r="E32" s="27">
        <f>+'[3]Tasas Bogotá'!Q89</f>
        <v>45.510323843414561</v>
      </c>
      <c r="F32" s="27">
        <f>+'[3]Tasas Bogotá'!R89</f>
        <v>51.524259253167294</v>
      </c>
      <c r="G32" s="27">
        <f>+'[3]Tasas Bogotá'!S89</f>
        <v>46.912074590796401</v>
      </c>
      <c r="H32" s="27">
        <f>+'[3]Tasas Bogotá'!T89</f>
        <v>48.076921227670177</v>
      </c>
      <c r="I32" s="27">
        <f>+'[3]Tasas Bogotá'!U89</f>
        <v>50.359456296662366</v>
      </c>
      <c r="J32" s="34">
        <f>+'[3]Tasas Bogotá'!V89</f>
        <v>54.944644307763724</v>
      </c>
      <c r="K32" s="43">
        <f>+'[3]Tasas Bogotá'!W89</f>
        <v>19</v>
      </c>
      <c r="L32" s="18"/>
    </row>
    <row r="33" spans="1:14">
      <c r="A33" s="16"/>
      <c r="B33" s="11" t="str">
        <f>+'[3]Tasas Bogotá'!N90</f>
        <v>Armenia</v>
      </c>
      <c r="C33" s="27">
        <f>+'[3]Tasas Bogotá'!O90</f>
        <v>0</v>
      </c>
      <c r="D33" s="27">
        <f>+'[3]Tasas Bogotá'!P90</f>
        <v>0</v>
      </c>
      <c r="E33" s="27">
        <f>+'[3]Tasas Bogotá'!Q90</f>
        <v>48.186031085308109</v>
      </c>
      <c r="F33" s="27">
        <f>+'[3]Tasas Bogotá'!R90</f>
        <v>51.018150290061449</v>
      </c>
      <c r="G33" s="27">
        <f>+'[3]Tasas Bogotá'!S90</f>
        <v>47.322981190610655</v>
      </c>
      <c r="H33" s="27">
        <f>+'[3]Tasas Bogotá'!T90</f>
        <v>49.378320409660489</v>
      </c>
      <c r="I33" s="27">
        <f>+'[3]Tasas Bogotá'!U90</f>
        <v>50.720341712191207</v>
      </c>
      <c r="J33" s="34">
        <f>+'[3]Tasas Bogotá'!V90</f>
        <v>54.650282731622447</v>
      </c>
      <c r="K33" s="43">
        <f>+'[3]Tasas Bogotá'!W90</f>
        <v>20</v>
      </c>
      <c r="L33" s="18"/>
    </row>
    <row r="34" spans="1:14">
      <c r="A34" s="16"/>
      <c r="B34" s="11" t="str">
        <f>+'[3]Tasas Bogotá'!N91</f>
        <v>Quibdó</v>
      </c>
      <c r="C34" s="27">
        <f>+'[3]Tasas Bogotá'!O91</f>
        <v>0</v>
      </c>
      <c r="D34" s="27">
        <f>+'[3]Tasas Bogotá'!P91</f>
        <v>0</v>
      </c>
      <c r="E34" s="27">
        <f>+'[3]Tasas Bogotá'!Q91</f>
        <v>37.87401651098795</v>
      </c>
      <c r="F34" s="27">
        <f>+'[3]Tasas Bogotá'!R91</f>
        <v>39.741975485286403</v>
      </c>
      <c r="G34" s="27">
        <f>+'[3]Tasas Bogotá'!S91</f>
        <v>43.107060647343452</v>
      </c>
      <c r="H34" s="27">
        <f>+'[3]Tasas Bogotá'!T91</f>
        <v>46.579541338088994</v>
      </c>
      <c r="I34" s="27">
        <f>+'[3]Tasas Bogotá'!U91</f>
        <v>49.807879928423141</v>
      </c>
      <c r="J34" s="34">
        <f>+'[3]Tasas Bogotá'!V91</f>
        <v>53.941665203367741</v>
      </c>
      <c r="K34" s="43">
        <f>+'[3]Tasas Bogotá'!W91</f>
        <v>21</v>
      </c>
      <c r="L34" s="18"/>
    </row>
    <row r="35" spans="1:14">
      <c r="A35" s="16"/>
      <c r="B35" s="11" t="str">
        <f>+'[3]Tasas Bogotá'!N92</f>
        <v>Florencia</v>
      </c>
      <c r="C35" s="27">
        <f>+'[3]Tasas Bogotá'!O92</f>
        <v>0</v>
      </c>
      <c r="D35" s="27">
        <f>+'[3]Tasas Bogotá'!P92</f>
        <v>0</v>
      </c>
      <c r="E35" s="27">
        <f>+'[3]Tasas Bogotá'!Q92</f>
        <v>50.472321489994179</v>
      </c>
      <c r="F35" s="27">
        <f>+'[3]Tasas Bogotá'!R92</f>
        <v>53.770762187708144</v>
      </c>
      <c r="G35" s="27">
        <f>+'[3]Tasas Bogotá'!S92</f>
        <v>49.238928702525243</v>
      </c>
      <c r="H35" s="27">
        <f>+'[3]Tasas Bogotá'!T92</f>
        <v>51.268422001562577</v>
      </c>
      <c r="I35" s="27">
        <f>+'[3]Tasas Bogotá'!U92</f>
        <v>51.359142926710497</v>
      </c>
      <c r="J35" s="34">
        <f>+'[3]Tasas Bogotá'!V92</f>
        <v>53.044391263632832</v>
      </c>
      <c r="K35" s="43">
        <f>+'[3]Tasas Bogotá'!W92</f>
        <v>22</v>
      </c>
      <c r="L35" s="18"/>
    </row>
    <row r="36" spans="1:14" ht="14.25" customHeight="1">
      <c r="A36" s="16"/>
      <c r="B36" s="11" t="str">
        <f>+'[3]Tasas Bogotá'!N93</f>
        <v>Manizales</v>
      </c>
      <c r="C36" s="27">
        <f>+'[3]Tasas Bogotá'!O93</f>
        <v>49.021757427825939</v>
      </c>
      <c r="D36" s="27">
        <f>+'[3]Tasas Bogotá'!P93</f>
        <v>47.349219740700704</v>
      </c>
      <c r="E36" s="27">
        <f>+'[3]Tasas Bogotá'!Q93</f>
        <v>46.410367963315004</v>
      </c>
      <c r="F36" s="27">
        <f>+'[3]Tasas Bogotá'!R93</f>
        <v>51.392633533664032</v>
      </c>
      <c r="G36" s="27">
        <f>+'[3]Tasas Bogotá'!S93</f>
        <v>46.212878972530213</v>
      </c>
      <c r="H36" s="27">
        <f>+'[3]Tasas Bogotá'!T93</f>
        <v>49.769595878086797</v>
      </c>
      <c r="I36" s="27">
        <f>+'[3]Tasas Bogotá'!U93</f>
        <v>49.207029490408679</v>
      </c>
      <c r="J36" s="34">
        <f>+'[3]Tasas Bogotá'!V93</f>
        <v>53.035636765460367</v>
      </c>
      <c r="K36" s="43">
        <f>+'[3]Tasas Bogotá'!W93</f>
        <v>23</v>
      </c>
      <c r="L36" s="18"/>
    </row>
    <row r="37" spans="1:14">
      <c r="A37" s="16"/>
      <c r="B37" s="11" t="str">
        <f>+'[3]Tasas Bogotá'!N94</f>
        <v>Popayán</v>
      </c>
      <c r="C37" s="27">
        <f>+'[3]Tasas Bogotá'!O94</f>
        <v>0</v>
      </c>
      <c r="D37" s="27">
        <f>+'[3]Tasas Bogotá'!P94</f>
        <v>0</v>
      </c>
      <c r="E37" s="27">
        <f>+'[3]Tasas Bogotá'!Q94</f>
        <v>46.971182792597574</v>
      </c>
      <c r="F37" s="27">
        <f>+'[3]Tasas Bogotá'!R94</f>
        <v>51.054749659013424</v>
      </c>
      <c r="G37" s="27">
        <f>+'[3]Tasas Bogotá'!S94</f>
        <v>46.694908438613488</v>
      </c>
      <c r="H37" s="27">
        <f>+'[3]Tasas Bogotá'!T94</f>
        <v>49.487095979308073</v>
      </c>
      <c r="I37" s="27">
        <f>+'[3]Tasas Bogotá'!U94</f>
        <v>48.909680183093862</v>
      </c>
      <c r="J37" s="34">
        <f>+'[3]Tasas Bogotá'!V94</f>
        <v>49.589132560460804</v>
      </c>
      <c r="K37" s="43">
        <f>+'[3]Tasas Bogotá'!W94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30" activePane="bottomLeft" state="frozen"/>
      <selection activeCell="C8" sqref="C8:K8"/>
      <selection pane="bottomLeft" activeCell="N40" sqref="N40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3" t="s">
        <v>31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1" t="str">
        <f>+'[3]Tasas Bogotá'!N102</f>
        <v>Popayán</v>
      </c>
      <c r="C13" s="27">
        <f>+'[3]Tasas Bogotá'!O102</f>
        <v>0</v>
      </c>
      <c r="D13" s="27">
        <f>+'[3]Tasas Bogotá'!P102</f>
        <v>0</v>
      </c>
      <c r="E13" s="27">
        <f>+'[3]Tasas Bogotá'!Q102</f>
        <v>15.502877989460885</v>
      </c>
      <c r="F13" s="27">
        <f>+'[3]Tasas Bogotá'!R102</f>
        <v>18.336481783964214</v>
      </c>
      <c r="G13" s="27">
        <f>+'[3]Tasas Bogotá'!S102</f>
        <v>19.870812119539291</v>
      </c>
      <c r="H13" s="27">
        <f>+'[3]Tasas Bogotá'!T102</f>
        <v>18.365525376995123</v>
      </c>
      <c r="I13" s="27">
        <f>+'[3]Tasas Bogotá'!U102</f>
        <v>16.700287765601832</v>
      </c>
      <c r="J13" s="34">
        <f>+'[3]Tasas Bogotá'!V102</f>
        <v>15.710487580761775</v>
      </c>
      <c r="K13" s="43">
        <f>+'[3]Tasas Bogotá'!W102</f>
        <v>1</v>
      </c>
      <c r="L13" s="18"/>
    </row>
    <row r="14" spans="1:15">
      <c r="A14" s="16"/>
      <c r="B14" s="11" t="str">
        <f>+'[3]Tasas Bogotá'!N103</f>
        <v>Quibdó</v>
      </c>
      <c r="C14" s="27">
        <f>+'[3]Tasas Bogotá'!O103</f>
        <v>0</v>
      </c>
      <c r="D14" s="27">
        <f>+'[3]Tasas Bogotá'!P103</f>
        <v>0</v>
      </c>
      <c r="E14" s="27">
        <f>+'[3]Tasas Bogotá'!Q103</f>
        <v>26.930374718423728</v>
      </c>
      <c r="F14" s="27">
        <f>+'[3]Tasas Bogotá'!R103</f>
        <v>20.80707856945989</v>
      </c>
      <c r="G14" s="27">
        <f>+'[3]Tasas Bogotá'!S103</f>
        <v>16.925890383675242</v>
      </c>
      <c r="H14" s="27">
        <f>+'[3]Tasas Bogotá'!T103</f>
        <v>17.895822588963387</v>
      </c>
      <c r="I14" s="27">
        <f>+'[3]Tasas Bogotá'!U103</f>
        <v>20.305402246126985</v>
      </c>
      <c r="J14" s="34">
        <f>+'[3]Tasas Bogotá'!V103</f>
        <v>15.123135874820948</v>
      </c>
      <c r="K14" s="43">
        <f>+'[3]Tasas Bogotá'!W103</f>
        <v>2</v>
      </c>
      <c r="L14" s="18"/>
    </row>
    <row r="15" spans="1:15">
      <c r="A15" s="16"/>
      <c r="B15" s="11" t="str">
        <f>+'[3]Tasas Bogotá'!N104</f>
        <v>Ibagué</v>
      </c>
      <c r="C15" s="27">
        <f>+'[3]Tasas Bogotá'!O104</f>
        <v>20.902742896275701</v>
      </c>
      <c r="D15" s="27">
        <f>+'[3]Tasas Bogotá'!P104</f>
        <v>19.446509085940704</v>
      </c>
      <c r="E15" s="27">
        <f>+'[3]Tasas Bogotá'!Q104</f>
        <v>17.433917433917436</v>
      </c>
      <c r="F15" s="27">
        <f>+'[3]Tasas Bogotá'!R104</f>
        <v>14.663404032229336</v>
      </c>
      <c r="G15" s="27">
        <f>+'[3]Tasas Bogotá'!S104</f>
        <v>17.728054644588862</v>
      </c>
      <c r="H15" s="27">
        <f>+'[3]Tasas Bogotá'!T104</f>
        <v>16.234301190401208</v>
      </c>
      <c r="I15" s="27">
        <f>+'[3]Tasas Bogotá'!U104</f>
        <v>18.226363702950557</v>
      </c>
      <c r="J15" s="34">
        <f>+'[3]Tasas Bogotá'!V104</f>
        <v>15.075162614172868</v>
      </c>
      <c r="K15" s="43">
        <f>+'[3]Tasas Bogotá'!W104</f>
        <v>3</v>
      </c>
      <c r="L15" s="18"/>
    </row>
    <row r="16" spans="1:15">
      <c r="A16" s="16"/>
      <c r="B16" s="11" t="str">
        <f>+'[3]Tasas Bogotá'!N105</f>
        <v>Pereira</v>
      </c>
      <c r="C16" s="27">
        <f>+'[3]Tasas Bogotá'!O105</f>
        <v>15.392928046107562</v>
      </c>
      <c r="D16" s="27">
        <f>+'[3]Tasas Bogotá'!P105</f>
        <v>13.611198987662135</v>
      </c>
      <c r="E16" s="27">
        <f>+'[3]Tasas Bogotá'!Q105</f>
        <v>14.796204281391262</v>
      </c>
      <c r="F16" s="27">
        <f>+'[3]Tasas Bogotá'!R105</f>
        <v>11.749092042840411</v>
      </c>
      <c r="G16" s="27">
        <f>+'[3]Tasas Bogotá'!S105</f>
        <v>13.65273825063769</v>
      </c>
      <c r="H16" s="27">
        <f>+'[3]Tasas Bogotá'!T105</f>
        <v>20.135135715697309</v>
      </c>
      <c r="I16" s="27">
        <f>+'[3]Tasas Bogotá'!U105</f>
        <v>18.794046738344615</v>
      </c>
      <c r="J16" s="34">
        <f>+'[3]Tasas Bogotá'!V105</f>
        <v>14.86247404097</v>
      </c>
      <c r="K16" s="43">
        <f>+'[3]Tasas Bogotá'!W105</f>
        <v>4</v>
      </c>
      <c r="L16" s="18"/>
    </row>
    <row r="17" spans="1:21">
      <c r="A17" s="16"/>
      <c r="B17" s="11" t="str">
        <f>+'[3]Tasas Bogotá'!N106</f>
        <v>Armenia</v>
      </c>
      <c r="C17" s="27">
        <f>+'[3]Tasas Bogotá'!O106</f>
        <v>0</v>
      </c>
      <c r="D17" s="27">
        <f>+'[3]Tasas Bogotá'!P106</f>
        <v>0</v>
      </c>
      <c r="E17" s="27">
        <f>+'[3]Tasas Bogotá'!Q106</f>
        <v>18.608129396013169</v>
      </c>
      <c r="F17" s="27">
        <f>+'[3]Tasas Bogotá'!R106</f>
        <v>12.7944403992168</v>
      </c>
      <c r="G17" s="27">
        <f>+'[3]Tasas Bogotá'!S106</f>
        <v>15.755254271458089</v>
      </c>
      <c r="H17" s="27">
        <f>+'[3]Tasas Bogotá'!T106</f>
        <v>17.11338469124545</v>
      </c>
      <c r="I17" s="27">
        <f>+'[3]Tasas Bogotá'!U106</f>
        <v>18.383619014417924</v>
      </c>
      <c r="J17" s="34">
        <f>+'[3]Tasas Bogotá'!V106</f>
        <v>14.857950887623417</v>
      </c>
      <c r="K17" s="43">
        <f>+'[3]Tasas Bogotá'!W106</f>
        <v>5</v>
      </c>
      <c r="L17" s="18"/>
    </row>
    <row r="18" spans="1:21">
      <c r="A18" s="16"/>
      <c r="B18" s="11" t="str">
        <f>+'[3]Tasas Bogotá'!N107</f>
        <v>Cali</v>
      </c>
      <c r="C18" s="27">
        <f>+'[3]Tasas Bogotá'!O107</f>
        <v>13.217930149699464</v>
      </c>
      <c r="D18" s="27">
        <f>+'[3]Tasas Bogotá'!P107</f>
        <v>11.419961163908795</v>
      </c>
      <c r="E18" s="27">
        <f>+'[3]Tasas Bogotá'!Q107</f>
        <v>10.728507534036963</v>
      </c>
      <c r="F18" s="27">
        <f>+'[3]Tasas Bogotá'!R107</f>
        <v>10.11811250228539</v>
      </c>
      <c r="G18" s="27">
        <f>+'[3]Tasas Bogotá'!S107</f>
        <v>12.490386111543334</v>
      </c>
      <c r="H18" s="27">
        <f>+'[3]Tasas Bogotá'!T107</f>
        <v>12.702995451319465</v>
      </c>
      <c r="I18" s="27">
        <f>+'[3]Tasas Bogotá'!U107</f>
        <v>12.884493184435195</v>
      </c>
      <c r="J18" s="34">
        <f>+'[3]Tasas Bogotá'!V107</f>
        <v>14.117905462186558</v>
      </c>
      <c r="K18" s="43">
        <f>+'[3]Tasas Bogotá'!W107</f>
        <v>6</v>
      </c>
      <c r="L18" s="18"/>
    </row>
    <row r="19" spans="1:21">
      <c r="A19" s="16"/>
      <c r="B19" s="11" t="str">
        <f>+'[3]Tasas Bogotá'!N108</f>
        <v>Cúcuta</v>
      </c>
      <c r="C19" s="27">
        <f>+'[3]Tasas Bogotá'!O108</f>
        <v>11.147953511874684</v>
      </c>
      <c r="D19" s="27">
        <f>+'[3]Tasas Bogotá'!P108</f>
        <v>12.429347674875132</v>
      </c>
      <c r="E19" s="27">
        <f>+'[3]Tasas Bogotá'!Q108</f>
        <v>9.0859817486380354</v>
      </c>
      <c r="F19" s="27">
        <f>+'[3]Tasas Bogotá'!R108</f>
        <v>7.4593744471639383</v>
      </c>
      <c r="G19" s="27">
        <f>+'[3]Tasas Bogotá'!S108</f>
        <v>8.3539828259259359</v>
      </c>
      <c r="H19" s="27">
        <f>+'[3]Tasas Bogotá'!T108</f>
        <v>11.692858439717352</v>
      </c>
      <c r="I19" s="27">
        <f>+'[3]Tasas Bogotá'!U108</f>
        <v>14.713140235306646</v>
      </c>
      <c r="J19" s="34">
        <f>+'[3]Tasas Bogotá'!V108</f>
        <v>13.309551242041179</v>
      </c>
      <c r="K19" s="43">
        <f>+'[3]Tasas Bogotá'!W108</f>
        <v>7</v>
      </c>
      <c r="L19" s="18"/>
    </row>
    <row r="20" spans="1:21">
      <c r="A20" s="16"/>
      <c r="B20" s="11" t="str">
        <f>+'[3]Tasas Bogotá'!N109</f>
        <v>Florencia</v>
      </c>
      <c r="C20" s="27">
        <f>+'[3]Tasas Bogotá'!O109</f>
        <v>0</v>
      </c>
      <c r="D20" s="27">
        <f>+'[3]Tasas Bogotá'!P109</f>
        <v>0</v>
      </c>
      <c r="E20" s="27">
        <f>+'[3]Tasas Bogotá'!Q109</f>
        <v>13.135756926183028</v>
      </c>
      <c r="F20" s="27">
        <f>+'[3]Tasas Bogotá'!R109</f>
        <v>11.35493466729414</v>
      </c>
      <c r="G20" s="27">
        <f>+'[3]Tasas Bogotá'!S109</f>
        <v>10.112915448060773</v>
      </c>
      <c r="H20" s="27">
        <f>+'[3]Tasas Bogotá'!T109</f>
        <v>11.104485561447792</v>
      </c>
      <c r="I20" s="27">
        <f>+'[3]Tasas Bogotá'!U109</f>
        <v>12.121919109437233</v>
      </c>
      <c r="J20" s="34">
        <f>+'[3]Tasas Bogotá'!V109</f>
        <v>12.896144307585574</v>
      </c>
      <c r="K20" s="43">
        <f>+'[3]Tasas Bogotá'!W109</f>
        <v>8</v>
      </c>
      <c r="L20" s="18"/>
    </row>
    <row r="21" spans="1:21">
      <c r="A21" s="16"/>
      <c r="B21" s="11" t="str">
        <f>+'[3]Tasas Bogotá'!N110</f>
        <v>Sincelejo</v>
      </c>
      <c r="C21" s="27">
        <f>+'[3]Tasas Bogotá'!O110</f>
        <v>0</v>
      </c>
      <c r="D21" s="27">
        <f>+'[3]Tasas Bogotá'!P110</f>
        <v>0</v>
      </c>
      <c r="E21" s="27">
        <f>+'[3]Tasas Bogotá'!Q110</f>
        <v>16.803850040247308</v>
      </c>
      <c r="F21" s="27">
        <f>+'[3]Tasas Bogotá'!R110</f>
        <v>10.376421722637616</v>
      </c>
      <c r="G21" s="27">
        <f>+'[3]Tasas Bogotá'!S110</f>
        <v>10.325027690952538</v>
      </c>
      <c r="H21" s="27">
        <f>+'[3]Tasas Bogotá'!T110</f>
        <v>10.918571613069872</v>
      </c>
      <c r="I21" s="27">
        <f>+'[3]Tasas Bogotá'!U110</f>
        <v>13.325618911354454</v>
      </c>
      <c r="J21" s="34">
        <f>+'[3]Tasas Bogotá'!V110</f>
        <v>11.421901953297425</v>
      </c>
      <c r="K21" s="43">
        <f>+'[3]Tasas Bogotá'!W110</f>
        <v>9</v>
      </c>
      <c r="L21" s="18"/>
    </row>
    <row r="22" spans="1:21">
      <c r="A22" s="16"/>
      <c r="B22" s="11" t="str">
        <f>+'[3]Tasas Bogotá'!N111</f>
        <v>Riohacha</v>
      </c>
      <c r="C22" s="27">
        <f>+'[3]Tasas Bogotá'!O111</f>
        <v>0</v>
      </c>
      <c r="D22" s="27">
        <f>+'[3]Tasas Bogotá'!P111</f>
        <v>0</v>
      </c>
      <c r="E22" s="27">
        <f>+'[3]Tasas Bogotá'!Q111</f>
        <v>25.038266029214455</v>
      </c>
      <c r="F22" s="27">
        <f>+'[3]Tasas Bogotá'!R111</f>
        <v>16.856911064834676</v>
      </c>
      <c r="G22" s="27">
        <f>+'[3]Tasas Bogotá'!S111</f>
        <v>16.082511286622047</v>
      </c>
      <c r="H22" s="27">
        <f>+'[3]Tasas Bogotá'!T111</f>
        <v>13.572021826690362</v>
      </c>
      <c r="I22" s="27">
        <f>+'[3]Tasas Bogotá'!U111</f>
        <v>11.290589315097943</v>
      </c>
      <c r="J22" s="34">
        <f>+'[3]Tasas Bogotá'!V111</f>
        <v>11.3758311427246</v>
      </c>
      <c r="K22" s="43">
        <f>+'[3]Tasas Bogotá'!W111</f>
        <v>10</v>
      </c>
      <c r="L22" s="18"/>
    </row>
    <row r="23" spans="1:21">
      <c r="A23" s="16"/>
      <c r="B23" s="11" t="str">
        <f>+'[3]Tasas Bogotá'!N112</f>
        <v>Tunja</v>
      </c>
      <c r="C23" s="27">
        <f>+'[3]Tasas Bogotá'!O112</f>
        <v>0</v>
      </c>
      <c r="D23" s="27">
        <f>+'[3]Tasas Bogotá'!P112</f>
        <v>0</v>
      </c>
      <c r="E23" s="27">
        <f>+'[3]Tasas Bogotá'!Q112</f>
        <v>16.791100301206363</v>
      </c>
      <c r="F23" s="27">
        <f>+'[3]Tasas Bogotá'!R112</f>
        <v>10.234114331462209</v>
      </c>
      <c r="G23" s="27">
        <f>+'[3]Tasas Bogotá'!S112</f>
        <v>12.834301502150597</v>
      </c>
      <c r="H23" s="27">
        <f>+'[3]Tasas Bogotá'!T112</f>
        <v>11.781853306827543</v>
      </c>
      <c r="I23" s="27">
        <f>+'[3]Tasas Bogotá'!U112</f>
        <v>11.575279505761131</v>
      </c>
      <c r="J23" s="34">
        <f>+'[3]Tasas Bogotá'!V112</f>
        <v>11.228628293547633</v>
      </c>
      <c r="K23" s="43">
        <f>+'[3]Tasas Bogotá'!W112</f>
        <v>11</v>
      </c>
      <c r="L23" s="18"/>
      <c r="N23" s="23"/>
      <c r="O23" s="32"/>
    </row>
    <row r="24" spans="1:21">
      <c r="A24" s="16"/>
      <c r="B24" s="11" t="str">
        <f>+'[3]Tasas Bogotá'!N113</f>
        <v>Medellín</v>
      </c>
      <c r="C24" s="27">
        <f>+'[3]Tasas Bogotá'!O113</f>
        <v>13.285193300713722</v>
      </c>
      <c r="D24" s="27">
        <f>+'[3]Tasas Bogotá'!P113</f>
        <v>10.759647833154112</v>
      </c>
      <c r="E24" s="27">
        <f>+'[3]Tasas Bogotá'!Q113</f>
        <v>12.596376096382409</v>
      </c>
      <c r="F24" s="27">
        <f>+'[3]Tasas Bogotá'!R113</f>
        <v>10.082695227339482</v>
      </c>
      <c r="G24" s="27">
        <f>+'[3]Tasas Bogotá'!S113</f>
        <v>12.129701554684464</v>
      </c>
      <c r="H24" s="27">
        <f>+'[3]Tasas Bogotá'!T113</f>
        <v>14.21830260461415</v>
      </c>
      <c r="I24" s="27">
        <f>+'[3]Tasas Bogotá'!U113</f>
        <v>12.341005915627608</v>
      </c>
      <c r="J24" s="34">
        <f>+'[3]Tasas Bogotá'!V113</f>
        <v>10.935785275635812</v>
      </c>
      <c r="K24" s="43">
        <f>+'[3]Tasas Bogotá'!W113</f>
        <v>12</v>
      </c>
      <c r="L24" s="18"/>
      <c r="N24" s="23"/>
      <c r="O24" s="32"/>
    </row>
    <row r="25" spans="1:21">
      <c r="A25" s="16"/>
      <c r="B25" s="11" t="str">
        <f>+'[3]Tasas Bogotá'!N114</f>
        <v>Pasto</v>
      </c>
      <c r="C25" s="27">
        <f>+'[3]Tasas Bogotá'!O114</f>
        <v>16.001028198994742</v>
      </c>
      <c r="D25" s="27">
        <f>+'[3]Tasas Bogotá'!P114</f>
        <v>14.330296824412169</v>
      </c>
      <c r="E25" s="27">
        <f>+'[3]Tasas Bogotá'!Q114</f>
        <v>13.062826242066919</v>
      </c>
      <c r="F25" s="27">
        <f>+'[3]Tasas Bogotá'!R114</f>
        <v>12.56618698024948</v>
      </c>
      <c r="G25" s="27">
        <f>+'[3]Tasas Bogotá'!S114</f>
        <v>13.488557417245605</v>
      </c>
      <c r="H25" s="27">
        <f>+'[3]Tasas Bogotá'!T114</f>
        <v>17.067481599323564</v>
      </c>
      <c r="I25" s="27">
        <f>+'[3]Tasas Bogotá'!U114</f>
        <v>14.496086419187993</v>
      </c>
      <c r="J25" s="34">
        <f>+'[3]Tasas Bogotá'!V114</f>
        <v>10.718803411388068</v>
      </c>
      <c r="K25" s="43">
        <f>+'[3]Tasas Bogotá'!W114</f>
        <v>13</v>
      </c>
      <c r="L25" s="18"/>
    </row>
    <row r="26" spans="1:21">
      <c r="A26" s="16"/>
      <c r="B26" s="11" t="str">
        <f>+'[3]Tasas Bogotá'!N115</f>
        <v>Manizales</v>
      </c>
      <c r="C26" s="27">
        <f>+'[3]Tasas Bogotá'!O115</f>
        <v>16.508921755896168</v>
      </c>
      <c r="D26" s="27">
        <f>+'[3]Tasas Bogotá'!P115</f>
        <v>15.385473385596079</v>
      </c>
      <c r="E26" s="27">
        <f>+'[3]Tasas Bogotá'!Q115</f>
        <v>13.576300698991922</v>
      </c>
      <c r="F26" s="27">
        <f>+'[3]Tasas Bogotá'!R115</f>
        <v>10.484248111142524</v>
      </c>
      <c r="G26" s="27">
        <f>+'[3]Tasas Bogotá'!S115</f>
        <v>14.276736049227537</v>
      </c>
      <c r="H26" s="27">
        <f>+'[3]Tasas Bogotá'!T115</f>
        <v>15.72650181956439</v>
      </c>
      <c r="I26" s="27">
        <f>+'[3]Tasas Bogotá'!U115</f>
        <v>15.604150464573696</v>
      </c>
      <c r="J26" s="34">
        <f>+'[3]Tasas Bogotá'!V115</f>
        <v>10.642336955527961</v>
      </c>
      <c r="K26" s="43">
        <f>+'[3]Tasas Bogotá'!W115</f>
        <v>14</v>
      </c>
      <c r="L26" s="18"/>
    </row>
    <row r="27" spans="1:21">
      <c r="A27" s="16"/>
      <c r="B27" s="11" t="str">
        <f>+'[3]Tasas Bogotá'!N116</f>
        <v>Montería</v>
      </c>
      <c r="C27" s="27">
        <f>+'[3]Tasas Bogotá'!O116</f>
        <v>16.807131355813887</v>
      </c>
      <c r="D27" s="27">
        <f>+'[3]Tasas Bogotá'!P116</f>
        <v>12.890785980858709</v>
      </c>
      <c r="E27" s="27">
        <f>+'[3]Tasas Bogotá'!Q116</f>
        <v>12.707188972718361</v>
      </c>
      <c r="F27" s="27">
        <f>+'[3]Tasas Bogotá'!R116</f>
        <v>12.067354993384374</v>
      </c>
      <c r="G27" s="27">
        <f>+'[3]Tasas Bogotá'!S116</f>
        <v>13.293394116990632</v>
      </c>
      <c r="H27" s="27">
        <f>+'[3]Tasas Bogotá'!T116</f>
        <v>14.911642176518248</v>
      </c>
      <c r="I27" s="27">
        <f>+'[3]Tasas Bogotá'!U116</f>
        <v>14.496755596059</v>
      </c>
      <c r="J27" s="34">
        <f>+'[3]Tasas Bogotá'!V116</f>
        <v>10.625185374296517</v>
      </c>
      <c r="K27" s="43">
        <f>+'[3]Tasas Bogotá'!W116</f>
        <v>15</v>
      </c>
      <c r="L27" s="18"/>
    </row>
    <row r="28" spans="1:21">
      <c r="A28" s="16"/>
      <c r="B28" s="11" t="str">
        <f>+'[3]Tasas Bogotá'!N117</f>
        <v>Valledupar</v>
      </c>
      <c r="C28" s="27">
        <f>+'[3]Tasas Bogotá'!O117</f>
        <v>0</v>
      </c>
      <c r="D28" s="27">
        <f>+'[3]Tasas Bogotá'!P117</f>
        <v>0</v>
      </c>
      <c r="E28" s="27">
        <f>+'[3]Tasas Bogotá'!Q117</f>
        <v>20.638289571222344</v>
      </c>
      <c r="F28" s="27">
        <f>+'[3]Tasas Bogotá'!R117</f>
        <v>13.14083806939918</v>
      </c>
      <c r="G28" s="27">
        <f>+'[3]Tasas Bogotá'!S117</f>
        <v>11.149073685768556</v>
      </c>
      <c r="H28" s="27">
        <f>+'[3]Tasas Bogotá'!T117</f>
        <v>10.329928219378862</v>
      </c>
      <c r="I28" s="27">
        <f>+'[3]Tasas Bogotá'!U117</f>
        <v>11.90014606293985</v>
      </c>
      <c r="J28" s="34">
        <f>+'[3]Tasas Bogotá'!V117</f>
        <v>10.621230300278876</v>
      </c>
      <c r="K28" s="43">
        <f>+'[3]Tasas Bogotá'!W117</f>
        <v>16</v>
      </c>
      <c r="L28" s="18"/>
      <c r="P28" s="31"/>
    </row>
    <row r="29" spans="1:21" s="49" customFormat="1">
      <c r="A29" s="86"/>
      <c r="B29" s="11" t="str">
        <f>+'[3]Tasas Bogotá'!N118</f>
        <v>Neiva</v>
      </c>
      <c r="C29" s="27">
        <f>+'[3]Tasas Bogotá'!O118</f>
        <v>0</v>
      </c>
      <c r="D29" s="27">
        <f>+'[3]Tasas Bogotá'!P118</f>
        <v>0</v>
      </c>
      <c r="E29" s="27">
        <f>+'[3]Tasas Bogotá'!Q118</f>
        <v>13.596155383159692</v>
      </c>
      <c r="F29" s="27">
        <f>+'[3]Tasas Bogotá'!R118</f>
        <v>11.034512729842795</v>
      </c>
      <c r="G29" s="27">
        <f>+'[3]Tasas Bogotá'!S118</f>
        <v>13.673720124253459</v>
      </c>
      <c r="H29" s="27">
        <f>+'[3]Tasas Bogotá'!T118</f>
        <v>12.812456182840245</v>
      </c>
      <c r="I29" s="27">
        <f>+'[3]Tasas Bogotá'!U118</f>
        <v>11.892672532192414</v>
      </c>
      <c r="J29" s="34">
        <f>+'[3]Tasas Bogotá'!V118</f>
        <v>10.10446024967405</v>
      </c>
      <c r="K29" s="43">
        <f>+'[3]Tasas Bogotá'!W118</f>
        <v>17</v>
      </c>
      <c r="L29" s="18"/>
      <c r="N29" s="11"/>
      <c r="O29" s="96"/>
      <c r="P29" s="96"/>
      <c r="Q29" s="96"/>
      <c r="R29" s="96"/>
      <c r="S29" s="96"/>
      <c r="T29" s="96"/>
      <c r="U29" s="96"/>
    </row>
    <row r="30" spans="1:21">
      <c r="A30" s="16"/>
      <c r="B30" s="11" t="str">
        <f>+'[3]Tasas Bogotá'!N119</f>
        <v>Cartagena</v>
      </c>
      <c r="C30" s="27">
        <f>+'[3]Tasas Bogotá'!O119</f>
        <v>12.969606278924575</v>
      </c>
      <c r="D30" s="27">
        <f>+'[3]Tasas Bogotá'!P119</f>
        <v>14.366436634845503</v>
      </c>
      <c r="E30" s="27">
        <f>+'[3]Tasas Bogotá'!Q119</f>
        <v>16.572743543850677</v>
      </c>
      <c r="F30" s="27">
        <f>+'[3]Tasas Bogotá'!R119</f>
        <v>12.439542530717903</v>
      </c>
      <c r="G30" s="27">
        <f>+'[3]Tasas Bogotá'!S119</f>
        <v>11.319617913033658</v>
      </c>
      <c r="H30" s="27">
        <f>+'[3]Tasas Bogotá'!T119</f>
        <v>13.77691011594438</v>
      </c>
      <c r="I30" s="27">
        <f>+'[3]Tasas Bogotá'!U119</f>
        <v>8.8030943526011676</v>
      </c>
      <c r="J30" s="34">
        <f>+'[3]Tasas Bogotá'!V119</f>
        <v>9.5761105640425459</v>
      </c>
      <c r="K30" s="43">
        <f>+'[3]Tasas Bogotá'!W119</f>
        <v>18</v>
      </c>
      <c r="L30" s="18"/>
    </row>
    <row r="31" spans="1:21">
      <c r="A31" s="16"/>
      <c r="B31" s="11" t="str">
        <f>+'[3]Tasas Bogotá'!N120</f>
        <v>Santa Marta</v>
      </c>
      <c r="C31" s="27">
        <f>+'[3]Tasas Bogotá'!O120</f>
        <v>0</v>
      </c>
      <c r="D31" s="27">
        <f>+'[3]Tasas Bogotá'!P120</f>
        <v>0</v>
      </c>
      <c r="E31" s="27">
        <f>+'[3]Tasas Bogotá'!Q120</f>
        <v>14.844646611880407</v>
      </c>
      <c r="F31" s="27">
        <f>+'[3]Tasas Bogotá'!R120</f>
        <v>10.944347969899942</v>
      </c>
      <c r="G31" s="27">
        <f>+'[3]Tasas Bogotá'!S120</f>
        <v>15.233653226384018</v>
      </c>
      <c r="H31" s="27">
        <f>+'[3]Tasas Bogotá'!T120</f>
        <v>9.7823910401590908</v>
      </c>
      <c r="I31" s="27">
        <f>+'[3]Tasas Bogotá'!U120</f>
        <v>10.289362691148225</v>
      </c>
      <c r="J31" s="34">
        <f>+'[3]Tasas Bogotá'!V120</f>
        <v>9.5210037432413728</v>
      </c>
      <c r="K31" s="43">
        <f>+'[3]Tasas Bogotá'!W120</f>
        <v>19</v>
      </c>
      <c r="L31" s="18"/>
    </row>
    <row r="32" spans="1:21" s="49" customFormat="1">
      <c r="A32" s="86"/>
      <c r="B32" s="11" t="str">
        <f>+'[3]Tasas Bogotá'!N121</f>
        <v>Villavicencio</v>
      </c>
      <c r="C32" s="27">
        <f>+'[3]Tasas Bogotá'!O121</f>
        <v>11.473102643944125</v>
      </c>
      <c r="D32" s="27">
        <f>+'[3]Tasas Bogotá'!P121</f>
        <v>11.736844528336631</v>
      </c>
      <c r="E32" s="27">
        <f>+'[3]Tasas Bogotá'!Q121</f>
        <v>11.496005593656555</v>
      </c>
      <c r="F32" s="27">
        <f>+'[3]Tasas Bogotá'!R121</f>
        <v>10.358315697292561</v>
      </c>
      <c r="G32" s="27">
        <f>+'[3]Tasas Bogotá'!S121</f>
        <v>9.2800829442422632</v>
      </c>
      <c r="H32" s="27">
        <f>+'[3]Tasas Bogotá'!T121</f>
        <v>10.737515601477154</v>
      </c>
      <c r="I32" s="27">
        <f>+'[3]Tasas Bogotá'!U121</f>
        <v>11.692884580208524</v>
      </c>
      <c r="J32" s="34">
        <f>+'[3]Tasas Bogotá'!V121</f>
        <v>9.5165334050954105</v>
      </c>
      <c r="K32" s="43">
        <f>+'[3]Tasas Bogotá'!W121</f>
        <v>20</v>
      </c>
      <c r="L32" s="87"/>
    </row>
    <row r="33" spans="1:14">
      <c r="A33" s="16"/>
      <c r="B33" s="12" t="str">
        <f>+'[3]Tasas Bogotá'!N122</f>
        <v>Colombia</v>
      </c>
      <c r="C33" s="28">
        <f>+'[3]Tasas Bogotá'!O122</f>
        <v>12.145820178627295</v>
      </c>
      <c r="D33" s="28">
        <f>+'[3]Tasas Bogotá'!P122</f>
        <v>10.151235217063757</v>
      </c>
      <c r="E33" s="28">
        <f>+'[3]Tasas Bogotá'!Q122</f>
        <v>11.358633431314233</v>
      </c>
      <c r="F33" s="28">
        <f>+'[3]Tasas Bogotá'!R122</f>
        <v>9.7872638596333452</v>
      </c>
      <c r="G33" s="28">
        <f>+'[3]Tasas Bogotá'!S122</f>
        <v>10.50853272120569</v>
      </c>
      <c r="H33" s="28">
        <f>+'[3]Tasas Bogotá'!T122</f>
        <v>11.285384305109673</v>
      </c>
      <c r="I33" s="28">
        <f>+'[3]Tasas Bogotá'!U122</f>
        <v>10.67389203158112</v>
      </c>
      <c r="J33" s="48">
        <f>+'[3]Tasas Bogotá'!V122</f>
        <v>9.3369688258694108</v>
      </c>
      <c r="K33" s="43" t="str">
        <f>+'[3]Tasas Bogotá'!W122</f>
        <v/>
      </c>
      <c r="L33" s="18"/>
    </row>
    <row r="34" spans="1:14">
      <c r="A34" s="16"/>
      <c r="B34" s="11" t="str">
        <f>+'[3]Tasas Bogotá'!N123</f>
        <v>Bucaramanga</v>
      </c>
      <c r="C34" s="27">
        <f>+'[3]Tasas Bogotá'!O123</f>
        <v>14.384758513617971</v>
      </c>
      <c r="D34" s="27">
        <f>+'[3]Tasas Bogotá'!P123</f>
        <v>13.088044535904626</v>
      </c>
      <c r="E34" s="27">
        <f>+'[3]Tasas Bogotá'!Q123</f>
        <v>12.874616738545194</v>
      </c>
      <c r="F34" s="27">
        <f>+'[3]Tasas Bogotá'!R123</f>
        <v>7.7404067927523954</v>
      </c>
      <c r="G34" s="27">
        <f>+'[3]Tasas Bogotá'!S123</f>
        <v>7.5915791188769743</v>
      </c>
      <c r="H34" s="27">
        <f>+'[3]Tasas Bogotá'!T123</f>
        <v>8.5313217495334595</v>
      </c>
      <c r="I34" s="27">
        <f>+'[3]Tasas Bogotá'!U123</f>
        <v>10.72045880147113</v>
      </c>
      <c r="J34" s="34">
        <f>+'[3]Tasas Bogotá'!V123</f>
        <v>9.0264882026798361</v>
      </c>
      <c r="K34" s="43">
        <f>+'[3]Tasas Bogotá'!W123</f>
        <v>21</v>
      </c>
      <c r="L34" s="18"/>
    </row>
    <row r="35" spans="1:14">
      <c r="A35" s="16"/>
      <c r="B35" s="12" t="str">
        <f>+'[3]Tasas Bogotá'!N124</f>
        <v>Bogotá</v>
      </c>
      <c r="C35" s="48">
        <f>+'[3]Tasas Bogotá'!O124</f>
        <v>12.76160296651293</v>
      </c>
      <c r="D35" s="48">
        <f>+'[3]Tasas Bogotá'!P124</f>
        <v>11.167598904479034</v>
      </c>
      <c r="E35" s="48">
        <f>+'[3]Tasas Bogotá'!Q124</f>
        <v>11.00351643440343</v>
      </c>
      <c r="F35" s="48">
        <f>+'[3]Tasas Bogotá'!R124</f>
        <v>9.0037744462243463</v>
      </c>
      <c r="G35" s="48">
        <f>+'[3]Tasas Bogotá'!S124</f>
        <v>9.1732513764381949</v>
      </c>
      <c r="H35" s="48">
        <f>+'[3]Tasas Bogotá'!T124</f>
        <v>11.01456582331064</v>
      </c>
      <c r="I35" s="48">
        <f>+'[3]Tasas Bogotá'!U124</f>
        <v>8.5723822085840489</v>
      </c>
      <c r="J35" s="48">
        <f>+'[3]Tasas Bogotá'!V124</f>
        <v>8.6253861044086744</v>
      </c>
      <c r="K35" s="99">
        <f>+'[3]Tasas Bogotá'!W124</f>
        <v>22</v>
      </c>
      <c r="L35" s="18"/>
    </row>
    <row r="36" spans="1:14" ht="14.25" customHeight="1">
      <c r="A36" s="16"/>
      <c r="B36" s="11" t="str">
        <f>+'[3]Tasas Bogotá'!N125</f>
        <v>Barranquilla</v>
      </c>
      <c r="C36" s="27">
        <f>+'[3]Tasas Bogotá'!O125</f>
        <v>14.66375720683889</v>
      </c>
      <c r="D36" s="27">
        <f>+'[3]Tasas Bogotá'!P125</f>
        <v>13.617266913111125</v>
      </c>
      <c r="E36" s="27">
        <f>+'[3]Tasas Bogotá'!Q125</f>
        <v>14.183311544677773</v>
      </c>
      <c r="F36" s="27">
        <f>+'[3]Tasas Bogotá'!R125</f>
        <v>9.4820844871408898</v>
      </c>
      <c r="G36" s="27">
        <f>+'[3]Tasas Bogotá'!S125</f>
        <v>10.411575781500879</v>
      </c>
      <c r="H36" s="27">
        <f>+'[3]Tasas Bogotá'!T125</f>
        <v>8.952344210361117</v>
      </c>
      <c r="I36" s="27">
        <f>+'[3]Tasas Bogotá'!U125</f>
        <v>9.3078249144314267</v>
      </c>
      <c r="J36" s="34">
        <f>+'[3]Tasas Bogotá'!V125</f>
        <v>8.0056535689938872</v>
      </c>
      <c r="K36" s="43">
        <f>+'[3]Tasas Bogotá'!W125</f>
        <v>23</v>
      </c>
      <c r="L36" s="18"/>
    </row>
    <row r="37" spans="1:14">
      <c r="A37" s="16"/>
      <c r="B37" s="11" t="str">
        <f>+'[3]Tasas Bogotá'!N126</f>
        <v>San Andrés</v>
      </c>
      <c r="C37" s="27">
        <f>+'[3]Tasas Bogotá'!O126</f>
        <v>0</v>
      </c>
      <c r="D37" s="27">
        <f>+'[3]Tasas Bogotá'!P126</f>
        <v>0</v>
      </c>
      <c r="E37" s="27">
        <f>+'[3]Tasas Bogotá'!Q126</f>
        <v>11.40815754122319</v>
      </c>
      <c r="F37" s="27">
        <f>+'[3]Tasas Bogotá'!R126</f>
        <v>10.799042020465926</v>
      </c>
      <c r="G37" s="27">
        <f>+'[3]Tasas Bogotá'!S126</f>
        <v>7.3247890979883188</v>
      </c>
      <c r="H37" s="27">
        <f>+'[3]Tasas Bogotá'!T126</f>
        <v>8.8984478246223215</v>
      </c>
      <c r="I37" s="27">
        <f>+'[3]Tasas Bogotá'!U126</f>
        <v>7.8237830536651245</v>
      </c>
      <c r="J37" s="34">
        <f>+'[3]Tasas Bogotá'!V126</f>
        <v>7.27708134789727</v>
      </c>
      <c r="K37" s="43">
        <f>+'[3]Tasas Bogotá'!W126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  <row r="54" spans="1:12">
      <c r="D54" s="97"/>
      <c r="E54" s="97"/>
      <c r="F54" s="97"/>
      <c r="G54" s="97"/>
      <c r="H54" s="97"/>
      <c r="I54" s="97"/>
      <c r="J54" s="97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N45" sqref="N4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3" t="s">
        <v>32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1" t="str">
        <f>+'[3]Tasas Bogotá'!N134</f>
        <v>Popayán</v>
      </c>
      <c r="C13" s="27">
        <f>+'[3]Tasas Bogotá'!O134</f>
        <v>0</v>
      </c>
      <c r="D13" s="27">
        <f>+'[3]Tasas Bogotá'!P134</f>
        <v>0</v>
      </c>
      <c r="E13" s="27">
        <f>+'[3]Tasas Bogotá'!Q134</f>
        <v>14.698986623429267</v>
      </c>
      <c r="F13" s="27">
        <f>+'[3]Tasas Bogotá'!R134</f>
        <v>16.864143171649744</v>
      </c>
      <c r="G13" s="27">
        <f>+'[3]Tasas Bogotá'!S134</f>
        <v>19.633497643356247</v>
      </c>
      <c r="H13" s="27">
        <f>+'[3]Tasas Bogotá'!T134</f>
        <v>18.061370968888131</v>
      </c>
      <c r="I13" s="27">
        <f>+'[3]Tasas Bogotá'!U134</f>
        <v>16.203528762026565</v>
      </c>
      <c r="J13" s="34">
        <f>+'[3]Tasas Bogotá'!V134</f>
        <v>15.255658005029337</v>
      </c>
      <c r="K13" s="43">
        <f>+'[3]Tasas Bogotá'!W134</f>
        <v>1</v>
      </c>
      <c r="L13" s="18"/>
    </row>
    <row r="14" spans="1:15">
      <c r="A14" s="16"/>
      <c r="B14" s="11" t="str">
        <f>+'[3]Tasas Bogotá'!N135</f>
        <v>Ibagué</v>
      </c>
      <c r="C14" s="27">
        <f>+'[3]Tasas Bogotá'!O135</f>
        <v>19.110873657830119</v>
      </c>
      <c r="D14" s="27">
        <f>+'[3]Tasas Bogotá'!P135</f>
        <v>18.778794917338431</v>
      </c>
      <c r="E14" s="27">
        <f>+'[3]Tasas Bogotá'!Q135</f>
        <v>16.236601236601235</v>
      </c>
      <c r="F14" s="27">
        <f>+'[3]Tasas Bogotá'!R135</f>
        <v>13.301470475957796</v>
      </c>
      <c r="G14" s="27">
        <f>+'[3]Tasas Bogotá'!S135</f>
        <v>16.649900408426056</v>
      </c>
      <c r="H14" s="27">
        <f>+'[3]Tasas Bogotá'!T135</f>
        <v>15.525099200100776</v>
      </c>
      <c r="I14" s="27">
        <f>+'[3]Tasas Bogotá'!U135</f>
        <v>16.516264871031858</v>
      </c>
      <c r="J14" s="34">
        <f>+'[3]Tasas Bogotá'!V135</f>
        <v>14.44265349749077</v>
      </c>
      <c r="K14" s="43">
        <f>+'[3]Tasas Bogotá'!W135</f>
        <v>2</v>
      </c>
      <c r="L14" s="18"/>
    </row>
    <row r="15" spans="1:15">
      <c r="A15" s="16"/>
      <c r="B15" s="11" t="str">
        <f>+'[3]Tasas Bogotá'!N136</f>
        <v>Pereira</v>
      </c>
      <c r="C15" s="27">
        <f>+'[3]Tasas Bogotá'!O136</f>
        <v>13.564864573115495</v>
      </c>
      <c r="D15" s="27">
        <f>+'[3]Tasas Bogotá'!P136</f>
        <v>12.634623055444754</v>
      </c>
      <c r="E15" s="27">
        <f>+'[3]Tasas Bogotá'!Q136</f>
        <v>14.121492883027608</v>
      </c>
      <c r="F15" s="27">
        <f>+'[3]Tasas Bogotá'!R136</f>
        <v>10.996122598593255</v>
      </c>
      <c r="G15" s="27">
        <f>+'[3]Tasas Bogotá'!S136</f>
        <v>13.105572442677319</v>
      </c>
      <c r="H15" s="27">
        <f>+'[3]Tasas Bogotá'!T136</f>
        <v>19.40543292405248</v>
      </c>
      <c r="I15" s="27">
        <f>+'[3]Tasas Bogotá'!U136</f>
        <v>18.154227908097607</v>
      </c>
      <c r="J15" s="34">
        <f>+'[3]Tasas Bogotá'!V136</f>
        <v>14.240064253973136</v>
      </c>
      <c r="K15" s="43">
        <f>+'[3]Tasas Bogotá'!W136</f>
        <v>3</v>
      </c>
      <c r="L15" s="18"/>
    </row>
    <row r="16" spans="1:15">
      <c r="A16" s="16"/>
      <c r="B16" s="11" t="str">
        <f>+'[3]Tasas Bogotá'!N137</f>
        <v>Armenia</v>
      </c>
      <c r="C16" s="27">
        <f>+'[3]Tasas Bogotá'!O137</f>
        <v>0</v>
      </c>
      <c r="D16" s="27">
        <f>+'[3]Tasas Bogotá'!P137</f>
        <v>0</v>
      </c>
      <c r="E16" s="27">
        <f>+'[3]Tasas Bogotá'!Q137</f>
        <v>16.588758027502305</v>
      </c>
      <c r="F16" s="27">
        <f>+'[3]Tasas Bogotá'!R137</f>
        <v>11.552484041362526</v>
      </c>
      <c r="G16" s="27">
        <f>+'[3]Tasas Bogotá'!S137</f>
        <v>14.869263274612113</v>
      </c>
      <c r="H16" s="27">
        <f>+'[3]Tasas Bogotá'!T137</f>
        <v>16.307086945856138</v>
      </c>
      <c r="I16" s="27">
        <f>+'[3]Tasas Bogotá'!U137</f>
        <v>17.611962095533766</v>
      </c>
      <c r="J16" s="34">
        <f>+'[3]Tasas Bogotá'!V137</f>
        <v>13.935427909256626</v>
      </c>
      <c r="K16" s="43">
        <f>+'[3]Tasas Bogotá'!W137</f>
        <v>4</v>
      </c>
      <c r="L16" s="18"/>
    </row>
    <row r="17" spans="1:15">
      <c r="A17" s="16"/>
      <c r="B17" s="11" t="str">
        <f>+'[3]Tasas Bogotá'!N138</f>
        <v>Quibdó</v>
      </c>
      <c r="C17" s="27">
        <f>+'[3]Tasas Bogotá'!O138</f>
        <v>0</v>
      </c>
      <c r="D17" s="27">
        <f>+'[3]Tasas Bogotá'!P138</f>
        <v>0</v>
      </c>
      <c r="E17" s="27">
        <f>+'[3]Tasas Bogotá'!Q138</f>
        <v>23.660818604129467</v>
      </c>
      <c r="F17" s="27">
        <f>+'[3]Tasas Bogotá'!R138</f>
        <v>19.47747079900018</v>
      </c>
      <c r="G17" s="27">
        <f>+'[3]Tasas Bogotá'!S138</f>
        <v>14.624563182386066</v>
      </c>
      <c r="H17" s="27">
        <f>+'[3]Tasas Bogotá'!T138</f>
        <v>16.420671758474754</v>
      </c>
      <c r="I17" s="27">
        <f>+'[3]Tasas Bogotá'!U138</f>
        <v>18.355207670568046</v>
      </c>
      <c r="J17" s="34">
        <f>+'[3]Tasas Bogotá'!V138</f>
        <v>13.913226836131487</v>
      </c>
      <c r="K17" s="43">
        <f>+'[3]Tasas Bogotá'!W138</f>
        <v>5</v>
      </c>
      <c r="L17" s="18"/>
    </row>
    <row r="18" spans="1:15">
      <c r="A18" s="16"/>
      <c r="B18" s="11" t="str">
        <f>+'[3]Tasas Bogotá'!N139</f>
        <v>Cali</v>
      </c>
      <c r="C18" s="27">
        <f>+'[3]Tasas Bogotá'!O139</f>
        <v>12.459125619022416</v>
      </c>
      <c r="D18" s="27">
        <f>+'[3]Tasas Bogotá'!P139</f>
        <v>10.20402634487815</v>
      </c>
      <c r="E18" s="27">
        <f>+'[3]Tasas Bogotá'!Q139</f>
        <v>9.5610136798211318</v>
      </c>
      <c r="F18" s="27">
        <f>+'[3]Tasas Bogotá'!R139</f>
        <v>9.2470109315149465</v>
      </c>
      <c r="G18" s="27">
        <f>+'[3]Tasas Bogotá'!S139</f>
        <v>11.342804587992088</v>
      </c>
      <c r="H18" s="27">
        <f>+'[3]Tasas Bogotá'!T139</f>
        <v>11.814463838820522</v>
      </c>
      <c r="I18" s="27">
        <f>+'[3]Tasas Bogotá'!U139</f>
        <v>12.157542342028556</v>
      </c>
      <c r="J18" s="34">
        <f>+'[3]Tasas Bogotá'!V139</f>
        <v>13.33491340807425</v>
      </c>
      <c r="K18" s="43">
        <f>+'[3]Tasas Bogotá'!W139</f>
        <v>6</v>
      </c>
      <c r="L18" s="18"/>
    </row>
    <row r="19" spans="1:15">
      <c r="A19" s="16"/>
      <c r="B19" s="11" t="str">
        <f>+'[3]Tasas Bogotá'!N140</f>
        <v>Cúcuta</v>
      </c>
      <c r="C19" s="27">
        <f>+'[3]Tasas Bogotá'!O140</f>
        <v>10.037594744820618</v>
      </c>
      <c r="D19" s="27">
        <f>+'[3]Tasas Bogotá'!P140</f>
        <v>11.639072114061836</v>
      </c>
      <c r="E19" s="27">
        <f>+'[3]Tasas Bogotá'!Q140</f>
        <v>8.373658222523451</v>
      </c>
      <c r="F19" s="27">
        <f>+'[3]Tasas Bogotá'!R140</f>
        <v>6.5533551195292308</v>
      </c>
      <c r="G19" s="27">
        <f>+'[3]Tasas Bogotá'!S140</f>
        <v>7.6832798903143447</v>
      </c>
      <c r="H19" s="27">
        <f>+'[3]Tasas Bogotá'!T140</f>
        <v>11.401903266803966</v>
      </c>
      <c r="I19" s="27">
        <f>+'[3]Tasas Bogotá'!U140</f>
        <v>14.068347480936783</v>
      </c>
      <c r="J19" s="34">
        <f>+'[3]Tasas Bogotá'!V140</f>
        <v>12.862944427151998</v>
      </c>
      <c r="K19" s="43">
        <f>+'[3]Tasas Bogotá'!W140</f>
        <v>7</v>
      </c>
      <c r="L19" s="18"/>
    </row>
    <row r="20" spans="1:15">
      <c r="A20" s="16"/>
      <c r="B20" s="11" t="str">
        <f>+'[3]Tasas Bogotá'!N141</f>
        <v>Florencia</v>
      </c>
      <c r="C20" s="27">
        <f>+'[3]Tasas Bogotá'!O141</f>
        <v>0</v>
      </c>
      <c r="D20" s="27">
        <f>+'[3]Tasas Bogotá'!P141</f>
        <v>0</v>
      </c>
      <c r="E20" s="27">
        <f>+'[3]Tasas Bogotá'!Q141</f>
        <v>12.020339236530866</v>
      </c>
      <c r="F20" s="27">
        <f>+'[3]Tasas Bogotá'!R141</f>
        <v>9.9105851184355007</v>
      </c>
      <c r="G20" s="27">
        <f>+'[3]Tasas Bogotá'!S141</f>
        <v>9.6050151242821418</v>
      </c>
      <c r="H20" s="27">
        <f>+'[3]Tasas Bogotá'!T141</f>
        <v>10.454345460018988</v>
      </c>
      <c r="I20" s="27">
        <f>+'[3]Tasas Bogotá'!U141</f>
        <v>11.790291132701187</v>
      </c>
      <c r="J20" s="34">
        <f>+'[3]Tasas Bogotá'!V141</f>
        <v>12.443629849386207</v>
      </c>
      <c r="K20" s="43">
        <f>+'[3]Tasas Bogotá'!W141</f>
        <v>8</v>
      </c>
      <c r="L20" s="18"/>
    </row>
    <row r="21" spans="1:15">
      <c r="A21" s="16"/>
      <c r="B21" s="11" t="str">
        <f>+'[3]Tasas Bogotá'!N142</f>
        <v>Tunja</v>
      </c>
      <c r="C21" s="27">
        <f>+'[3]Tasas Bogotá'!O142</f>
        <v>0</v>
      </c>
      <c r="D21" s="27">
        <f>+'[3]Tasas Bogotá'!P142</f>
        <v>0</v>
      </c>
      <c r="E21" s="27">
        <f>+'[3]Tasas Bogotá'!Q142</f>
        <v>15.910058855826314</v>
      </c>
      <c r="F21" s="27">
        <f>+'[3]Tasas Bogotá'!R142</f>
        <v>9.8773202030625988</v>
      </c>
      <c r="G21" s="27">
        <f>+'[3]Tasas Bogotá'!S142</f>
        <v>12.431200456702591</v>
      </c>
      <c r="H21" s="27">
        <f>+'[3]Tasas Bogotá'!T142</f>
        <v>11.601602421743946</v>
      </c>
      <c r="I21" s="27">
        <f>+'[3]Tasas Bogotá'!U142</f>
        <v>11.238803736719468</v>
      </c>
      <c r="J21" s="34">
        <f>+'[3]Tasas Bogotá'!V142</f>
        <v>11.082226416438159</v>
      </c>
      <c r="K21" s="43">
        <f>+'[3]Tasas Bogotá'!W142</f>
        <v>9</v>
      </c>
      <c r="L21" s="18"/>
    </row>
    <row r="22" spans="1:15">
      <c r="A22" s="16"/>
      <c r="B22" s="11" t="str">
        <f>+'[3]Tasas Bogotá'!N143</f>
        <v>Riohacha</v>
      </c>
      <c r="C22" s="27">
        <f>+'[3]Tasas Bogotá'!O143</f>
        <v>0</v>
      </c>
      <c r="D22" s="27">
        <f>+'[3]Tasas Bogotá'!P143</f>
        <v>0</v>
      </c>
      <c r="E22" s="27">
        <f>+'[3]Tasas Bogotá'!Q143</f>
        <v>22.17477024635134</v>
      </c>
      <c r="F22" s="27">
        <f>+'[3]Tasas Bogotá'!R143</f>
        <v>13.875353317176774</v>
      </c>
      <c r="G22" s="27">
        <f>+'[3]Tasas Bogotá'!S143</f>
        <v>13.716814159292037</v>
      </c>
      <c r="H22" s="27">
        <f>+'[3]Tasas Bogotá'!T143</f>
        <v>12.515963669813257</v>
      </c>
      <c r="I22" s="27">
        <f>+'[3]Tasas Bogotá'!U143</f>
        <v>10.615857843339919</v>
      </c>
      <c r="J22" s="34">
        <f>+'[3]Tasas Bogotá'!V143</f>
        <v>10.889129426318229</v>
      </c>
      <c r="K22" s="43">
        <f>+'[3]Tasas Bogotá'!W143</f>
        <v>10</v>
      </c>
      <c r="L22" s="18"/>
    </row>
    <row r="23" spans="1:15">
      <c r="A23" s="16"/>
      <c r="B23" s="11" t="str">
        <f>+'[3]Tasas Bogotá'!N144</f>
        <v>Sincelejo</v>
      </c>
      <c r="C23" s="27">
        <f>+'[3]Tasas Bogotá'!O144</f>
        <v>0</v>
      </c>
      <c r="D23" s="27">
        <f>+'[3]Tasas Bogotá'!P144</f>
        <v>0</v>
      </c>
      <c r="E23" s="27">
        <f>+'[3]Tasas Bogotá'!Q144</f>
        <v>14.697631403175254</v>
      </c>
      <c r="F23" s="27">
        <f>+'[3]Tasas Bogotá'!R144</f>
        <v>9.1961295940709746</v>
      </c>
      <c r="G23" s="27">
        <f>+'[3]Tasas Bogotá'!S144</f>
        <v>8.954120117928948</v>
      </c>
      <c r="H23" s="27">
        <f>+'[3]Tasas Bogotá'!T144</f>
        <v>10.141095182745707</v>
      </c>
      <c r="I23" s="27">
        <f>+'[3]Tasas Bogotá'!U144</f>
        <v>12.725376078071468</v>
      </c>
      <c r="J23" s="34">
        <f>+'[3]Tasas Bogotá'!V144</f>
        <v>10.567520506508735</v>
      </c>
      <c r="K23" s="43">
        <f>+'[3]Tasas Bogotá'!W144</f>
        <v>11</v>
      </c>
      <c r="L23" s="18"/>
      <c r="N23" s="23"/>
      <c r="O23" s="32"/>
    </row>
    <row r="24" spans="1:15">
      <c r="A24" s="16"/>
      <c r="B24" s="11" t="str">
        <f>+'[3]Tasas Bogotá'!N145</f>
        <v>Valledupar</v>
      </c>
      <c r="C24" s="27">
        <f>+'[3]Tasas Bogotá'!O145</f>
        <v>0</v>
      </c>
      <c r="D24" s="27">
        <f>+'[3]Tasas Bogotá'!P145</f>
        <v>0</v>
      </c>
      <c r="E24" s="27">
        <f>+'[3]Tasas Bogotá'!Q145</f>
        <v>19.217874188807819</v>
      </c>
      <c r="F24" s="27">
        <f>+'[3]Tasas Bogotá'!R145</f>
        <v>12.333523510557283</v>
      </c>
      <c r="G24" s="27">
        <f>+'[3]Tasas Bogotá'!S145</f>
        <v>10.767693711917508</v>
      </c>
      <c r="H24" s="27">
        <f>+'[3]Tasas Bogotá'!T145</f>
        <v>9.8701001624542233</v>
      </c>
      <c r="I24" s="27">
        <f>+'[3]Tasas Bogotá'!U145</f>
        <v>10.75125379201863</v>
      </c>
      <c r="J24" s="34">
        <f>+'[3]Tasas Bogotá'!V145</f>
        <v>10.155692651922951</v>
      </c>
      <c r="K24" s="43">
        <f>+'[3]Tasas Bogotá'!W145</f>
        <v>12</v>
      </c>
      <c r="L24" s="18"/>
      <c r="N24" s="23"/>
      <c r="O24" s="32"/>
    </row>
    <row r="25" spans="1:15">
      <c r="A25" s="16"/>
      <c r="B25" s="11" t="str">
        <f>+'[3]Tasas Bogotá'!N146</f>
        <v>Montería</v>
      </c>
      <c r="C25" s="27">
        <f>+'[3]Tasas Bogotá'!O146</f>
        <v>16.220530337580623</v>
      </c>
      <c r="D25" s="27">
        <f>+'[3]Tasas Bogotá'!P146</f>
        <v>12.207924963566164</v>
      </c>
      <c r="E25" s="27">
        <f>+'[3]Tasas Bogotá'!Q146</f>
        <v>11.642798143817984</v>
      </c>
      <c r="F25" s="27">
        <f>+'[3]Tasas Bogotá'!R146</f>
        <v>11.627896456964502</v>
      </c>
      <c r="G25" s="27">
        <f>+'[3]Tasas Bogotá'!S146</f>
        <v>12.620530603303973</v>
      </c>
      <c r="H25" s="27">
        <f>+'[3]Tasas Bogotá'!T146</f>
        <v>14.514576881793392</v>
      </c>
      <c r="I25" s="27">
        <f>+'[3]Tasas Bogotá'!U146</f>
        <v>13.987311818704507</v>
      </c>
      <c r="J25" s="34">
        <f>+'[3]Tasas Bogotá'!V146</f>
        <v>10.128851561649387</v>
      </c>
      <c r="K25" s="43">
        <f>+'[3]Tasas Bogotá'!W146</f>
        <v>13</v>
      </c>
      <c r="L25" s="18"/>
    </row>
    <row r="26" spans="1:15">
      <c r="A26" s="16"/>
      <c r="B26" s="11" t="str">
        <f>+'[3]Tasas Bogotá'!N147</f>
        <v>Manizales</v>
      </c>
      <c r="C26" s="27">
        <f>+'[3]Tasas Bogotá'!O147</f>
        <v>15.14171955690464</v>
      </c>
      <c r="D26" s="27">
        <f>+'[3]Tasas Bogotá'!P147</f>
        <v>14.621795312712042</v>
      </c>
      <c r="E26" s="27">
        <f>+'[3]Tasas Bogotá'!Q147</f>
        <v>12.459180676261727</v>
      </c>
      <c r="F26" s="27">
        <f>+'[3]Tasas Bogotá'!R147</f>
        <v>9.5322177116062701</v>
      </c>
      <c r="G26" s="27">
        <f>+'[3]Tasas Bogotá'!S147</f>
        <v>13.370791786655664</v>
      </c>
      <c r="H26" s="27">
        <f>+'[3]Tasas Bogotá'!T147</f>
        <v>13.929172777144103</v>
      </c>
      <c r="I26" s="27">
        <f>+'[3]Tasas Bogotá'!U147</f>
        <v>14.823721228493852</v>
      </c>
      <c r="J26" s="34">
        <f>+'[3]Tasas Bogotá'!V147</f>
        <v>9.9320277474404435</v>
      </c>
      <c r="K26" s="43">
        <f>+'[3]Tasas Bogotá'!W147</f>
        <v>14</v>
      </c>
      <c r="L26" s="18"/>
    </row>
    <row r="27" spans="1:15">
      <c r="A27" s="16"/>
      <c r="B27" s="11" t="str">
        <f>+'[3]Tasas Bogotá'!N148</f>
        <v>Medellín</v>
      </c>
      <c r="C27" s="27">
        <f>+'[3]Tasas Bogotá'!O148</f>
        <v>12.106647381794218</v>
      </c>
      <c r="D27" s="27">
        <f>+'[3]Tasas Bogotá'!P148</f>
        <v>10.060907214889907</v>
      </c>
      <c r="E27" s="27">
        <f>+'[3]Tasas Bogotá'!Q148</f>
        <v>12.002714679840999</v>
      </c>
      <c r="F27" s="27">
        <f>+'[3]Tasas Bogotá'!R148</f>
        <v>9.4548072030480164</v>
      </c>
      <c r="G27" s="27">
        <f>+'[3]Tasas Bogotá'!S148</f>
        <v>11.29580602545961</v>
      </c>
      <c r="H27" s="27">
        <f>+'[3]Tasas Bogotá'!T148</f>
        <v>13.157771980619227</v>
      </c>
      <c r="I27" s="27">
        <f>+'[3]Tasas Bogotá'!U148</f>
        <v>11.498828278584135</v>
      </c>
      <c r="J27" s="34">
        <f>+'[3]Tasas Bogotá'!V148</f>
        <v>9.9093871079178193</v>
      </c>
      <c r="K27" s="43">
        <f>+'[3]Tasas Bogotá'!W148</f>
        <v>15</v>
      </c>
      <c r="L27" s="18"/>
    </row>
    <row r="28" spans="1:15">
      <c r="A28" s="16"/>
      <c r="B28" s="11" t="str">
        <f>+'[3]Tasas Bogotá'!N149</f>
        <v>Pasto</v>
      </c>
      <c r="C28" s="27">
        <f>+'[3]Tasas Bogotá'!O149</f>
        <v>15.466959547592444</v>
      </c>
      <c r="D28" s="27">
        <f>+'[3]Tasas Bogotá'!P149</f>
        <v>13.93579143262604</v>
      </c>
      <c r="E28" s="27">
        <f>+'[3]Tasas Bogotá'!Q149</f>
        <v>12.657044742365256</v>
      </c>
      <c r="F28" s="27">
        <f>+'[3]Tasas Bogotá'!R149</f>
        <v>12.118105184511435</v>
      </c>
      <c r="G28" s="27">
        <f>+'[3]Tasas Bogotá'!S149</f>
        <v>13.271557008581937</v>
      </c>
      <c r="H28" s="27">
        <f>+'[3]Tasas Bogotá'!T149</f>
        <v>16.564891199565565</v>
      </c>
      <c r="I28" s="27">
        <f>+'[3]Tasas Bogotá'!U149</f>
        <v>13.87577241726553</v>
      </c>
      <c r="J28" s="34">
        <f>+'[3]Tasas Bogotá'!V149</f>
        <v>9.7698267410485773</v>
      </c>
      <c r="K28" s="43">
        <f>+'[3]Tasas Bogotá'!W149</f>
        <v>16</v>
      </c>
      <c r="L28" s="18"/>
    </row>
    <row r="29" spans="1:15" s="49" customFormat="1">
      <c r="A29" s="86"/>
      <c r="B29" s="11" t="str">
        <f>+'[3]Tasas Bogotá'!N150</f>
        <v>Villavicencio</v>
      </c>
      <c r="C29" s="27">
        <f>+'[3]Tasas Bogotá'!O150</f>
        <v>10.92640841516614</v>
      </c>
      <c r="D29" s="27">
        <f>+'[3]Tasas Bogotá'!P150</f>
        <v>10.960453017816857</v>
      </c>
      <c r="E29" s="27">
        <f>+'[3]Tasas Bogotá'!Q150</f>
        <v>11.039103527276515</v>
      </c>
      <c r="F29" s="27">
        <f>+'[3]Tasas Bogotá'!R150</f>
        <v>9.6714223162811042</v>
      </c>
      <c r="G29" s="27">
        <f>+'[3]Tasas Bogotá'!S150</f>
        <v>9.022273869084481</v>
      </c>
      <c r="H29" s="27">
        <f>+'[3]Tasas Bogotá'!T150</f>
        <v>10.28748536356267</v>
      </c>
      <c r="I29" s="27">
        <f>+'[3]Tasas Bogotá'!U150</f>
        <v>11.343925622701727</v>
      </c>
      <c r="J29" s="34">
        <f>+'[3]Tasas Bogotá'!V150</f>
        <v>9.3324150219923379</v>
      </c>
      <c r="K29" s="43">
        <f>+'[3]Tasas Bogotá'!W150</f>
        <v>17</v>
      </c>
      <c r="L29" s="87"/>
    </row>
    <row r="30" spans="1:15">
      <c r="A30" s="16"/>
      <c r="B30" s="11" t="str">
        <f>+'[3]Tasas Bogotá'!N151</f>
        <v>Neiva</v>
      </c>
      <c r="C30" s="27">
        <f>+'[3]Tasas Bogotá'!O151</f>
        <v>0</v>
      </c>
      <c r="D30" s="27">
        <f>+'[3]Tasas Bogotá'!P151</f>
        <v>0</v>
      </c>
      <c r="E30" s="27">
        <f>+'[3]Tasas Bogotá'!Q151</f>
        <v>12.139212668259999</v>
      </c>
      <c r="F30" s="27">
        <f>+'[3]Tasas Bogotá'!R151</f>
        <v>10.48968323494228</v>
      </c>
      <c r="G30" s="27">
        <f>+'[3]Tasas Bogotá'!S151</f>
        <v>12.790110035735225</v>
      </c>
      <c r="H30" s="27">
        <f>+'[3]Tasas Bogotá'!T151</f>
        <v>11.975628099068212</v>
      </c>
      <c r="I30" s="27">
        <f>+'[3]Tasas Bogotá'!U151</f>
        <v>11.195759840848364</v>
      </c>
      <c r="J30" s="34">
        <f>+'[3]Tasas Bogotá'!V151</f>
        <v>9.2603074472819262</v>
      </c>
      <c r="K30" s="43">
        <f>+'[3]Tasas Bogotá'!W151</f>
        <v>18</v>
      </c>
      <c r="L30" s="18"/>
    </row>
    <row r="31" spans="1:15">
      <c r="A31" s="16"/>
      <c r="B31" s="11" t="str">
        <f>+'[3]Tasas Bogotá'!N152</f>
        <v>Cartagena</v>
      </c>
      <c r="C31" s="27">
        <f>+'[3]Tasas Bogotá'!O152</f>
        <v>12.107046943285534</v>
      </c>
      <c r="D31" s="27">
        <f>+'[3]Tasas Bogotá'!P152</f>
        <v>13.294081545193054</v>
      </c>
      <c r="E31" s="27">
        <f>+'[3]Tasas Bogotá'!Q152</f>
        <v>15.181794937356171</v>
      </c>
      <c r="F31" s="27">
        <f>+'[3]Tasas Bogotá'!R152</f>
        <v>11.742513438287219</v>
      </c>
      <c r="G31" s="27">
        <f>+'[3]Tasas Bogotá'!S152</f>
        <v>11.004667339819914</v>
      </c>
      <c r="H31" s="27">
        <f>+'[3]Tasas Bogotá'!T152</f>
        <v>13.560128792595288</v>
      </c>
      <c r="I31" s="27">
        <f>+'[3]Tasas Bogotá'!U152</f>
        <v>8.360860648900319</v>
      </c>
      <c r="J31" s="34">
        <f>+'[3]Tasas Bogotá'!V152</f>
        <v>8.9783246256484937</v>
      </c>
      <c r="K31" s="43">
        <f>+'[3]Tasas Bogotá'!W152</f>
        <v>19</v>
      </c>
      <c r="L31" s="18"/>
    </row>
    <row r="32" spans="1:15">
      <c r="A32" s="16"/>
      <c r="B32" s="11" t="str">
        <f>+'[3]Tasas Bogotá'!N153</f>
        <v>Santa Marta</v>
      </c>
      <c r="C32" s="27">
        <f>+'[3]Tasas Bogotá'!O153</f>
        <v>0</v>
      </c>
      <c r="D32" s="27">
        <f>+'[3]Tasas Bogotá'!P153</f>
        <v>0</v>
      </c>
      <c r="E32" s="27">
        <f>+'[3]Tasas Bogotá'!Q153</f>
        <v>14.042748360181948</v>
      </c>
      <c r="F32" s="27">
        <f>+'[3]Tasas Bogotá'!R153</f>
        <v>10.143546604722491</v>
      </c>
      <c r="G32" s="27">
        <f>+'[3]Tasas Bogotá'!S153</f>
        <v>15.113872376996348</v>
      </c>
      <c r="H32" s="27">
        <f>+'[3]Tasas Bogotá'!T153</f>
        <v>9.137297685466498</v>
      </c>
      <c r="I32" s="27">
        <f>+'[3]Tasas Bogotá'!U153</f>
        <v>9.1857102818432281</v>
      </c>
      <c r="J32" s="34">
        <f>+'[3]Tasas Bogotá'!V153</f>
        <v>8.8456358558951109</v>
      </c>
      <c r="K32" s="43">
        <f>+'[3]Tasas Bogotá'!W153</f>
        <v>20</v>
      </c>
      <c r="L32" s="18"/>
    </row>
    <row r="33" spans="1:14">
      <c r="A33" s="16"/>
      <c r="B33" s="12" t="str">
        <f>+'[3]Tasas Bogotá'!N154</f>
        <v>Colombia</v>
      </c>
      <c r="C33" s="28">
        <f>+'[3]Tasas Bogotá'!O154</f>
        <v>11.214312246808086</v>
      </c>
      <c r="D33" s="28">
        <f>+'[3]Tasas Bogotá'!P154</f>
        <v>9.3922678842650207</v>
      </c>
      <c r="E33" s="28">
        <f>+'[3]Tasas Bogotá'!Q154</f>
        <v>10.221317289117367</v>
      </c>
      <c r="F33" s="28">
        <f>+'[3]Tasas Bogotá'!R154</f>
        <v>8.7863776239771951</v>
      </c>
      <c r="G33" s="28">
        <f>+'[3]Tasas Bogotá'!S154</f>
        <v>9.7162003840158064</v>
      </c>
      <c r="H33" s="28">
        <f>+'[3]Tasas Bogotá'!T154</f>
        <v>10.463818943369475</v>
      </c>
      <c r="I33" s="28">
        <f>+'[3]Tasas Bogotá'!U154</f>
        <v>9.853739793389348</v>
      </c>
      <c r="J33" s="48">
        <f>+'[3]Tasas Bogotá'!V154</f>
        <v>8.6217871522581824</v>
      </c>
      <c r="K33" s="43" t="str">
        <f>+'[3]Tasas Bogotá'!W154</f>
        <v/>
      </c>
      <c r="L33" s="18"/>
    </row>
    <row r="34" spans="1:14">
      <c r="A34" s="16"/>
      <c r="B34" s="11" t="str">
        <f>+'[3]Tasas Bogotá'!N155</f>
        <v>Bucaramanga</v>
      </c>
      <c r="C34" s="27">
        <f>+'[3]Tasas Bogotá'!O155</f>
        <v>13.098942455962003</v>
      </c>
      <c r="D34" s="27">
        <f>+'[3]Tasas Bogotá'!P155</f>
        <v>12.139817657327276</v>
      </c>
      <c r="E34" s="27">
        <f>+'[3]Tasas Bogotá'!Q155</f>
        <v>12.188827316412938</v>
      </c>
      <c r="F34" s="27">
        <f>+'[3]Tasas Bogotá'!R155</f>
        <v>7.1216221290108033</v>
      </c>
      <c r="G34" s="27">
        <f>+'[3]Tasas Bogotá'!S155</f>
        <v>7.2989208441869113</v>
      </c>
      <c r="H34" s="27">
        <f>+'[3]Tasas Bogotá'!T155</f>
        <v>8.1002424932750205</v>
      </c>
      <c r="I34" s="27">
        <f>+'[3]Tasas Bogotá'!U155</f>
        <v>10.081036548054138</v>
      </c>
      <c r="J34" s="34">
        <f>+'[3]Tasas Bogotá'!V155</f>
        <v>8.4122281480482268</v>
      </c>
      <c r="K34" s="43">
        <f>+'[3]Tasas Bogotá'!W155</f>
        <v>21</v>
      </c>
      <c r="L34" s="18"/>
    </row>
    <row r="35" spans="1:14">
      <c r="A35" s="16"/>
      <c r="B35" s="12" t="str">
        <f>+'[3]Tasas Bogotá'!N156</f>
        <v>Bogotá</v>
      </c>
      <c r="C35" s="48">
        <f>+'[3]Tasas Bogotá'!O156</f>
        <v>11.74047865864816</v>
      </c>
      <c r="D35" s="48">
        <f>+'[3]Tasas Bogotá'!P156</f>
        <v>10.228002805731991</v>
      </c>
      <c r="E35" s="48">
        <f>+'[3]Tasas Bogotá'!Q156</f>
        <v>10.140418356481879</v>
      </c>
      <c r="F35" s="48">
        <f>+'[3]Tasas Bogotá'!R156</f>
        <v>8.1016152489885886</v>
      </c>
      <c r="G35" s="48">
        <f>+'[3]Tasas Bogotá'!S156</f>
        <v>8.7402612708397047</v>
      </c>
      <c r="H35" s="48">
        <f>+'[3]Tasas Bogotá'!T156</f>
        <v>10.392063354626959</v>
      </c>
      <c r="I35" s="48">
        <f>+'[3]Tasas Bogotá'!U156</f>
        <v>8.3243494218416334</v>
      </c>
      <c r="J35" s="48">
        <f>+'[3]Tasas Bogotá'!V156</f>
        <v>7.9677880246173949</v>
      </c>
      <c r="K35" s="99">
        <f>+'[3]Tasas Bogotá'!W156</f>
        <v>22</v>
      </c>
      <c r="L35" s="18"/>
    </row>
    <row r="36" spans="1:14" ht="14.25" customHeight="1">
      <c r="A36" s="16"/>
      <c r="B36" s="11" t="str">
        <f>+'[3]Tasas Bogotá'!N157</f>
        <v>Barranquilla</v>
      </c>
      <c r="C36" s="27">
        <f>+'[3]Tasas Bogotá'!O157</f>
        <v>14.585924840725001</v>
      </c>
      <c r="D36" s="27">
        <f>+'[3]Tasas Bogotá'!P157</f>
        <v>13.341737165837753</v>
      </c>
      <c r="E36" s="27">
        <f>+'[3]Tasas Bogotá'!Q157</f>
        <v>13.68129908193454</v>
      </c>
      <c r="F36" s="27">
        <f>+'[3]Tasas Bogotá'!R157</f>
        <v>8.9706188012455979</v>
      </c>
      <c r="G36" s="27">
        <f>+'[3]Tasas Bogotá'!S157</f>
        <v>9.922617768690376</v>
      </c>
      <c r="H36" s="27">
        <f>+'[3]Tasas Bogotá'!T157</f>
        <v>8.5056809024468567</v>
      </c>
      <c r="I36" s="27">
        <f>+'[3]Tasas Bogotá'!U157</f>
        <v>8.8441442057851187</v>
      </c>
      <c r="J36" s="34">
        <f>+'[3]Tasas Bogotá'!V157</f>
        <v>7.8790669231711865</v>
      </c>
      <c r="K36" s="43">
        <f>+'[3]Tasas Bogotá'!W157</f>
        <v>23</v>
      </c>
      <c r="L36" s="18"/>
    </row>
    <row r="37" spans="1:14">
      <c r="A37" s="16"/>
      <c r="B37" s="11" t="str">
        <f>+'[3]Tasas Bogotá'!N158</f>
        <v>San Andrés</v>
      </c>
      <c r="C37" s="27">
        <f>+'[3]Tasas Bogotá'!O158</f>
        <v>0</v>
      </c>
      <c r="D37" s="27">
        <f>+'[3]Tasas Bogotá'!P158</f>
        <v>0</v>
      </c>
      <c r="E37" s="27">
        <f>+'[3]Tasas Bogotá'!Q158</f>
        <v>10.0766153437357</v>
      </c>
      <c r="F37" s="27">
        <f>+'[3]Tasas Bogotá'!R158</f>
        <v>9.8927716089701736</v>
      </c>
      <c r="G37" s="27">
        <f>+'[3]Tasas Bogotá'!S158</f>
        <v>7.0503460956089112</v>
      </c>
      <c r="H37" s="27">
        <f>+'[3]Tasas Bogotá'!T158</f>
        <v>8.390557383845973</v>
      </c>
      <c r="I37" s="27">
        <f>+'[3]Tasas Bogotá'!U158</f>
        <v>7.4211647358304322</v>
      </c>
      <c r="J37" s="34">
        <f>+'[3]Tasas Bogotá'!V158</f>
        <v>6.9667424186887565</v>
      </c>
      <c r="K37" s="43">
        <f>+'[3]Tasas Bogotá'!W158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B20" sqref="B20:J20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3" t="s">
        <v>33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1" t="str">
        <f>+'[3]Tasas Bogotá'!N166</f>
        <v>Quibdó</v>
      </c>
      <c r="C13" s="27">
        <f>+'[3]Tasas Bogotá'!O166</f>
        <v>0</v>
      </c>
      <c r="D13" s="27">
        <f>+'[3]Tasas Bogotá'!P166</f>
        <v>0</v>
      </c>
      <c r="E13" s="27">
        <f>+'[3]Tasas Bogotá'!Q166</f>
        <v>3.26955611429426</v>
      </c>
      <c r="F13" s="27">
        <f>+'[3]Tasas Bogotá'!R166</f>
        <v>1.330558169151959</v>
      </c>
      <c r="G13" s="27">
        <f>+'[3]Tasas Bogotá'!S166</f>
        <v>2.3031378442484924</v>
      </c>
      <c r="H13" s="27">
        <f>+'[3]Tasas Bogotá'!T166</f>
        <v>1.4743322118257656</v>
      </c>
      <c r="I13" s="27">
        <f>+'[3]Tasas Bogotá'!U166</f>
        <v>1.9501945755589425</v>
      </c>
      <c r="J13" s="34">
        <f>+'[3]Tasas Bogotá'!V166</f>
        <v>1.2099090386894593</v>
      </c>
      <c r="K13" s="43">
        <f>+'[3]Tasas Bogotá'!W166</f>
        <v>1</v>
      </c>
      <c r="L13" s="18"/>
    </row>
    <row r="14" spans="1:15">
      <c r="A14" s="16"/>
      <c r="B14" s="11" t="str">
        <f>+'[3]Tasas Bogotá'!N167</f>
        <v>Medellín</v>
      </c>
      <c r="C14" s="27">
        <f>+'[3]Tasas Bogotá'!O167</f>
        <v>1.1785459189195042</v>
      </c>
      <c r="D14" s="27">
        <f>+'[3]Tasas Bogotá'!P167</f>
        <v>0.69869688821330822</v>
      </c>
      <c r="E14" s="27">
        <f>+'[3]Tasas Bogotá'!Q167</f>
        <v>0.59366141654141291</v>
      </c>
      <c r="F14" s="27">
        <f>+'[3]Tasas Bogotá'!R167</f>
        <v>0.62792939258928315</v>
      </c>
      <c r="G14" s="27">
        <f>+'[3]Tasas Bogotá'!S167</f>
        <v>0.83389552922485621</v>
      </c>
      <c r="H14" s="27">
        <f>+'[3]Tasas Bogotá'!T167</f>
        <v>1.0605492086023689</v>
      </c>
      <c r="I14" s="27">
        <f>+'[3]Tasas Bogotá'!U167</f>
        <v>0.84217763704347526</v>
      </c>
      <c r="J14" s="34">
        <f>+'[3]Tasas Bogotá'!V167</f>
        <v>1.0263981677179945</v>
      </c>
      <c r="K14" s="43">
        <f>+'[3]Tasas Bogotá'!W167</f>
        <v>2</v>
      </c>
      <c r="L14" s="18"/>
    </row>
    <row r="15" spans="1:15">
      <c r="A15" s="16"/>
      <c r="B15" s="11" t="str">
        <f>+'[3]Tasas Bogotá'!N168</f>
        <v>Pasto</v>
      </c>
      <c r="C15" s="27">
        <f>+'[3]Tasas Bogotá'!O168</f>
        <v>0.53406865140230197</v>
      </c>
      <c r="D15" s="27">
        <f>+'[3]Tasas Bogotá'!P168</f>
        <v>0.39471783410803957</v>
      </c>
      <c r="E15" s="27">
        <f>+'[3]Tasas Bogotá'!Q168</f>
        <v>0.40557287168124978</v>
      </c>
      <c r="F15" s="27">
        <f>+'[3]Tasas Bogotá'!R168</f>
        <v>0.44787876819126815</v>
      </c>
      <c r="G15" s="27">
        <f>+'[3]Tasas Bogotá'!S168</f>
        <v>0.21700040866366979</v>
      </c>
      <c r="H15" s="27">
        <f>+'[3]Tasas Bogotá'!T168</f>
        <v>0.50259039975799857</v>
      </c>
      <c r="I15" s="27">
        <f>+'[3]Tasas Bogotá'!U168</f>
        <v>0.62031400192246078</v>
      </c>
      <c r="J15" s="34">
        <f>+'[3]Tasas Bogotá'!V168</f>
        <v>0.94897667033949029</v>
      </c>
      <c r="K15" s="43">
        <f>+'[3]Tasas Bogotá'!W168</f>
        <v>3</v>
      </c>
      <c r="L15" s="18"/>
    </row>
    <row r="16" spans="1:15">
      <c r="A16" s="16"/>
      <c r="B16" s="11" t="str">
        <f>+'[3]Tasas Bogotá'!N169</f>
        <v>Armenia</v>
      </c>
      <c r="C16" s="27">
        <f>+'[3]Tasas Bogotá'!O169</f>
        <v>0</v>
      </c>
      <c r="D16" s="27">
        <f>+'[3]Tasas Bogotá'!P169</f>
        <v>0</v>
      </c>
      <c r="E16" s="27">
        <f>+'[3]Tasas Bogotá'!Q169</f>
        <v>2.0193713685108619</v>
      </c>
      <c r="F16" s="27">
        <f>+'[3]Tasas Bogotá'!R169</f>
        <v>1.2419563578542741</v>
      </c>
      <c r="G16" s="27">
        <f>+'[3]Tasas Bogotá'!S169</f>
        <v>0.8857257300804553</v>
      </c>
      <c r="H16" s="27">
        <f>+'[3]Tasas Bogotá'!T169</f>
        <v>0.80629774538931009</v>
      </c>
      <c r="I16" s="27">
        <f>+'[3]Tasas Bogotá'!U169</f>
        <v>0.77189246739419759</v>
      </c>
      <c r="J16" s="34">
        <f>+'[3]Tasas Bogotá'!V169</f>
        <v>0.92252297836679098</v>
      </c>
      <c r="K16" s="43">
        <f>+'[3]Tasas Bogotá'!W169</f>
        <v>4</v>
      </c>
      <c r="L16" s="18"/>
    </row>
    <row r="17" spans="1:15">
      <c r="A17" s="16"/>
      <c r="B17" s="11" t="str">
        <f>+'[3]Tasas Bogotá'!N170</f>
        <v>Sincelejo</v>
      </c>
      <c r="C17" s="27">
        <f>+'[3]Tasas Bogotá'!O170</f>
        <v>0</v>
      </c>
      <c r="D17" s="27">
        <f>+'[3]Tasas Bogotá'!P170</f>
        <v>0</v>
      </c>
      <c r="E17" s="27">
        <f>+'[3]Tasas Bogotá'!Q170</f>
        <v>2.1062186370720508</v>
      </c>
      <c r="F17" s="27">
        <f>+'[3]Tasas Bogotá'!R170</f>
        <v>1.1802921285666406</v>
      </c>
      <c r="G17" s="27">
        <f>+'[3]Tasas Bogotá'!S170</f>
        <v>1.3712362490180805</v>
      </c>
      <c r="H17" s="27">
        <f>+'[3]Tasas Bogotá'!T170</f>
        <v>0.77779930259589314</v>
      </c>
      <c r="I17" s="27">
        <f>+'[3]Tasas Bogotá'!U170</f>
        <v>0.60024283328298056</v>
      </c>
      <c r="J17" s="34">
        <f>+'[3]Tasas Bogotá'!V170</f>
        <v>0.8541106444283767</v>
      </c>
      <c r="K17" s="43">
        <f>+'[3]Tasas Bogotá'!W170</f>
        <v>5</v>
      </c>
      <c r="L17" s="18"/>
    </row>
    <row r="18" spans="1:15">
      <c r="A18" s="16"/>
      <c r="B18" s="11" t="str">
        <f>+'[3]Tasas Bogotá'!N171</f>
        <v>Neiva</v>
      </c>
      <c r="C18" s="27">
        <f>+'[3]Tasas Bogotá'!O171</f>
        <v>0</v>
      </c>
      <c r="D18" s="27">
        <f>+'[3]Tasas Bogotá'!P171</f>
        <v>0</v>
      </c>
      <c r="E18" s="27">
        <f>+'[3]Tasas Bogotá'!Q171</f>
        <v>1.4566848945643742</v>
      </c>
      <c r="F18" s="27">
        <f>+'[3]Tasas Bogotá'!R171</f>
        <v>0.5448294949005148</v>
      </c>
      <c r="G18" s="27">
        <f>+'[3]Tasas Bogotá'!S171</f>
        <v>0.88361008851823508</v>
      </c>
      <c r="H18" s="27">
        <f>+'[3]Tasas Bogotá'!T171</f>
        <v>0.83704053060721584</v>
      </c>
      <c r="I18" s="27">
        <f>+'[3]Tasas Bogotá'!U171</f>
        <v>0.69691269134404887</v>
      </c>
      <c r="J18" s="34">
        <f>+'[3]Tasas Bogotá'!V171</f>
        <v>0.8441528023921242</v>
      </c>
      <c r="K18" s="43">
        <f>+'[3]Tasas Bogotá'!W171</f>
        <v>6</v>
      </c>
      <c r="L18" s="18"/>
    </row>
    <row r="19" spans="1:15">
      <c r="A19" s="16"/>
      <c r="B19" s="11" t="str">
        <f>+'[3]Tasas Bogotá'!N172</f>
        <v>Cali</v>
      </c>
      <c r="C19" s="27">
        <f>+'[3]Tasas Bogotá'!O172</f>
        <v>0.75880453067704978</v>
      </c>
      <c r="D19" s="27">
        <f>+'[3]Tasas Bogotá'!P172</f>
        <v>1.215906599228866</v>
      </c>
      <c r="E19" s="27">
        <f>+'[3]Tasas Bogotá'!Q172</f>
        <v>1.1675242450387742</v>
      </c>
      <c r="F19" s="27">
        <f>+'[3]Tasas Bogotá'!R172</f>
        <v>0.8710733560405477</v>
      </c>
      <c r="G19" s="27">
        <f>+'[3]Tasas Bogotá'!S172</f>
        <v>1.1476093093560362</v>
      </c>
      <c r="H19" s="27">
        <f>+'[3]Tasas Bogotá'!T172</f>
        <v>0.88853161249894175</v>
      </c>
      <c r="I19" s="27">
        <f>+'[3]Tasas Bogotá'!U172</f>
        <v>0.7269508424066411</v>
      </c>
      <c r="J19" s="34">
        <f>+'[3]Tasas Bogotá'!V172</f>
        <v>0.78299205411230466</v>
      </c>
      <c r="K19" s="43">
        <f>+'[3]Tasas Bogotá'!W172</f>
        <v>7</v>
      </c>
      <c r="L19" s="18"/>
    </row>
    <row r="20" spans="1:15">
      <c r="A20" s="16"/>
      <c r="B20" s="12" t="str">
        <f>+'[3]Tasas Bogotá'!N173</f>
        <v>Colombia</v>
      </c>
      <c r="C20" s="28">
        <f>+'[3]Tasas Bogotá'!O173</f>
        <v>0.93150793181920855</v>
      </c>
      <c r="D20" s="28">
        <f>+'[3]Tasas Bogotá'!P173</f>
        <v>0.75896564164606861</v>
      </c>
      <c r="E20" s="28">
        <f>+'[3]Tasas Bogotá'!Q173</f>
        <v>1.1373161421968661</v>
      </c>
      <c r="F20" s="28">
        <f>+'[3]Tasas Bogotá'!R173</f>
        <v>1.0008862356561501</v>
      </c>
      <c r="G20" s="28">
        <f>+'[3]Tasas Bogotá'!S173</f>
        <v>0.79233403062020036</v>
      </c>
      <c r="H20" s="28">
        <f>+'[3]Tasas Bogotá'!T173</f>
        <v>0.82156536174020101</v>
      </c>
      <c r="I20" s="28">
        <f>+'[3]Tasas Bogotá'!U173</f>
        <v>0.82015223819177141</v>
      </c>
      <c r="J20" s="48">
        <f>+'[3]Tasas Bogotá'!V173</f>
        <v>0.71518167361123097</v>
      </c>
      <c r="K20" s="43" t="str">
        <f>+'[3]Tasas Bogotá'!W173</f>
        <v/>
      </c>
      <c r="L20" s="18"/>
    </row>
    <row r="21" spans="1:15">
      <c r="A21" s="16"/>
      <c r="B21" s="11" t="str">
        <f>+'[3]Tasas Bogotá'!N174</f>
        <v>Manizales</v>
      </c>
      <c r="C21" s="27">
        <f>+'[3]Tasas Bogotá'!O174</f>
        <v>1.3672021989915315</v>
      </c>
      <c r="D21" s="27">
        <f>+'[3]Tasas Bogotá'!P174</f>
        <v>0.76367807288403733</v>
      </c>
      <c r="E21" s="27">
        <f>+'[3]Tasas Bogotá'!Q174</f>
        <v>1.1171200227301958</v>
      </c>
      <c r="F21" s="27">
        <f>+'[3]Tasas Bogotá'!R174</f>
        <v>0.95185258287589991</v>
      </c>
      <c r="G21" s="27">
        <f>+'[3]Tasas Bogotá'!S174</f>
        <v>0.90613186751339037</v>
      </c>
      <c r="H21" s="27">
        <f>+'[3]Tasas Bogotá'!T174</f>
        <v>1.7976685133887351</v>
      </c>
      <c r="I21" s="27">
        <f>+'[3]Tasas Bogotá'!U174</f>
        <v>0.78042923607984382</v>
      </c>
      <c r="J21" s="34">
        <f>+'[3]Tasas Bogotá'!V174</f>
        <v>0.71030920808751774</v>
      </c>
      <c r="K21" s="43">
        <f>+'[3]Tasas Bogotá'!W174</f>
        <v>8</v>
      </c>
      <c r="L21" s="18"/>
    </row>
    <row r="22" spans="1:15">
      <c r="A22" s="16"/>
      <c r="B22" s="11" t="str">
        <f>+'[3]Tasas Bogotá'!N175</f>
        <v>Santa Marta</v>
      </c>
      <c r="C22" s="27">
        <f>+'[3]Tasas Bogotá'!O175</f>
        <v>0</v>
      </c>
      <c r="D22" s="27">
        <f>+'[3]Tasas Bogotá'!P175</f>
        <v>0</v>
      </c>
      <c r="E22" s="27">
        <f>+'[3]Tasas Bogotá'!Q175</f>
        <v>0.80189825169845774</v>
      </c>
      <c r="F22" s="27">
        <f>+'[3]Tasas Bogotá'!R175</f>
        <v>0.8006134277530953</v>
      </c>
      <c r="G22" s="27">
        <f>+'[3]Tasas Bogotá'!S175</f>
        <v>0.11942276015182987</v>
      </c>
      <c r="H22" s="27">
        <f>+'[3]Tasas Bogotá'!T175</f>
        <v>0.64492073137049111</v>
      </c>
      <c r="I22" s="27">
        <f>+'[3]Tasas Bogotá'!U175</f>
        <v>1.1036524093049966</v>
      </c>
      <c r="J22" s="34">
        <f>+'[3]Tasas Bogotá'!V175</f>
        <v>0.67536788734625985</v>
      </c>
      <c r="K22" s="43">
        <f>+'[3]Tasas Bogotá'!W175</f>
        <v>9</v>
      </c>
      <c r="L22" s="18"/>
    </row>
    <row r="23" spans="1:15">
      <c r="A23" s="16"/>
      <c r="B23" s="12" t="str">
        <f>+'[3]Tasas Bogotá'!N176</f>
        <v>Bogotá</v>
      </c>
      <c r="C23" s="48">
        <f>+'[3]Tasas Bogotá'!O176</f>
        <v>1.02112430786477</v>
      </c>
      <c r="D23" s="48">
        <f>+'[3]Tasas Bogotá'!P176</f>
        <v>0.93958694285358257</v>
      </c>
      <c r="E23" s="48">
        <f>+'[3]Tasas Bogotá'!Q176</f>
        <v>0.86308859301459351</v>
      </c>
      <c r="F23" s="48">
        <f>+'[3]Tasas Bogotá'!R176</f>
        <v>0.90216845309348814</v>
      </c>
      <c r="G23" s="48">
        <f>+'[3]Tasas Bogotá'!S176</f>
        <v>0.43298112277401118</v>
      </c>
      <c r="H23" s="48">
        <f>+'[3]Tasas Bogotá'!T176</f>
        <v>0.62248562334978907</v>
      </c>
      <c r="I23" s="48">
        <f>+'[3]Tasas Bogotá'!U176</f>
        <v>0.24802486616803485</v>
      </c>
      <c r="J23" s="48">
        <f>+'[3]Tasas Bogotá'!V176</f>
        <v>0.65759807979127904</v>
      </c>
      <c r="K23" s="99">
        <f>+'[3]Tasas Bogotá'!W176</f>
        <v>10</v>
      </c>
      <c r="L23" s="18"/>
      <c r="N23" s="23"/>
      <c r="O23" s="32"/>
    </row>
    <row r="24" spans="1:15">
      <c r="A24" s="16"/>
      <c r="B24" s="11" t="str">
        <f>+'[3]Tasas Bogotá'!N177</f>
        <v>Ibagué</v>
      </c>
      <c r="C24" s="27">
        <f>+'[3]Tasas Bogotá'!O177</f>
        <v>1.7917360040609842</v>
      </c>
      <c r="D24" s="27">
        <f>+'[3]Tasas Bogotá'!P177</f>
        <v>0.66785079928952029</v>
      </c>
      <c r="E24" s="27">
        <f>+'[3]Tasas Bogotá'!Q177</f>
        <v>1.197181197181197</v>
      </c>
      <c r="F24" s="27">
        <f>+'[3]Tasas Bogotá'!R177</f>
        <v>1.3619335562715367</v>
      </c>
      <c r="G24" s="27">
        <f>+'[3]Tasas Bogotá'!S177</f>
        <v>1.0781542361628074</v>
      </c>
      <c r="H24" s="27">
        <f>+'[3]Tasas Bogotá'!T177</f>
        <v>0.70920199030043451</v>
      </c>
      <c r="I24" s="27">
        <f>+'[3]Tasas Bogotá'!U177</f>
        <v>1.7100988319187</v>
      </c>
      <c r="J24" s="34">
        <f>+'[3]Tasas Bogotá'!V177</f>
        <v>0.6325091166820993</v>
      </c>
      <c r="K24" s="43">
        <f>+'[3]Tasas Bogotá'!W177</f>
        <v>11</v>
      </c>
      <c r="L24" s="18"/>
      <c r="N24" s="23"/>
      <c r="O24" s="32"/>
    </row>
    <row r="25" spans="1:15">
      <c r="A25" s="16"/>
      <c r="B25" s="11" t="str">
        <f>+'[3]Tasas Bogotá'!N178</f>
        <v>Pereira</v>
      </c>
      <c r="C25" s="27">
        <f>+'[3]Tasas Bogotá'!O178</f>
        <v>1.8280634729920635</v>
      </c>
      <c r="D25" s="27">
        <f>+'[3]Tasas Bogotá'!P178</f>
        <v>0.9765759322173776</v>
      </c>
      <c r="E25" s="27">
        <f>+'[3]Tasas Bogotá'!Q178</f>
        <v>0.67483592981407448</v>
      </c>
      <c r="F25" s="27">
        <f>+'[3]Tasas Bogotá'!R178</f>
        <v>0.75296944424715695</v>
      </c>
      <c r="G25" s="27">
        <f>+'[3]Tasas Bogotá'!S178</f>
        <v>0.54716580796036884</v>
      </c>
      <c r="H25" s="27">
        <f>+'[3]Tasas Bogotá'!T178</f>
        <v>0.72981019564713057</v>
      </c>
      <c r="I25" s="27">
        <f>+'[3]Tasas Bogotá'!U178</f>
        <v>0.6397135968867762</v>
      </c>
      <c r="J25" s="34">
        <f>+'[3]Tasas Bogotá'!V178</f>
        <v>0.62230863149759696</v>
      </c>
      <c r="K25" s="43">
        <f>+'[3]Tasas Bogotá'!W178</f>
        <v>12</v>
      </c>
      <c r="L25" s="18"/>
    </row>
    <row r="26" spans="1:15">
      <c r="A26" s="16"/>
      <c r="B26" s="11" t="str">
        <f>+'[3]Tasas Bogotá'!N179</f>
        <v>Bucaramanga</v>
      </c>
      <c r="C26" s="27">
        <f>+'[3]Tasas Bogotá'!O179</f>
        <v>1.2858818990230458</v>
      </c>
      <c r="D26" s="27">
        <f>+'[3]Tasas Bogotá'!P179</f>
        <v>0.94822687857734878</v>
      </c>
      <c r="E26" s="27">
        <f>+'[3]Tasas Bogotá'!Q179</f>
        <v>0.6858636257053049</v>
      </c>
      <c r="F26" s="27">
        <f>+'[3]Tasas Bogotá'!R179</f>
        <v>0.61878466374159236</v>
      </c>
      <c r="G26" s="27">
        <f>+'[3]Tasas Bogotá'!S179</f>
        <v>0.29265827469006461</v>
      </c>
      <c r="H26" s="27">
        <f>+'[3]Tasas Bogotá'!T179</f>
        <v>0.43113895425819859</v>
      </c>
      <c r="I26" s="27">
        <f>+'[3]Tasas Bogotá'!U179</f>
        <v>0.63942225341699033</v>
      </c>
      <c r="J26" s="34">
        <f>+'[3]Tasas Bogotá'!V179</f>
        <v>0.6143153385893636</v>
      </c>
      <c r="K26" s="43">
        <f>+'[3]Tasas Bogotá'!W179</f>
        <v>13</v>
      </c>
      <c r="L26" s="18"/>
    </row>
    <row r="27" spans="1:15">
      <c r="A27" s="16"/>
      <c r="B27" s="11" t="str">
        <f>+'[3]Tasas Bogotá'!N180</f>
        <v>Cartagena</v>
      </c>
      <c r="C27" s="27">
        <f>+'[3]Tasas Bogotá'!O180</f>
        <v>0.86255933563904108</v>
      </c>
      <c r="D27" s="27">
        <f>+'[3]Tasas Bogotá'!P180</f>
        <v>1.0723550896524481</v>
      </c>
      <c r="E27" s="27">
        <f>+'[3]Tasas Bogotá'!Q180</f>
        <v>1.3909486064945027</v>
      </c>
      <c r="F27" s="27">
        <f>+'[3]Tasas Bogotá'!R180</f>
        <v>0.69694438844569895</v>
      </c>
      <c r="G27" s="27">
        <f>+'[3]Tasas Bogotá'!S180</f>
        <v>0.31485802235473448</v>
      </c>
      <c r="H27" s="27">
        <f>+'[3]Tasas Bogotá'!T180</f>
        <v>0.21678132334909039</v>
      </c>
      <c r="I27" s="27">
        <f>+'[3]Tasas Bogotá'!U180</f>
        <v>0.442319258683189</v>
      </c>
      <c r="J27" s="34">
        <f>+'[3]Tasas Bogotá'!V180</f>
        <v>0.5977859383940527</v>
      </c>
      <c r="K27" s="43">
        <f>+'[3]Tasas Bogotá'!W180</f>
        <v>14</v>
      </c>
      <c r="L27" s="18"/>
    </row>
    <row r="28" spans="1:15">
      <c r="A28" s="16"/>
      <c r="B28" s="11" t="str">
        <f>+'[3]Tasas Bogotá'!N181</f>
        <v>Montería</v>
      </c>
      <c r="C28" s="27">
        <f>+'[3]Tasas Bogotá'!O181</f>
        <v>0.58636833238707742</v>
      </c>
      <c r="D28" s="27">
        <f>+'[3]Tasas Bogotá'!P181</f>
        <v>0.68286101729254589</v>
      </c>
      <c r="E28" s="27">
        <f>+'[3]Tasas Bogotá'!Q181</f>
        <v>1.0643908289003783</v>
      </c>
      <c r="F28" s="27">
        <f>+'[3]Tasas Bogotá'!R181</f>
        <v>0.43945853641987181</v>
      </c>
      <c r="G28" s="27">
        <f>+'[3]Tasas Bogotá'!S181</f>
        <v>0.67327682051324445</v>
      </c>
      <c r="H28" s="27">
        <f>+'[3]Tasas Bogotá'!T181</f>
        <v>0.39665404118292974</v>
      </c>
      <c r="I28" s="27">
        <f>+'[3]Tasas Bogotá'!U181</f>
        <v>0.50944377735449076</v>
      </c>
      <c r="J28" s="34">
        <f>+'[3]Tasas Bogotá'!V181</f>
        <v>0.49633381264712617</v>
      </c>
      <c r="K28" s="43">
        <f>+'[3]Tasas Bogotá'!W181</f>
        <v>15</v>
      </c>
      <c r="L28" s="18"/>
    </row>
    <row r="29" spans="1:15">
      <c r="A29" s="16"/>
      <c r="B29" s="11" t="str">
        <f>+'[3]Tasas Bogotá'!N182</f>
        <v>Riohacha</v>
      </c>
      <c r="C29" s="27">
        <f>+'[3]Tasas Bogotá'!O182</f>
        <v>0</v>
      </c>
      <c r="D29" s="27">
        <f>+'[3]Tasas Bogotá'!P182</f>
        <v>0</v>
      </c>
      <c r="E29" s="27">
        <f>+'[3]Tasas Bogotá'!Q182</f>
        <v>2.8641256763481291</v>
      </c>
      <c r="F29" s="27">
        <f>+'[3]Tasas Bogotá'!R182</f>
        <v>2.9815577476579014</v>
      </c>
      <c r="G29" s="27">
        <f>+'[3]Tasas Bogotá'!S182</f>
        <v>2.3662257747327686</v>
      </c>
      <c r="H29" s="27">
        <f>+'[3]Tasas Bogotá'!T182</f>
        <v>1.0556116206585515</v>
      </c>
      <c r="I29" s="27">
        <f>+'[3]Tasas Bogotá'!U182</f>
        <v>0.67473147175802273</v>
      </c>
      <c r="J29" s="34">
        <f>+'[3]Tasas Bogotá'!V182</f>
        <v>0.48631513839492807</v>
      </c>
      <c r="K29" s="43">
        <f>+'[3]Tasas Bogotá'!W182</f>
        <v>16</v>
      </c>
      <c r="L29" s="18"/>
    </row>
    <row r="30" spans="1:15">
      <c r="A30" s="16"/>
      <c r="B30" s="11" t="str">
        <f>+'[3]Tasas Bogotá'!N183</f>
        <v>Valledupar</v>
      </c>
      <c r="C30" s="27">
        <f>+'[3]Tasas Bogotá'!O183</f>
        <v>0</v>
      </c>
      <c r="D30" s="27">
        <f>+'[3]Tasas Bogotá'!P183</f>
        <v>0</v>
      </c>
      <c r="E30" s="27">
        <f>+'[3]Tasas Bogotá'!Q183</f>
        <v>1.420415382414524</v>
      </c>
      <c r="F30" s="27">
        <f>+'[3]Tasas Bogotá'!R183</f>
        <v>0.80731455884189407</v>
      </c>
      <c r="G30" s="27">
        <f>+'[3]Tasas Bogotá'!S183</f>
        <v>0.38162666206182</v>
      </c>
      <c r="H30" s="27">
        <f>+'[3]Tasas Bogotá'!T183</f>
        <v>0.4598280569246378</v>
      </c>
      <c r="I30" s="27">
        <f>+'[3]Tasas Bogotá'!U183</f>
        <v>1.1488922709212182</v>
      </c>
      <c r="J30" s="34">
        <f>+'[3]Tasas Bogotá'!V183</f>
        <v>0.46553764835592448</v>
      </c>
      <c r="K30" s="43">
        <f>+'[3]Tasas Bogotá'!W183</f>
        <v>17</v>
      </c>
      <c r="L30" s="18"/>
    </row>
    <row r="31" spans="1:15">
      <c r="A31" s="16"/>
      <c r="B31" s="11" t="str">
        <f>+'[3]Tasas Bogotá'!N184</f>
        <v>Popayán</v>
      </c>
      <c r="C31" s="27">
        <f>+'[3]Tasas Bogotá'!O184</f>
        <v>0</v>
      </c>
      <c r="D31" s="27">
        <f>+'[3]Tasas Bogotá'!P184</f>
        <v>0</v>
      </c>
      <c r="E31" s="27">
        <f>+'[3]Tasas Bogotá'!Q184</f>
        <v>0.80421564653425215</v>
      </c>
      <c r="F31" s="27">
        <f>+'[3]Tasas Bogotá'!R184</f>
        <v>1.4726226830480791</v>
      </c>
      <c r="G31" s="27">
        <f>+'[3]Tasas Bogotá'!S184</f>
        <v>0.23791451278527986</v>
      </c>
      <c r="H31" s="27">
        <f>+'[3]Tasas Bogotá'!T184</f>
        <v>0.30415440810699412</v>
      </c>
      <c r="I31" s="27">
        <f>+'[3]Tasas Bogotá'!U184</f>
        <v>0.49675900357526953</v>
      </c>
      <c r="J31" s="34">
        <f>+'[3]Tasas Bogotá'!V184</f>
        <v>0.45482957573243687</v>
      </c>
      <c r="K31" s="43">
        <f>+'[3]Tasas Bogotá'!W184</f>
        <v>18</v>
      </c>
      <c r="L31" s="18"/>
    </row>
    <row r="32" spans="1:15">
      <c r="A32" s="16"/>
      <c r="B32" s="11" t="str">
        <f>+'[3]Tasas Bogotá'!N185</f>
        <v>Florencia</v>
      </c>
      <c r="C32" s="27">
        <f>+'[3]Tasas Bogotá'!O185</f>
        <v>0</v>
      </c>
      <c r="D32" s="27">
        <f>+'[3]Tasas Bogotá'!P185</f>
        <v>0</v>
      </c>
      <c r="E32" s="27">
        <f>+'[3]Tasas Bogotá'!Q185</f>
        <v>1.1141714129039497</v>
      </c>
      <c r="F32" s="27">
        <f>+'[3]Tasas Bogotá'!R185</f>
        <v>1.444930542241124</v>
      </c>
      <c r="G32" s="27">
        <f>+'[3]Tasas Bogotá'!S185</f>
        <v>0.50852658804962503</v>
      </c>
      <c r="H32" s="27">
        <f>+'[3]Tasas Bogotá'!T185</f>
        <v>0.64956116990482349</v>
      </c>
      <c r="I32" s="27">
        <f>+'[3]Tasas Bogotá'!U185</f>
        <v>0.33162797673604744</v>
      </c>
      <c r="J32" s="34">
        <f>+'[3]Tasas Bogotá'!V185</f>
        <v>0.45199670710302736</v>
      </c>
      <c r="K32" s="43">
        <f>+'[3]Tasas Bogotá'!W185</f>
        <v>19</v>
      </c>
      <c r="L32" s="18"/>
    </row>
    <row r="33" spans="1:14">
      <c r="A33" s="16"/>
      <c r="B33" s="11" t="str">
        <f>+'[3]Tasas Bogotá'!N186</f>
        <v>Cúcuta</v>
      </c>
      <c r="C33" s="27">
        <f>+'[3]Tasas Bogotá'!O186</f>
        <v>1.1105608893380496</v>
      </c>
      <c r="D33" s="27">
        <f>+'[3]Tasas Bogotá'!P186</f>
        <v>0.79027556081329653</v>
      </c>
      <c r="E33" s="27">
        <f>+'[3]Tasas Bogotá'!Q186</f>
        <v>0.71232352611458682</v>
      </c>
      <c r="F33" s="27">
        <f>+'[3]Tasas Bogotá'!R186</f>
        <v>0.90582492374507417</v>
      </c>
      <c r="G33" s="27">
        <f>+'[3]Tasas Bogotá'!S186</f>
        <v>0.67070293561159111</v>
      </c>
      <c r="H33" s="27">
        <f>+'[3]Tasas Bogotá'!T186</f>
        <v>0.29086347572683774</v>
      </c>
      <c r="I33" s="27">
        <f>+'[3]Tasas Bogotá'!U186</f>
        <v>0.64479275436986916</v>
      </c>
      <c r="J33" s="34">
        <f>+'[3]Tasas Bogotá'!V186</f>
        <v>0.44660681488917542</v>
      </c>
      <c r="K33" s="43">
        <f>+'[3]Tasas Bogotá'!W186</f>
        <v>20</v>
      </c>
      <c r="L33" s="18"/>
    </row>
    <row r="34" spans="1:14">
      <c r="A34" s="16"/>
      <c r="B34" s="11" t="str">
        <f>+'[3]Tasas Bogotá'!N187</f>
        <v>San Andrés</v>
      </c>
      <c r="C34" s="27">
        <f>+'[3]Tasas Bogotá'!O187</f>
        <v>0</v>
      </c>
      <c r="D34" s="27">
        <f>+'[3]Tasas Bogotá'!P187</f>
        <v>0</v>
      </c>
      <c r="E34" s="27">
        <f>+'[3]Tasas Bogotá'!Q187</f>
        <v>1.331542197487489</v>
      </c>
      <c r="F34" s="27">
        <f>+'[3]Tasas Bogotá'!R187</f>
        <v>0.90627041149575449</v>
      </c>
      <c r="G34" s="27">
        <f>+'[3]Tasas Bogotá'!S187</f>
        <v>0.27173913043478259</v>
      </c>
      <c r="H34" s="27">
        <f>+'[3]Tasas Bogotá'!T187</f>
        <v>0.50918607965587814</v>
      </c>
      <c r="I34" s="27">
        <f>+'[3]Tasas Bogotá'!U187</f>
        <v>0.40261831783469265</v>
      </c>
      <c r="J34" s="34">
        <f>+'[3]Tasas Bogotá'!V187</f>
        <v>0.30911712240060601</v>
      </c>
      <c r="K34" s="43">
        <f>+'[3]Tasas Bogotá'!W187</f>
        <v>21</v>
      </c>
      <c r="L34" s="18"/>
    </row>
    <row r="35" spans="1:14">
      <c r="A35" s="16"/>
      <c r="B35" s="11" t="str">
        <f>+'[3]Tasas Bogotá'!N188</f>
        <v>Villavicencio</v>
      </c>
      <c r="C35" s="27">
        <f>+'[3]Tasas Bogotá'!O188</f>
        <v>0.54669422877798424</v>
      </c>
      <c r="D35" s="27">
        <f>+'[3]Tasas Bogotá'!P188</f>
        <v>0.7763915105197734</v>
      </c>
      <c r="E35" s="27">
        <f>+'[3]Tasas Bogotá'!Q188</f>
        <v>0.45690206638004133</v>
      </c>
      <c r="F35" s="27">
        <f>+'[3]Tasas Bogotá'!R188</f>
        <v>0.68689338101145725</v>
      </c>
      <c r="G35" s="27">
        <f>+'[3]Tasas Bogotá'!S188</f>
        <v>0.2578090751577819</v>
      </c>
      <c r="H35" s="27">
        <f>+'[3]Tasas Bogotá'!T188</f>
        <v>0.4500302379144846</v>
      </c>
      <c r="I35" s="27">
        <f>+'[3]Tasas Bogotá'!U188</f>
        <v>0.34895895750679623</v>
      </c>
      <c r="J35" s="34">
        <f>+'[3]Tasas Bogotá'!V188</f>
        <v>0.18396634480158239</v>
      </c>
      <c r="K35" s="43">
        <f>+'[3]Tasas Bogotá'!W188</f>
        <v>22</v>
      </c>
      <c r="L35" s="18"/>
    </row>
    <row r="36" spans="1:14" ht="14.25" customHeight="1">
      <c r="A36" s="16"/>
      <c r="B36" s="11" t="str">
        <f>+'[3]Tasas Bogotá'!N189</f>
        <v>Tunja</v>
      </c>
      <c r="C36" s="27">
        <f>+'[3]Tasas Bogotá'!O189</f>
        <v>0</v>
      </c>
      <c r="D36" s="27">
        <f>+'[3]Tasas Bogotá'!P189</f>
        <v>0</v>
      </c>
      <c r="E36" s="27">
        <f>+'[3]Tasas Bogotá'!Q189</f>
        <v>0.88104144538004858</v>
      </c>
      <c r="F36" s="27">
        <f>+'[3]Tasas Bogotá'!R189</f>
        <v>0.35586859239857282</v>
      </c>
      <c r="G36" s="27">
        <f>+'[3]Tasas Bogotá'!S189</f>
        <v>0.40353683036200649</v>
      </c>
      <c r="H36" s="27">
        <f>+'[3]Tasas Bogotá'!T189</f>
        <v>0.18068210729671105</v>
      </c>
      <c r="I36" s="27">
        <f>+'[3]Tasas Bogotá'!U189</f>
        <v>0.33733085358814852</v>
      </c>
      <c r="J36" s="34">
        <f>+'[3]Tasas Bogotá'!V189</f>
        <v>0.14640187710947297</v>
      </c>
      <c r="K36" s="43">
        <f>+'[3]Tasas Bogotá'!W189</f>
        <v>23</v>
      </c>
      <c r="L36" s="18"/>
    </row>
    <row r="37" spans="1:14">
      <c r="A37" s="16"/>
      <c r="B37" s="11" t="str">
        <f>+'[3]Tasas Bogotá'!N190</f>
        <v>Barranquilla</v>
      </c>
      <c r="C37" s="27">
        <f>+'[3]Tasas Bogotá'!O190</f>
        <v>7.7832366113889218E-2</v>
      </c>
      <c r="D37" s="27">
        <f>+'[3]Tasas Bogotá'!P190</f>
        <v>0.27548196202410669</v>
      </c>
      <c r="E37" s="27">
        <f>+'[3]Tasas Bogotá'!Q190</f>
        <v>0.50201246274323763</v>
      </c>
      <c r="F37" s="27">
        <f>+'[3]Tasas Bogotá'!R190</f>
        <v>0.51151228869127241</v>
      </c>
      <c r="G37" s="27">
        <f>+'[3]Tasas Bogotá'!S190</f>
        <v>0.48891140543153072</v>
      </c>
      <c r="H37" s="27">
        <f>+'[3]Tasas Bogotá'!T190</f>
        <v>0.44662100624668727</v>
      </c>
      <c r="I37" s="27">
        <f>+'[3]Tasas Bogotá'!U190</f>
        <v>0.46363898822983607</v>
      </c>
      <c r="J37" s="34">
        <f>+'[3]Tasas Bogotá'!V190</f>
        <v>0.12658664582270018</v>
      </c>
      <c r="K37" s="43">
        <f>+'[3]Tasas Bogotá'!W190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B16" sqref="B16:K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3" t="s">
        <v>19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1" t="str">
        <f>+'[3]Tasas Bogotá'!N198</f>
        <v>Neiva</v>
      </c>
      <c r="C13" s="27">
        <f>+'[3]Tasas Bogotá'!O198</f>
        <v>0</v>
      </c>
      <c r="D13" s="27">
        <f>+'[3]Tasas Bogotá'!P198</f>
        <v>0</v>
      </c>
      <c r="E13" s="27">
        <f>+'[3]Tasas Bogotá'!Q198</f>
        <v>32.812278435649333</v>
      </c>
      <c r="F13" s="27">
        <f>+'[3]Tasas Bogotá'!R198</f>
        <v>43.377531158437421</v>
      </c>
      <c r="G13" s="27">
        <f>+'[3]Tasas Bogotá'!S198</f>
        <v>35.910866337689995</v>
      </c>
      <c r="H13" s="27">
        <f>+'[3]Tasas Bogotá'!T198</f>
        <v>34.509439012887029</v>
      </c>
      <c r="I13" s="27">
        <f>+'[3]Tasas Bogotá'!U198</f>
        <v>37.46909778003446</v>
      </c>
      <c r="J13" s="34">
        <f>+'[3]Tasas Bogotá'!V198</f>
        <v>37.495608453629181</v>
      </c>
      <c r="K13" s="43">
        <f>+'[3]Tasas Bogotá'!W198</f>
        <v>1</v>
      </c>
      <c r="L13" s="18"/>
    </row>
    <row r="14" spans="1:15">
      <c r="A14" s="16"/>
      <c r="B14" s="11" t="str">
        <f>+'[3]Tasas Bogotá'!N199</f>
        <v>Bucaramanga</v>
      </c>
      <c r="C14" s="27">
        <f>+'[3]Tasas Bogotá'!O199</f>
        <v>39.115895291157123</v>
      </c>
      <c r="D14" s="27">
        <f>+'[3]Tasas Bogotá'!P199</f>
        <v>33.809530424291012</v>
      </c>
      <c r="E14" s="27">
        <f>+'[3]Tasas Bogotá'!Q199</f>
        <v>29.615462243737962</v>
      </c>
      <c r="F14" s="27">
        <f>+'[3]Tasas Bogotá'!R199</f>
        <v>29.877597433944452</v>
      </c>
      <c r="G14" s="27">
        <f>+'[3]Tasas Bogotá'!S199</f>
        <v>9.0338824962183626</v>
      </c>
      <c r="H14" s="27">
        <f>+'[3]Tasas Bogotá'!T199</f>
        <v>28.739691647891647</v>
      </c>
      <c r="I14" s="27">
        <f>+'[3]Tasas Bogotá'!U199</f>
        <v>35.994795574623588</v>
      </c>
      <c r="J14" s="34">
        <f>+'[3]Tasas Bogotá'!V199</f>
        <v>36.782020330122634</v>
      </c>
      <c r="K14" s="43">
        <f>+'[3]Tasas Bogotá'!W199</f>
        <v>2</v>
      </c>
      <c r="L14" s="18"/>
    </row>
    <row r="15" spans="1:15">
      <c r="A15" s="16"/>
      <c r="B15" s="12" t="str">
        <f>+'[3]Tasas Bogotá'!N200</f>
        <v>Bogotá</v>
      </c>
      <c r="C15" s="48">
        <f>+'[3]Tasas Bogotá'!O200</f>
        <v>32.681099382444678</v>
      </c>
      <c r="D15" s="48">
        <f>+'[3]Tasas Bogotá'!P200</f>
        <v>36.422721008847617</v>
      </c>
      <c r="E15" s="48">
        <f>+'[3]Tasas Bogotá'!Q200</f>
        <v>29.367292208926699</v>
      </c>
      <c r="F15" s="48">
        <f>+'[3]Tasas Bogotá'!R200</f>
        <v>32.996512670482481</v>
      </c>
      <c r="G15" s="48">
        <f>+'[3]Tasas Bogotá'!S200</f>
        <v>28.403628126876292</v>
      </c>
      <c r="H15" s="48">
        <f>+'[3]Tasas Bogotá'!T200</f>
        <v>28.344169375115598</v>
      </c>
      <c r="I15" s="48">
        <f>+'[3]Tasas Bogotá'!U200</f>
        <v>33.368516524733934</v>
      </c>
      <c r="J15" s="48">
        <f>+'[3]Tasas Bogotá'!V200</f>
        <v>35.894949779185943</v>
      </c>
      <c r="K15" s="99">
        <f>+'[3]Tasas Bogotá'!W200</f>
        <v>3</v>
      </c>
      <c r="L15" s="18"/>
    </row>
    <row r="16" spans="1:15">
      <c r="A16" s="16"/>
      <c r="B16" s="11" t="str">
        <f>+'[3]Tasas Bogotá'!N201</f>
        <v>Sincelejo</v>
      </c>
      <c r="C16" s="27">
        <f>+'[3]Tasas Bogotá'!O201</f>
        <v>0</v>
      </c>
      <c r="D16" s="27">
        <f>+'[3]Tasas Bogotá'!P201</f>
        <v>0</v>
      </c>
      <c r="E16" s="27">
        <f>+'[3]Tasas Bogotá'!Q201</f>
        <v>42.749490486221717</v>
      </c>
      <c r="F16" s="27">
        <f>+'[3]Tasas Bogotá'!R201</f>
        <v>41.601851880855648</v>
      </c>
      <c r="G16" s="27">
        <f>+'[3]Tasas Bogotá'!S201</f>
        <v>32.78641647849966</v>
      </c>
      <c r="H16" s="27">
        <f>+'[3]Tasas Bogotá'!T201</f>
        <v>28.462482242025054</v>
      </c>
      <c r="I16" s="27">
        <f>+'[3]Tasas Bogotá'!U201</f>
        <v>40.191758489189354</v>
      </c>
      <c r="J16" s="34">
        <f>+'[3]Tasas Bogotá'!V201</f>
        <v>35.672794924080556</v>
      </c>
      <c r="K16" s="43">
        <f>+'[3]Tasas Bogotá'!W201</f>
        <v>4</v>
      </c>
      <c r="L16" s="18"/>
    </row>
    <row r="17" spans="1:15">
      <c r="A17" s="16"/>
      <c r="B17" s="11" t="str">
        <f>+'[3]Tasas Bogotá'!N202</f>
        <v>Pasto</v>
      </c>
      <c r="C17" s="27">
        <f>+'[3]Tasas Bogotá'!O202</f>
        <v>31.141258396604393</v>
      </c>
      <c r="D17" s="27">
        <f>+'[3]Tasas Bogotá'!P202</f>
        <v>30.695578650396417</v>
      </c>
      <c r="E17" s="27">
        <f>+'[3]Tasas Bogotá'!Q202</f>
        <v>44.097078790458184</v>
      </c>
      <c r="F17" s="27">
        <f>+'[3]Tasas Bogotá'!R202</f>
        <v>40.095301130457379</v>
      </c>
      <c r="G17" s="27">
        <f>+'[3]Tasas Bogotá'!S202</f>
        <v>31.209644462607272</v>
      </c>
      <c r="H17" s="27">
        <f>+'[3]Tasas Bogotá'!T202</f>
        <v>37.883616974362063</v>
      </c>
      <c r="I17" s="27">
        <f>+'[3]Tasas Bogotá'!U202</f>
        <v>39.960452236004954</v>
      </c>
      <c r="J17" s="34">
        <f>+'[3]Tasas Bogotá'!V202</f>
        <v>35.123762590989145</v>
      </c>
      <c r="K17" s="43">
        <f>+'[3]Tasas Bogotá'!W202</f>
        <v>5</v>
      </c>
      <c r="L17" s="18"/>
    </row>
    <row r="18" spans="1:15">
      <c r="A18" s="16"/>
      <c r="B18" s="11" t="str">
        <f>+'[3]Tasas Bogotá'!N203</f>
        <v>Ibagué</v>
      </c>
      <c r="C18" s="27">
        <f>+'[3]Tasas Bogotá'!O203</f>
        <v>39.27083485997732</v>
      </c>
      <c r="D18" s="27">
        <f>+'[3]Tasas Bogotá'!P203</f>
        <v>36.897663615247986</v>
      </c>
      <c r="E18" s="27">
        <f>+'[3]Tasas Bogotá'!Q203</f>
        <v>38.351513351513347</v>
      </c>
      <c r="F18" s="27">
        <f>+'[3]Tasas Bogotá'!R203</f>
        <v>37.55910661841429</v>
      </c>
      <c r="G18" s="27">
        <f>+'[3]Tasas Bogotá'!S203</f>
        <v>30.344244814196337</v>
      </c>
      <c r="H18" s="27">
        <f>+'[3]Tasas Bogotá'!T203</f>
        <v>32.091327076903696</v>
      </c>
      <c r="I18" s="27">
        <f>+'[3]Tasas Bogotá'!U203</f>
        <v>30.591092092080913</v>
      </c>
      <c r="J18" s="34">
        <f>+'[3]Tasas Bogotá'!V203</f>
        <v>33.322587651611279</v>
      </c>
      <c r="K18" s="43">
        <f>+'[3]Tasas Bogotá'!W203</f>
        <v>6</v>
      </c>
      <c r="L18" s="18"/>
    </row>
    <row r="19" spans="1:15">
      <c r="A19" s="16"/>
      <c r="B19" s="12" t="str">
        <f>+'[3]Tasas Bogotá'!N204</f>
        <v>Colombia</v>
      </c>
      <c r="C19" s="28">
        <f>+'[3]Tasas Bogotá'!O204</f>
        <v>31.71067448128132</v>
      </c>
      <c r="D19" s="28">
        <f>+'[3]Tasas Bogotá'!P204</f>
        <v>31.788950167430041</v>
      </c>
      <c r="E19" s="28">
        <f>+'[3]Tasas Bogotá'!Q204</f>
        <v>36.312565481451649</v>
      </c>
      <c r="F19" s="28">
        <f>+'[3]Tasas Bogotá'!R204</f>
        <v>35.174262833931166</v>
      </c>
      <c r="G19" s="28">
        <f>+'[3]Tasas Bogotá'!S204</f>
        <v>26.932571465807548</v>
      </c>
      <c r="H19" s="28">
        <f>+'[3]Tasas Bogotá'!T204</f>
        <v>30.931928341327097</v>
      </c>
      <c r="I19" s="28">
        <f>+'[3]Tasas Bogotá'!U204</f>
        <v>32.636909899298452</v>
      </c>
      <c r="J19" s="48">
        <f>+'[3]Tasas Bogotá'!V204</f>
        <v>32.396114805168999</v>
      </c>
      <c r="K19" s="43" t="str">
        <f>+'[3]Tasas Bogotá'!W204</f>
        <v/>
      </c>
      <c r="L19" s="18"/>
    </row>
    <row r="20" spans="1:15">
      <c r="A20" s="16"/>
      <c r="B20" s="11" t="str">
        <f>+'[3]Tasas Bogotá'!N205</f>
        <v>Cúcuta</v>
      </c>
      <c r="C20" s="27">
        <f>+'[3]Tasas Bogotá'!O205</f>
        <v>37.360080848913597</v>
      </c>
      <c r="D20" s="27">
        <f>+'[3]Tasas Bogotá'!P205</f>
        <v>33.456922304855318</v>
      </c>
      <c r="E20" s="27">
        <f>+'[3]Tasas Bogotá'!Q205</f>
        <v>39.405396010124335</v>
      </c>
      <c r="F20" s="27">
        <f>+'[3]Tasas Bogotá'!R205</f>
        <v>38.536488638064661</v>
      </c>
      <c r="G20" s="27">
        <f>+'[3]Tasas Bogotá'!S205</f>
        <v>28.225515634748248</v>
      </c>
      <c r="H20" s="27">
        <f>+'[3]Tasas Bogotá'!T205</f>
        <v>29.074793727178861</v>
      </c>
      <c r="I20" s="27">
        <f>+'[3]Tasas Bogotá'!U205</f>
        <v>33.045330188809203</v>
      </c>
      <c r="J20" s="34">
        <f>+'[3]Tasas Bogotá'!V205</f>
        <v>29.703875481359205</v>
      </c>
      <c r="K20" s="43">
        <f>+'[3]Tasas Bogotá'!W205</f>
        <v>7</v>
      </c>
      <c r="L20" s="18"/>
    </row>
    <row r="21" spans="1:15">
      <c r="A21" s="16"/>
      <c r="B21" s="11" t="str">
        <f>+'[3]Tasas Bogotá'!N206</f>
        <v>Medellín</v>
      </c>
      <c r="C21" s="27">
        <f>+'[3]Tasas Bogotá'!O206</f>
        <v>27.520200521930814</v>
      </c>
      <c r="D21" s="27">
        <f>+'[3]Tasas Bogotá'!P206</f>
        <v>16.666615648273954</v>
      </c>
      <c r="E21" s="27">
        <f>+'[3]Tasas Bogotá'!Q206</f>
        <v>22.241564103073021</v>
      </c>
      <c r="F21" s="27">
        <f>+'[3]Tasas Bogotá'!R206</f>
        <v>27.244685207937753</v>
      </c>
      <c r="G21" s="27">
        <f>+'[3]Tasas Bogotá'!S206</f>
        <v>24.415312867632188</v>
      </c>
      <c r="H21" s="27">
        <f>+'[3]Tasas Bogotá'!T206</f>
        <v>27.750294240797412</v>
      </c>
      <c r="I21" s="27">
        <f>+'[3]Tasas Bogotá'!U206</f>
        <v>28.87859438238501</v>
      </c>
      <c r="J21" s="34">
        <f>+'[3]Tasas Bogotá'!V206</f>
        <v>29.62150779824022</v>
      </c>
      <c r="K21" s="43">
        <f>+'[3]Tasas Bogotá'!W206</f>
        <v>8</v>
      </c>
      <c r="L21" s="18"/>
    </row>
    <row r="22" spans="1:15">
      <c r="A22" s="16"/>
      <c r="B22" s="11" t="str">
        <f>+'[3]Tasas Bogotá'!N207</f>
        <v>Santa Marta</v>
      </c>
      <c r="C22" s="27">
        <f>+'[3]Tasas Bogotá'!O207</f>
        <v>0</v>
      </c>
      <c r="D22" s="27">
        <f>+'[3]Tasas Bogotá'!P207</f>
        <v>0</v>
      </c>
      <c r="E22" s="27">
        <f>+'[3]Tasas Bogotá'!Q207</f>
        <v>32.23739874175903</v>
      </c>
      <c r="F22" s="27">
        <f>+'[3]Tasas Bogotá'!R207</f>
        <v>37.604211301804945</v>
      </c>
      <c r="G22" s="27">
        <f>+'[3]Tasas Bogotá'!S207</f>
        <v>28.324858554751842</v>
      </c>
      <c r="H22" s="27">
        <f>+'[3]Tasas Bogotá'!T207</f>
        <v>29.328702425012427</v>
      </c>
      <c r="I22" s="27">
        <f>+'[3]Tasas Bogotá'!U207</f>
        <v>30.495190960235707</v>
      </c>
      <c r="J22" s="34">
        <f>+'[3]Tasas Bogotá'!V207</f>
        <v>28.677057957523783</v>
      </c>
      <c r="K22" s="43">
        <f>+'[3]Tasas Bogotá'!W207</f>
        <v>9</v>
      </c>
      <c r="L22" s="18"/>
    </row>
    <row r="23" spans="1:15">
      <c r="A23" s="16"/>
      <c r="B23" s="11" t="str">
        <f>+'[3]Tasas Bogotá'!N208</f>
        <v>Manizales</v>
      </c>
      <c r="C23" s="27">
        <f>+'[3]Tasas Bogotá'!O208</f>
        <v>26.245802527980157</v>
      </c>
      <c r="D23" s="27">
        <f>+'[3]Tasas Bogotá'!P208</f>
        <v>29.223327502263334</v>
      </c>
      <c r="E23" s="27">
        <f>+'[3]Tasas Bogotá'!Q208</f>
        <v>24.459533915794609</v>
      </c>
      <c r="F23" s="27">
        <f>+'[3]Tasas Bogotá'!R208</f>
        <v>29.424034055446786</v>
      </c>
      <c r="G23" s="27">
        <f>+'[3]Tasas Bogotá'!S208</f>
        <v>22.39815396737551</v>
      </c>
      <c r="H23" s="27">
        <f>+'[3]Tasas Bogotá'!T208</f>
        <v>26.803439519852262</v>
      </c>
      <c r="I23" s="27">
        <f>+'[3]Tasas Bogotá'!U208</f>
        <v>17.185304190031793</v>
      </c>
      <c r="J23" s="34">
        <f>+'[3]Tasas Bogotá'!V208</f>
        <v>28.608854512117482</v>
      </c>
      <c r="K23" s="43">
        <f>+'[3]Tasas Bogotá'!W208</f>
        <v>10</v>
      </c>
      <c r="L23" s="18"/>
      <c r="N23" s="23"/>
      <c r="O23" s="32"/>
    </row>
    <row r="24" spans="1:15">
      <c r="A24" s="16"/>
      <c r="B24" s="11" t="str">
        <f>+'[3]Tasas Bogotá'!N209</f>
        <v>Popayán</v>
      </c>
      <c r="C24" s="27">
        <f>+'[3]Tasas Bogotá'!O209</f>
        <v>0</v>
      </c>
      <c r="D24" s="27">
        <f>+'[3]Tasas Bogotá'!P209</f>
        <v>0</v>
      </c>
      <c r="E24" s="27">
        <f>+'[3]Tasas Bogotá'!Q209</f>
        <v>46.890312119983783</v>
      </c>
      <c r="F24" s="27">
        <f>+'[3]Tasas Bogotá'!R209</f>
        <v>45.722888999360848</v>
      </c>
      <c r="G24" s="27">
        <f>+'[3]Tasas Bogotá'!S209</f>
        <v>33.74335834485904</v>
      </c>
      <c r="H24" s="27">
        <f>+'[3]Tasas Bogotá'!T209</f>
        <v>35.155701473869726</v>
      </c>
      <c r="I24" s="27">
        <f>+'[3]Tasas Bogotá'!U209</f>
        <v>32.44281022003895</v>
      </c>
      <c r="J24" s="34">
        <f>+'[3]Tasas Bogotá'!V209</f>
        <v>28.01825079285523</v>
      </c>
      <c r="K24" s="43">
        <f>+'[3]Tasas Bogotá'!W209</f>
        <v>11</v>
      </c>
      <c r="L24" s="18"/>
      <c r="N24" s="23"/>
      <c r="O24" s="32"/>
    </row>
    <row r="25" spans="1:15">
      <c r="A25" s="16"/>
      <c r="B25" s="11" t="str">
        <f>+'[3]Tasas Bogotá'!N210</f>
        <v>Riohacha</v>
      </c>
      <c r="C25" s="27">
        <f>+'[3]Tasas Bogotá'!O210</f>
        <v>0</v>
      </c>
      <c r="D25" s="27">
        <f>+'[3]Tasas Bogotá'!P210</f>
        <v>0</v>
      </c>
      <c r="E25" s="27">
        <f>+'[3]Tasas Bogotá'!Q210</f>
        <v>34.929483424352945</v>
      </c>
      <c r="F25" s="27">
        <f>+'[3]Tasas Bogotá'!R210</f>
        <v>43.680079370410766</v>
      </c>
      <c r="G25" s="27">
        <f>+'[3]Tasas Bogotá'!S210</f>
        <v>34.577240672016579</v>
      </c>
      <c r="H25" s="27">
        <f>+'[3]Tasas Bogotá'!T210</f>
        <v>32.581961722915345</v>
      </c>
      <c r="I25" s="27">
        <f>+'[3]Tasas Bogotá'!U210</f>
        <v>39.704556918064768</v>
      </c>
      <c r="J25" s="34">
        <f>+'[3]Tasas Bogotá'!V210</f>
        <v>27.945337869181998</v>
      </c>
      <c r="K25" s="43">
        <f>+'[3]Tasas Bogotá'!W210</f>
        <v>12</v>
      </c>
      <c r="L25" s="18"/>
    </row>
    <row r="26" spans="1:15">
      <c r="A26" s="16"/>
      <c r="B26" s="11" t="str">
        <f>+'[3]Tasas Bogotá'!N211</f>
        <v>Cali</v>
      </c>
      <c r="C26" s="27">
        <f>+'[3]Tasas Bogotá'!O211</f>
        <v>32.653078100782515</v>
      </c>
      <c r="D26" s="27">
        <f>+'[3]Tasas Bogotá'!P211</f>
        <v>38.127012248240568</v>
      </c>
      <c r="E26" s="27">
        <f>+'[3]Tasas Bogotá'!Q211</f>
        <v>37.901458972237073</v>
      </c>
      <c r="F26" s="27">
        <f>+'[3]Tasas Bogotá'!R211</f>
        <v>41.086571820030649</v>
      </c>
      <c r="G26" s="27">
        <f>+'[3]Tasas Bogotá'!S211</f>
        <v>33.001422633205145</v>
      </c>
      <c r="H26" s="27">
        <f>+'[3]Tasas Bogotá'!T211</f>
        <v>36.533286704544643</v>
      </c>
      <c r="I26" s="27">
        <f>+'[3]Tasas Bogotá'!U211</f>
        <v>32.726704038108288</v>
      </c>
      <c r="J26" s="34">
        <f>+'[3]Tasas Bogotá'!V211</f>
        <v>26.520111617049736</v>
      </c>
      <c r="K26" s="43">
        <f>+'[3]Tasas Bogotá'!W211</f>
        <v>13</v>
      </c>
      <c r="L26" s="18"/>
    </row>
    <row r="27" spans="1:15">
      <c r="A27" s="16"/>
      <c r="B27" s="11" t="str">
        <f>+'[3]Tasas Bogotá'!N212</f>
        <v>Armenia</v>
      </c>
      <c r="C27" s="27">
        <f>+'[3]Tasas Bogotá'!O212</f>
        <v>0</v>
      </c>
      <c r="D27" s="27">
        <f>+'[3]Tasas Bogotá'!P212</f>
        <v>0</v>
      </c>
      <c r="E27" s="27">
        <f>+'[3]Tasas Bogotá'!Q212</f>
        <v>34.780575179052818</v>
      </c>
      <c r="F27" s="27">
        <f>+'[3]Tasas Bogotá'!R212</f>
        <v>37.156802457668768</v>
      </c>
      <c r="G27" s="27">
        <f>+'[3]Tasas Bogotá'!S212</f>
        <v>25.185487785791778</v>
      </c>
      <c r="H27" s="27">
        <f>+'[3]Tasas Bogotá'!T212</f>
        <v>32.64762508889347</v>
      </c>
      <c r="I27" s="27">
        <f>+'[3]Tasas Bogotá'!U212</f>
        <v>21.592260818154195</v>
      </c>
      <c r="J27" s="34">
        <f>+'[3]Tasas Bogotá'!V212</f>
        <v>26.348602549361978</v>
      </c>
      <c r="K27" s="43">
        <f>+'[3]Tasas Bogotá'!W212</f>
        <v>14</v>
      </c>
      <c r="L27" s="18"/>
    </row>
    <row r="28" spans="1:15">
      <c r="A28" s="16"/>
      <c r="B28" s="11" t="str">
        <f>+'[3]Tasas Bogotá'!N213</f>
        <v>Pereira</v>
      </c>
      <c r="C28" s="27">
        <f>+'[3]Tasas Bogotá'!O213</f>
        <v>31.270093444784969</v>
      </c>
      <c r="D28" s="27">
        <f>+'[3]Tasas Bogotá'!P213</f>
        <v>37.030452663576476</v>
      </c>
      <c r="E28" s="27">
        <f>+'[3]Tasas Bogotá'!Q213</f>
        <v>24.658846091580429</v>
      </c>
      <c r="F28" s="27">
        <f>+'[3]Tasas Bogotá'!R213</f>
        <v>25.738313324369127</v>
      </c>
      <c r="G28" s="27">
        <f>+'[3]Tasas Bogotá'!S213</f>
        <v>21.420763010899496</v>
      </c>
      <c r="H28" s="27">
        <f>+'[3]Tasas Bogotá'!T213</f>
        <v>25.319419502848351</v>
      </c>
      <c r="I28" s="27">
        <f>+'[3]Tasas Bogotá'!U213</f>
        <v>27.027820543446119</v>
      </c>
      <c r="J28" s="34">
        <f>+'[3]Tasas Bogotá'!V213</f>
        <v>26.266745028460097</v>
      </c>
      <c r="K28" s="43">
        <f>+'[3]Tasas Bogotá'!W213</f>
        <v>15</v>
      </c>
      <c r="L28" s="18"/>
    </row>
    <row r="29" spans="1:15">
      <c r="A29" s="16"/>
      <c r="B29" s="11" t="str">
        <f>+'[3]Tasas Bogotá'!N214</f>
        <v>Montería</v>
      </c>
      <c r="C29" s="27">
        <f>+'[3]Tasas Bogotá'!O214</f>
        <v>39.83116315000791</v>
      </c>
      <c r="D29" s="27">
        <f>+'[3]Tasas Bogotá'!P214</f>
        <v>39.182316524269645</v>
      </c>
      <c r="E29" s="27">
        <f>+'[3]Tasas Bogotá'!Q214</f>
        <v>38.919137602616182</v>
      </c>
      <c r="F29" s="27">
        <f>+'[3]Tasas Bogotá'!R214</f>
        <v>36.679068610266093</v>
      </c>
      <c r="G29" s="27">
        <f>+'[3]Tasas Bogotá'!S214</f>
        <v>30.211695756578809</v>
      </c>
      <c r="H29" s="27">
        <f>+'[3]Tasas Bogotá'!T214</f>
        <v>28.422966042795046</v>
      </c>
      <c r="I29" s="27">
        <f>+'[3]Tasas Bogotá'!U214</f>
        <v>29.371536075659733</v>
      </c>
      <c r="J29" s="34">
        <f>+'[3]Tasas Bogotá'!V214</f>
        <v>22.767530307524222</v>
      </c>
      <c r="K29" s="43">
        <f>+'[3]Tasas Bogotá'!W214</f>
        <v>16</v>
      </c>
      <c r="L29" s="18"/>
    </row>
    <row r="30" spans="1:15">
      <c r="A30" s="16"/>
      <c r="B30" s="11" t="str">
        <f>+'[3]Tasas Bogotá'!N215</f>
        <v>Villavicencio</v>
      </c>
      <c r="C30" s="27">
        <f>+'[3]Tasas Bogotá'!O215</f>
        <v>31.906757327571704</v>
      </c>
      <c r="D30" s="27">
        <f>+'[3]Tasas Bogotá'!P215</f>
        <v>29.954606141522028</v>
      </c>
      <c r="E30" s="27">
        <f>+'[3]Tasas Bogotá'!Q215</f>
        <v>35.201914637230544</v>
      </c>
      <c r="F30" s="27">
        <f>+'[3]Tasas Bogotá'!R215</f>
        <v>34.578559439538779</v>
      </c>
      <c r="G30" s="27">
        <f>+'[3]Tasas Bogotá'!S215</f>
        <v>21.401806403128496</v>
      </c>
      <c r="H30" s="27">
        <f>+'[3]Tasas Bogotá'!T215</f>
        <v>29.31195877349872</v>
      </c>
      <c r="I30" s="27">
        <f>+'[3]Tasas Bogotá'!U215</f>
        <v>23.827132071425417</v>
      </c>
      <c r="J30" s="34">
        <f>+'[3]Tasas Bogotá'!V215</f>
        <v>22.3774533280424</v>
      </c>
      <c r="K30" s="43">
        <f>+'[3]Tasas Bogotá'!W215</f>
        <v>17</v>
      </c>
      <c r="L30" s="18"/>
    </row>
    <row r="31" spans="1:15">
      <c r="A31" s="16"/>
      <c r="B31" s="11" t="str">
        <f>+'[3]Tasas Bogotá'!N216</f>
        <v>Tunja</v>
      </c>
      <c r="C31" s="27">
        <f>+'[3]Tasas Bogotá'!O216</f>
        <v>0</v>
      </c>
      <c r="D31" s="27">
        <f>+'[3]Tasas Bogotá'!P216</f>
        <v>0</v>
      </c>
      <c r="E31" s="27">
        <f>+'[3]Tasas Bogotá'!Q216</f>
        <v>38.487708009421034</v>
      </c>
      <c r="F31" s="27">
        <f>+'[3]Tasas Bogotá'!R216</f>
        <v>26.165828285305732</v>
      </c>
      <c r="G31" s="27">
        <f>+'[3]Tasas Bogotá'!S216</f>
        <v>20.422188424681114</v>
      </c>
      <c r="H31" s="27">
        <f>+'[3]Tasas Bogotá'!T216</f>
        <v>16.238103657195591</v>
      </c>
      <c r="I31" s="27">
        <f>+'[3]Tasas Bogotá'!U216</f>
        <v>28.358878984159556</v>
      </c>
      <c r="J31" s="34">
        <f>+'[3]Tasas Bogotá'!V216</f>
        <v>20.136193313786706</v>
      </c>
      <c r="K31" s="43">
        <f>+'[3]Tasas Bogotá'!W216</f>
        <v>18</v>
      </c>
      <c r="L31" s="18"/>
    </row>
    <row r="32" spans="1:15">
      <c r="A32" s="16"/>
      <c r="B32" s="11" t="str">
        <f>+'[3]Tasas Bogotá'!N217</f>
        <v>Quibdó</v>
      </c>
      <c r="C32" s="27">
        <f>+'[3]Tasas Bogotá'!O217</f>
        <v>0</v>
      </c>
      <c r="D32" s="27">
        <f>+'[3]Tasas Bogotá'!P217</f>
        <v>0</v>
      </c>
      <c r="E32" s="27">
        <f>+'[3]Tasas Bogotá'!Q217</f>
        <v>33.247030012992226</v>
      </c>
      <c r="F32" s="27">
        <f>+'[3]Tasas Bogotá'!R217</f>
        <v>28.51386156492649</v>
      </c>
      <c r="G32" s="27">
        <f>+'[3]Tasas Bogotá'!S217</f>
        <v>22.656575349906756</v>
      </c>
      <c r="H32" s="27">
        <f>+'[3]Tasas Bogotá'!T217</f>
        <v>17.915469436872225</v>
      </c>
      <c r="I32" s="27">
        <f>+'[3]Tasas Bogotá'!U217</f>
        <v>21.38407587706968</v>
      </c>
      <c r="J32" s="34">
        <f>+'[3]Tasas Bogotá'!V217</f>
        <v>18.534003242905236</v>
      </c>
      <c r="K32" s="43">
        <f>+'[3]Tasas Bogotá'!W217</f>
        <v>19</v>
      </c>
      <c r="L32" s="18"/>
    </row>
    <row r="33" spans="1:14">
      <c r="A33" s="16"/>
      <c r="B33" s="11" t="str">
        <f>+'[3]Tasas Bogotá'!N218</f>
        <v>Valledupar</v>
      </c>
      <c r="C33" s="27">
        <f>+'[3]Tasas Bogotá'!O218</f>
        <v>0</v>
      </c>
      <c r="D33" s="27">
        <f>+'[3]Tasas Bogotá'!P218</f>
        <v>0</v>
      </c>
      <c r="E33" s="27">
        <f>+'[3]Tasas Bogotá'!Q218</f>
        <v>38.45629641189705</v>
      </c>
      <c r="F33" s="27">
        <f>+'[3]Tasas Bogotá'!R218</f>
        <v>40.458041435780906</v>
      </c>
      <c r="G33" s="27">
        <f>+'[3]Tasas Bogotá'!S218</f>
        <v>17.767718380738586</v>
      </c>
      <c r="H33" s="27">
        <f>+'[3]Tasas Bogotá'!T218</f>
        <v>21.235753484717232</v>
      </c>
      <c r="I33" s="27">
        <f>+'[3]Tasas Bogotá'!U218</f>
        <v>32.331184948367266</v>
      </c>
      <c r="J33" s="34">
        <f>+'[3]Tasas Bogotá'!V218</f>
        <v>17.984507750178349</v>
      </c>
      <c r="K33" s="43">
        <f>+'[3]Tasas Bogotá'!W218</f>
        <v>20</v>
      </c>
      <c r="L33" s="18"/>
    </row>
    <row r="34" spans="1:14">
      <c r="A34" s="16"/>
      <c r="B34" s="11" t="str">
        <f>+'[3]Tasas Bogotá'!N219</f>
        <v>Barranquilla</v>
      </c>
      <c r="C34" s="27">
        <f>+'[3]Tasas Bogotá'!O219</f>
        <v>31.981981533362347</v>
      </c>
      <c r="D34" s="27">
        <f>+'[3]Tasas Bogotá'!P219</f>
        <v>29.550445931946157</v>
      </c>
      <c r="E34" s="27">
        <f>+'[3]Tasas Bogotá'!Q219</f>
        <v>27.716824703370897</v>
      </c>
      <c r="F34" s="27">
        <f>+'[3]Tasas Bogotá'!R219</f>
        <v>18.402884899482434</v>
      </c>
      <c r="G34" s="27">
        <f>+'[3]Tasas Bogotá'!S219</f>
        <v>13.902375251854625</v>
      </c>
      <c r="H34" s="27">
        <f>+'[3]Tasas Bogotá'!T219</f>
        <v>14.89919724125445</v>
      </c>
      <c r="I34" s="27">
        <f>+'[3]Tasas Bogotá'!U219</f>
        <v>17.497834710385213</v>
      </c>
      <c r="J34" s="34">
        <f>+'[3]Tasas Bogotá'!V219</f>
        <v>17.676722611460296</v>
      </c>
      <c r="K34" s="43">
        <f>+'[3]Tasas Bogotá'!W219</f>
        <v>21</v>
      </c>
      <c r="L34" s="18"/>
    </row>
    <row r="35" spans="1:14">
      <c r="A35" s="16"/>
      <c r="B35" s="11" t="str">
        <f>+'[3]Tasas Bogotá'!N220</f>
        <v>Florencia</v>
      </c>
      <c r="C35" s="27">
        <f>+'[3]Tasas Bogotá'!O220</f>
        <v>0</v>
      </c>
      <c r="D35" s="27">
        <f>+'[3]Tasas Bogotá'!P220</f>
        <v>0</v>
      </c>
      <c r="E35" s="27">
        <f>+'[3]Tasas Bogotá'!Q220</f>
        <v>39.142436969553465</v>
      </c>
      <c r="F35" s="27">
        <f>+'[3]Tasas Bogotá'!R220</f>
        <v>39.028230468454964</v>
      </c>
      <c r="G35" s="27">
        <f>+'[3]Tasas Bogotá'!S220</f>
        <v>14.849352129611651</v>
      </c>
      <c r="H35" s="27">
        <f>+'[3]Tasas Bogotá'!T220</f>
        <v>12.499710534238009</v>
      </c>
      <c r="I35" s="27">
        <f>+'[3]Tasas Bogotá'!U220</f>
        <v>17.556285100071658</v>
      </c>
      <c r="J35" s="34">
        <f>+'[3]Tasas Bogotá'!V220</f>
        <v>17.577131969576946</v>
      </c>
      <c r="K35" s="43">
        <f>+'[3]Tasas Bogotá'!W220</f>
        <v>22</v>
      </c>
      <c r="L35" s="18"/>
    </row>
    <row r="36" spans="1:14" ht="14.25" customHeight="1">
      <c r="A36" s="16"/>
      <c r="B36" s="11" t="str">
        <f>+'[3]Tasas Bogotá'!N221</f>
        <v>Cartagena</v>
      </c>
      <c r="C36" s="27">
        <f>+'[3]Tasas Bogotá'!O221</f>
        <v>18.673260066000061</v>
      </c>
      <c r="D36" s="27">
        <f>+'[3]Tasas Bogotá'!P221</f>
        <v>28.818407718910876</v>
      </c>
      <c r="E36" s="27">
        <f>+'[3]Tasas Bogotá'!Q221</f>
        <v>26.633039678296644</v>
      </c>
      <c r="F36" s="27">
        <f>+'[3]Tasas Bogotá'!R221</f>
        <v>25.746030347743741</v>
      </c>
      <c r="G36" s="27">
        <f>+'[3]Tasas Bogotá'!S221</f>
        <v>18.029740293034529</v>
      </c>
      <c r="H36" s="27">
        <f>+'[3]Tasas Bogotá'!T221</f>
        <v>22.076944435342423</v>
      </c>
      <c r="I36" s="27">
        <f>+'[3]Tasas Bogotá'!U221</f>
        <v>25.261562969750319</v>
      </c>
      <c r="J36" s="34">
        <f>+'[3]Tasas Bogotá'!V221</f>
        <v>15.619745499798702</v>
      </c>
      <c r="K36" s="43">
        <f>+'[3]Tasas Bogotá'!W221</f>
        <v>23</v>
      </c>
      <c r="L36" s="18"/>
    </row>
    <row r="37" spans="1:14">
      <c r="A37" s="16"/>
      <c r="B37" s="11" t="str">
        <f>+'[3]Tasas Bogotá'!N222</f>
        <v>San Andrés</v>
      </c>
      <c r="C37" s="27">
        <f>+'[3]Tasas Bogotá'!O222</f>
        <v>0</v>
      </c>
      <c r="D37" s="27">
        <f>+'[3]Tasas Bogotá'!P222</f>
        <v>0</v>
      </c>
      <c r="E37" s="27">
        <f>+'[3]Tasas Bogotá'!Q222</f>
        <v>18.73311583826634</v>
      </c>
      <c r="F37" s="27">
        <f>+'[3]Tasas Bogotá'!R222</f>
        <v>14.817385151317222</v>
      </c>
      <c r="G37" s="27">
        <f>+'[3]Tasas Bogotá'!S222</f>
        <v>5.9417585983127834</v>
      </c>
      <c r="H37" s="27">
        <f>+'[3]Tasas Bogotá'!T222</f>
        <v>10.133191676815837</v>
      </c>
      <c r="I37" s="27">
        <f>+'[3]Tasas Bogotá'!U222</f>
        <v>3.285884981037976</v>
      </c>
      <c r="J37" s="34">
        <f>+'[3]Tasas Bogotá'!V222</f>
        <v>5.8744471324194221</v>
      </c>
      <c r="K37" s="43">
        <f>+'[3]Tasas Bogotá'!W222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B18" sqref="B18:J1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3" t="s">
        <v>53</v>
      </c>
      <c r="D7" s="163"/>
      <c r="E7" s="163"/>
      <c r="F7" s="163"/>
      <c r="G7" s="163"/>
      <c r="H7" s="163"/>
      <c r="I7" s="163"/>
      <c r="J7" s="163"/>
      <c r="K7" s="163"/>
      <c r="L7" s="18"/>
      <c r="N7" s="9"/>
    </row>
    <row r="8" spans="1:15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77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1" t="str">
        <f>+'[3]Tasas Bogotá'!N230</f>
        <v>Neiva</v>
      </c>
      <c r="C13" s="27">
        <f>+'[3]Tasas Bogotá'!O230</f>
        <v>0</v>
      </c>
      <c r="D13" s="27">
        <f>+'[3]Tasas Bogotá'!P230</f>
        <v>0</v>
      </c>
      <c r="E13" s="27">
        <f>+'[3]Tasas Bogotá'!Q230</f>
        <v>10.694903149791038</v>
      </c>
      <c r="F13" s="27">
        <f>+'[3]Tasas Bogotá'!R230</f>
        <v>13.856555680339246</v>
      </c>
      <c r="G13" s="27">
        <f>+'[3]Tasas Bogotá'!S230</f>
        <v>10.201720950812971</v>
      </c>
      <c r="H13" s="27">
        <f>+'[3]Tasas Bogotá'!T230</f>
        <v>8.8976983509876693</v>
      </c>
      <c r="I13" s="27">
        <f>+'[3]Tasas Bogotá'!U230</f>
        <v>13.992358723790341</v>
      </c>
      <c r="J13" s="34">
        <f>+'[3]Tasas Bogotá'!V230</f>
        <v>13.398900747148424</v>
      </c>
      <c r="K13" s="43">
        <f>+'[3]Tasas Bogotá'!W230</f>
        <v>1</v>
      </c>
      <c r="L13" s="18"/>
    </row>
    <row r="14" spans="1:15">
      <c r="A14" s="16"/>
      <c r="B14" s="12" t="str">
        <f>+'[3]Tasas Bogotá'!N231</f>
        <v>Bogotá</v>
      </c>
      <c r="C14" s="48">
        <f>+'[3]Tasas Bogotá'!O231</f>
        <v>16.059285922928034</v>
      </c>
      <c r="D14" s="48">
        <f>+'[3]Tasas Bogotá'!P231</f>
        <v>16.023582651669436</v>
      </c>
      <c r="E14" s="48">
        <f>+'[3]Tasas Bogotá'!Q231</f>
        <v>8.8579925422073611</v>
      </c>
      <c r="F14" s="48">
        <f>+'[3]Tasas Bogotá'!R231</f>
        <v>8.3815679219368349</v>
      </c>
      <c r="G14" s="48">
        <f>+'[3]Tasas Bogotá'!S231</f>
        <v>7.3377818675579549</v>
      </c>
      <c r="H14" s="48">
        <f>+'[3]Tasas Bogotá'!T231</f>
        <v>9.191268996061897</v>
      </c>
      <c r="I14" s="48">
        <f>+'[3]Tasas Bogotá'!U231</f>
        <v>11.393564073922088</v>
      </c>
      <c r="J14" s="48">
        <f>+'[3]Tasas Bogotá'!V231</f>
        <v>12.46879335848803</v>
      </c>
      <c r="K14" s="99">
        <f>+'[3]Tasas Bogotá'!W231</f>
        <v>2</v>
      </c>
      <c r="L14" s="18"/>
    </row>
    <row r="15" spans="1:15">
      <c r="A15" s="16"/>
      <c r="B15" s="11" t="str">
        <f>+'[3]Tasas Bogotá'!N232</f>
        <v>Bucaramanga</v>
      </c>
      <c r="C15" s="27">
        <f>+'[3]Tasas Bogotá'!O232</f>
        <v>15.015057920650618</v>
      </c>
      <c r="D15" s="27">
        <f>+'[3]Tasas Bogotá'!P232</f>
        <v>9.7011514325270589</v>
      </c>
      <c r="E15" s="27">
        <f>+'[3]Tasas Bogotá'!Q232</f>
        <v>4.9703037300652095</v>
      </c>
      <c r="F15" s="27">
        <f>+'[3]Tasas Bogotá'!R232</f>
        <v>5.8105013034103221</v>
      </c>
      <c r="G15" s="27">
        <f>+'[3]Tasas Bogotá'!S232</f>
        <v>1.0045241558717715</v>
      </c>
      <c r="H15" s="27">
        <f>+'[3]Tasas Bogotá'!T232</f>
        <v>7.8757780141818561</v>
      </c>
      <c r="I15" s="27">
        <f>+'[3]Tasas Bogotá'!U232</f>
        <v>10.590867225442629</v>
      </c>
      <c r="J15" s="34">
        <f>+'[3]Tasas Bogotá'!V232</f>
        <v>12.302726107240931</v>
      </c>
      <c r="K15" s="43">
        <f>+'[3]Tasas Bogotá'!W232</f>
        <v>3</v>
      </c>
      <c r="L15" s="18"/>
    </row>
    <row r="16" spans="1:15">
      <c r="A16" s="16"/>
      <c r="B16" s="11" t="str">
        <f>+'[3]Tasas Bogotá'!N233</f>
        <v>Pasto</v>
      </c>
      <c r="C16" s="27">
        <f>+'[3]Tasas Bogotá'!O233</f>
        <v>6.6197745609972669</v>
      </c>
      <c r="D16" s="27">
        <f>+'[3]Tasas Bogotá'!P233</f>
        <v>8.3825491379090558</v>
      </c>
      <c r="E16" s="27">
        <f>+'[3]Tasas Bogotá'!Q233</f>
        <v>13.135637421190765</v>
      </c>
      <c r="F16" s="27">
        <f>+'[3]Tasas Bogotá'!R233</f>
        <v>9.4907257016632016</v>
      </c>
      <c r="G16" s="27">
        <f>+'[3]Tasas Bogotá'!S233</f>
        <v>7.5506742950551695</v>
      </c>
      <c r="H16" s="27">
        <f>+'[3]Tasas Bogotá'!T233</f>
        <v>12.929402267305932</v>
      </c>
      <c r="I16" s="27">
        <f>+'[3]Tasas Bogotá'!U233</f>
        <v>15.403670984574545</v>
      </c>
      <c r="J16" s="34">
        <f>+'[3]Tasas Bogotá'!V233</f>
        <v>12.195452060974658</v>
      </c>
      <c r="K16" s="43">
        <f>+'[3]Tasas Bogotá'!W233</f>
        <v>4</v>
      </c>
      <c r="L16" s="18"/>
    </row>
    <row r="17" spans="1:15">
      <c r="A17" s="16"/>
      <c r="B17" s="11" t="str">
        <f>+'[3]Tasas Bogotá'!N234</f>
        <v>Ibagué</v>
      </c>
      <c r="C17" s="27">
        <f>+'[3]Tasas Bogotá'!O234</f>
        <v>20.249627942981014</v>
      </c>
      <c r="D17" s="27">
        <f>+'[3]Tasas Bogotá'!P234</f>
        <v>14.680420822516735</v>
      </c>
      <c r="E17" s="27">
        <f>+'[3]Tasas Bogotá'!Q234</f>
        <v>12.570402570402569</v>
      </c>
      <c r="F17" s="27">
        <f>+'[3]Tasas Bogotá'!R234</f>
        <v>12.847831951421867</v>
      </c>
      <c r="G17" s="27">
        <f>+'[3]Tasas Bogotá'!S234</f>
        <v>11.169220167796713</v>
      </c>
      <c r="H17" s="27">
        <f>+'[3]Tasas Bogotá'!T234</f>
        <v>12.999811047427096</v>
      </c>
      <c r="I17" s="27">
        <f>+'[3]Tasas Bogotá'!U234</f>
        <v>11.080571415092818</v>
      </c>
      <c r="J17" s="34">
        <f>+'[3]Tasas Bogotá'!V234</f>
        <v>10.629422591081084</v>
      </c>
      <c r="K17" s="43">
        <f>+'[3]Tasas Bogotá'!W234</f>
        <v>5</v>
      </c>
      <c r="L17" s="18"/>
    </row>
    <row r="18" spans="1:15">
      <c r="A18" s="16"/>
      <c r="B18" s="12" t="str">
        <f>+'[3]Tasas Bogotá'!N235</f>
        <v>Colombia</v>
      </c>
      <c r="C18" s="28">
        <f>+'[3]Tasas Bogotá'!O235</f>
        <v>12.398361305044043</v>
      </c>
      <c r="D18" s="28">
        <f>+'[3]Tasas Bogotá'!P235</f>
        <v>10.818033038257072</v>
      </c>
      <c r="E18" s="28">
        <f>+'[3]Tasas Bogotá'!Q235</f>
        <v>11.447358072311168</v>
      </c>
      <c r="F18" s="28">
        <f>+'[3]Tasas Bogotá'!R235</f>
        <v>10.453836369551595</v>
      </c>
      <c r="G18" s="28">
        <f>+'[3]Tasas Bogotá'!S235</f>
        <v>7.6472654419507666</v>
      </c>
      <c r="H18" s="28">
        <f>+'[3]Tasas Bogotá'!T235</f>
        <v>9.8464519341721441</v>
      </c>
      <c r="I18" s="28">
        <f>+'[3]Tasas Bogotá'!U235</f>
        <v>10.018960481226602</v>
      </c>
      <c r="J18" s="48">
        <f>+'[3]Tasas Bogotá'!V235</f>
        <v>10.448504423316257</v>
      </c>
      <c r="K18" s="43" t="str">
        <f>+'[3]Tasas Bogotá'!W235</f>
        <v/>
      </c>
      <c r="L18" s="18"/>
    </row>
    <row r="19" spans="1:15">
      <c r="A19" s="16"/>
      <c r="B19" s="11" t="str">
        <f>+'[3]Tasas Bogotá'!N236</f>
        <v>Medellín</v>
      </c>
      <c r="C19" s="27">
        <f>+'[3]Tasas Bogotá'!O236</f>
        <v>10.779199669305182</v>
      </c>
      <c r="D19" s="27">
        <f>+'[3]Tasas Bogotá'!P236</f>
        <v>5.6082915674905554</v>
      </c>
      <c r="E19" s="27">
        <f>+'[3]Tasas Bogotá'!Q236</f>
        <v>5.2974825381760304</v>
      </c>
      <c r="F19" s="27">
        <f>+'[3]Tasas Bogotá'!R236</f>
        <v>7.9837091643190154</v>
      </c>
      <c r="G19" s="27">
        <f>+'[3]Tasas Bogotá'!S236</f>
        <v>8.0401708203783109</v>
      </c>
      <c r="H19" s="27">
        <f>+'[3]Tasas Bogotá'!T236</f>
        <v>10.058324073552672</v>
      </c>
      <c r="I19" s="27">
        <f>+'[3]Tasas Bogotá'!U236</f>
        <v>10.345066952754863</v>
      </c>
      <c r="J19" s="34">
        <f>+'[3]Tasas Bogotá'!V236</f>
        <v>10.205347090833371</v>
      </c>
      <c r="K19" s="43">
        <f>+'[3]Tasas Bogotá'!W236</f>
        <v>6</v>
      </c>
      <c r="L19" s="18"/>
      <c r="O19" s="115"/>
    </row>
    <row r="20" spans="1:15">
      <c r="A20" s="16"/>
      <c r="B20" s="11" t="str">
        <f>+'[3]Tasas Bogotá'!N237</f>
        <v>Armenia</v>
      </c>
      <c r="C20" s="27">
        <f>+'[3]Tasas Bogotá'!O237</f>
        <v>0</v>
      </c>
      <c r="D20" s="27">
        <f>+'[3]Tasas Bogotá'!P237</f>
        <v>0</v>
      </c>
      <c r="E20" s="27">
        <f>+'[3]Tasas Bogotá'!Q237</f>
        <v>13.069891630325007</v>
      </c>
      <c r="F20" s="27">
        <f>+'[3]Tasas Bogotá'!R237</f>
        <v>12.243317441163379</v>
      </c>
      <c r="G20" s="27">
        <f>+'[3]Tasas Bogotá'!S237</f>
        <v>8.7455799925194757</v>
      </c>
      <c r="H20" s="27">
        <f>+'[3]Tasas Bogotá'!T237</f>
        <v>12.759277751484866</v>
      </c>
      <c r="I20" s="27">
        <f>+'[3]Tasas Bogotá'!U237</f>
        <v>7.6162255235654497</v>
      </c>
      <c r="J20" s="34">
        <f>+'[3]Tasas Bogotá'!V237</f>
        <v>8.7714225692852246</v>
      </c>
      <c r="K20" s="43">
        <f>+'[3]Tasas Bogotá'!W237</f>
        <v>7</v>
      </c>
      <c r="L20" s="18"/>
      <c r="O20" s="115"/>
    </row>
    <row r="21" spans="1:15">
      <c r="A21" s="16"/>
      <c r="B21" s="11" t="str">
        <f>+'[3]Tasas Bogotá'!N238</f>
        <v>Cúcuta</v>
      </c>
      <c r="C21" s="27">
        <f>+'[3]Tasas Bogotá'!O238</f>
        <v>12.703082364830722</v>
      </c>
      <c r="D21" s="27">
        <f>+'[3]Tasas Bogotá'!P238</f>
        <v>6.9655335158657943</v>
      </c>
      <c r="E21" s="27">
        <f>+'[3]Tasas Bogotá'!Q238</f>
        <v>9.6928863295797321</v>
      </c>
      <c r="F21" s="27">
        <f>+'[3]Tasas Bogotá'!R238</f>
        <v>10.388943861988789</v>
      </c>
      <c r="G21" s="27">
        <f>+'[3]Tasas Bogotá'!S238</f>
        <v>5.5409240033780804</v>
      </c>
      <c r="H21" s="27">
        <f>+'[3]Tasas Bogotá'!T238</f>
        <v>8.555072413268217</v>
      </c>
      <c r="I21" s="27">
        <f>+'[3]Tasas Bogotá'!U238</f>
        <v>9.4776545009215916</v>
      </c>
      <c r="J21" s="34">
        <f>+'[3]Tasas Bogotá'!V238</f>
        <v>8.6442578308972706</v>
      </c>
      <c r="K21" s="43">
        <f>+'[3]Tasas Bogotá'!W238</f>
        <v>8</v>
      </c>
      <c r="L21" s="18"/>
      <c r="O21" s="115"/>
    </row>
    <row r="22" spans="1:15">
      <c r="A22" s="16"/>
      <c r="B22" s="11" t="str">
        <f>+'[3]Tasas Bogotá'!N239</f>
        <v>Manizales</v>
      </c>
      <c r="C22" s="27">
        <f>+'[3]Tasas Bogotá'!O239</f>
        <v>12.286005081763349</v>
      </c>
      <c r="D22" s="27">
        <f>+'[3]Tasas Bogotá'!P239</f>
        <v>10.604491720934037</v>
      </c>
      <c r="E22" s="27">
        <f>+'[3]Tasas Bogotá'!Q239</f>
        <v>6.9707214341525034</v>
      </c>
      <c r="F22" s="27">
        <f>+'[3]Tasas Bogotá'!R239</f>
        <v>11.377776829422254</v>
      </c>
      <c r="G22" s="27">
        <f>+'[3]Tasas Bogotá'!S239</f>
        <v>6.1239881058467089</v>
      </c>
      <c r="H22" s="27">
        <f>+'[3]Tasas Bogotá'!T239</f>
        <v>8.8769960892944439</v>
      </c>
      <c r="I22" s="27">
        <f>+'[3]Tasas Bogotá'!U239</f>
        <v>5.8235438582129255</v>
      </c>
      <c r="J22" s="34">
        <f>+'[3]Tasas Bogotá'!V239</f>
        <v>8.0250145868553719</v>
      </c>
      <c r="K22" s="43">
        <f>+'[3]Tasas Bogotá'!W239</f>
        <v>9</v>
      </c>
      <c r="L22" s="18"/>
      <c r="O22" s="115"/>
    </row>
    <row r="23" spans="1:15">
      <c r="A23" s="16"/>
      <c r="B23" s="11" t="str">
        <f>+'[3]Tasas Bogotá'!N240</f>
        <v>Cali</v>
      </c>
      <c r="C23" s="27">
        <f>+'[3]Tasas Bogotá'!O240</f>
        <v>11.36685820133822</v>
      </c>
      <c r="D23" s="27">
        <f>+'[3]Tasas Bogotá'!P240</f>
        <v>16.155977617182025</v>
      </c>
      <c r="E23" s="27">
        <f>+'[3]Tasas Bogotá'!Q240</f>
        <v>12.512327277556651</v>
      </c>
      <c r="F23" s="27">
        <f>+'[3]Tasas Bogotá'!R240</f>
        <v>13.570128275447994</v>
      </c>
      <c r="G23" s="27">
        <f>+'[3]Tasas Bogotá'!S240</f>
        <v>12.040089359148197</v>
      </c>
      <c r="H23" s="27">
        <f>+'[3]Tasas Bogotá'!T240</f>
        <v>15.035463461939646</v>
      </c>
      <c r="I23" s="27">
        <f>+'[3]Tasas Bogotá'!U240</f>
        <v>12.03622360576272</v>
      </c>
      <c r="J23" s="34">
        <f>+'[3]Tasas Bogotá'!V240</f>
        <v>7.4145764299698662</v>
      </c>
      <c r="K23" s="43">
        <f>+'[3]Tasas Bogotá'!W240</f>
        <v>10</v>
      </c>
      <c r="L23" s="18"/>
      <c r="O23" s="115"/>
    </row>
    <row r="24" spans="1:15">
      <c r="A24" s="16"/>
      <c r="B24" s="11" t="str">
        <f>+'[3]Tasas Bogotá'!N241</f>
        <v>Pereira</v>
      </c>
      <c r="C24" s="27">
        <f>+'[3]Tasas Bogotá'!O241</f>
        <v>12.254478638174847</v>
      </c>
      <c r="D24" s="27">
        <f>+'[3]Tasas Bogotá'!P241</f>
        <v>13.493711859666499</v>
      </c>
      <c r="E24" s="27">
        <f>+'[3]Tasas Bogotá'!Q241</f>
        <v>5.7636891196871769</v>
      </c>
      <c r="F24" s="27">
        <f>+'[3]Tasas Bogotá'!R241</f>
        <v>6.629260958383842</v>
      </c>
      <c r="G24" s="27">
        <f>+'[3]Tasas Bogotá'!S241</f>
        <v>4.5677101831650511</v>
      </c>
      <c r="H24" s="27">
        <f>+'[3]Tasas Bogotá'!T241</f>
        <v>6.4867721230763955</v>
      </c>
      <c r="I24" s="27">
        <f>+'[3]Tasas Bogotá'!U241</f>
        <v>7.892502017849683</v>
      </c>
      <c r="J24" s="34">
        <f>+'[3]Tasas Bogotá'!V241</f>
        <v>6.970827765566062</v>
      </c>
      <c r="K24" s="43">
        <f>+'[3]Tasas Bogotá'!W241</f>
        <v>11</v>
      </c>
      <c r="L24" s="18"/>
      <c r="O24" s="32"/>
    </row>
    <row r="25" spans="1:15">
      <c r="A25" s="16"/>
      <c r="B25" s="11" t="str">
        <f>+'[3]Tasas Bogotá'!N242</f>
        <v>Sincelejo</v>
      </c>
      <c r="C25" s="27">
        <f>+'[3]Tasas Bogotá'!O242</f>
        <v>0</v>
      </c>
      <c r="D25" s="27">
        <f>+'[3]Tasas Bogotá'!P242</f>
        <v>0</v>
      </c>
      <c r="E25" s="27">
        <f>+'[3]Tasas Bogotá'!Q242</f>
        <v>12.924352189624758</v>
      </c>
      <c r="F25" s="27">
        <f>+'[3]Tasas Bogotá'!R242</f>
        <v>11.623747427508201</v>
      </c>
      <c r="G25" s="27">
        <f>+'[3]Tasas Bogotá'!S242</f>
        <v>4.6793601335739243</v>
      </c>
      <c r="H25" s="27">
        <f>+'[3]Tasas Bogotá'!T242</f>
        <v>4.989668087304663</v>
      </c>
      <c r="I25" s="27">
        <f>+'[3]Tasas Bogotá'!U242</f>
        <v>6.7086969657240241</v>
      </c>
      <c r="J25" s="34">
        <f>+'[3]Tasas Bogotá'!V242</f>
        <v>6.040517449150089</v>
      </c>
      <c r="K25" s="43">
        <f>+'[3]Tasas Bogotá'!W242</f>
        <v>12</v>
      </c>
      <c r="L25" s="18"/>
    </row>
    <row r="26" spans="1:15">
      <c r="A26" s="16"/>
      <c r="B26" s="11" t="str">
        <f>+'[3]Tasas Bogotá'!N243</f>
        <v>Popayán</v>
      </c>
      <c r="C26" s="27">
        <f>+'[3]Tasas Bogotá'!O243</f>
        <v>0</v>
      </c>
      <c r="D26" s="27">
        <f>+'[3]Tasas Bogotá'!P243</f>
        <v>0</v>
      </c>
      <c r="E26" s="27">
        <f>+'[3]Tasas Bogotá'!Q243</f>
        <v>14.235265504661532</v>
      </c>
      <c r="F26" s="27">
        <f>+'[3]Tasas Bogotá'!R243</f>
        <v>13.5268801931681</v>
      </c>
      <c r="G26" s="27">
        <f>+'[3]Tasas Bogotá'!S243</f>
        <v>5.9937656197028026</v>
      </c>
      <c r="H26" s="27">
        <f>+'[3]Tasas Bogotá'!T243</f>
        <v>10.443582199860716</v>
      </c>
      <c r="I26" s="27">
        <f>+'[3]Tasas Bogotá'!U243</f>
        <v>7.8039705839607008</v>
      </c>
      <c r="J26" s="34">
        <f>+'[3]Tasas Bogotá'!V243</f>
        <v>5.952823313544358</v>
      </c>
      <c r="K26" s="43">
        <f>+'[3]Tasas Bogotá'!W243</f>
        <v>13</v>
      </c>
      <c r="L26" s="18"/>
    </row>
    <row r="27" spans="1:15">
      <c r="A27" s="16"/>
      <c r="B27" s="11" t="str">
        <f>+'[3]Tasas Bogotá'!N244</f>
        <v>Tunja</v>
      </c>
      <c r="C27" s="27">
        <f>+'[3]Tasas Bogotá'!O244</f>
        <v>0</v>
      </c>
      <c r="D27" s="27">
        <f>+'[3]Tasas Bogotá'!P244</f>
        <v>0</v>
      </c>
      <c r="E27" s="27">
        <f>+'[3]Tasas Bogotá'!Q244</f>
        <v>11.87327781284155</v>
      </c>
      <c r="F27" s="27">
        <f>+'[3]Tasas Bogotá'!R244</f>
        <v>7.8323484087722299</v>
      </c>
      <c r="G27" s="27">
        <f>+'[3]Tasas Bogotá'!S244</f>
        <v>4.4428271982080521</v>
      </c>
      <c r="H27" s="27">
        <f>+'[3]Tasas Bogotá'!T244</f>
        <v>4.1004920245451677</v>
      </c>
      <c r="I27" s="27">
        <f>+'[3]Tasas Bogotá'!U244</f>
        <v>7.0001496397956329</v>
      </c>
      <c r="J27" s="34">
        <f>+'[3]Tasas Bogotá'!V244</f>
        <v>5.743306070929731</v>
      </c>
      <c r="K27" s="43">
        <f>+'[3]Tasas Bogotá'!W244</f>
        <v>14</v>
      </c>
      <c r="L27" s="18"/>
    </row>
    <row r="28" spans="1:15">
      <c r="A28" s="16"/>
      <c r="B28" s="11" t="str">
        <f>+'[3]Tasas Bogotá'!N245</f>
        <v>Quibdó</v>
      </c>
      <c r="C28" s="27">
        <f>+'[3]Tasas Bogotá'!O245</f>
        <v>0</v>
      </c>
      <c r="D28" s="27">
        <f>+'[3]Tasas Bogotá'!P245</f>
        <v>0</v>
      </c>
      <c r="E28" s="27">
        <f>+'[3]Tasas Bogotá'!Q245</f>
        <v>8.6627347247796465</v>
      </c>
      <c r="F28" s="27">
        <f>+'[3]Tasas Bogotá'!R245</f>
        <v>3.3140402398806299</v>
      </c>
      <c r="G28" s="27">
        <f>+'[3]Tasas Bogotá'!S245</f>
        <v>3.6719839214905217</v>
      </c>
      <c r="H28" s="27">
        <f>+'[3]Tasas Bogotá'!T245</f>
        <v>2.1742511685781412</v>
      </c>
      <c r="I28" s="27">
        <f>+'[3]Tasas Bogotá'!U245</f>
        <v>1.9272598138585149</v>
      </c>
      <c r="J28" s="34">
        <f>+'[3]Tasas Bogotá'!V245</f>
        <v>4.4666293417484058</v>
      </c>
      <c r="K28" s="43">
        <f>+'[3]Tasas Bogotá'!W245</f>
        <v>15</v>
      </c>
      <c r="L28" s="18"/>
    </row>
    <row r="29" spans="1:15">
      <c r="A29" s="16"/>
      <c r="B29" s="11" t="str">
        <f>+'[3]Tasas Bogotá'!N246</f>
        <v>Montería</v>
      </c>
      <c r="C29" s="27">
        <f>+'[3]Tasas Bogotá'!O246</f>
        <v>13.590249532301449</v>
      </c>
      <c r="D29" s="27">
        <f>+'[3]Tasas Bogotá'!P246</f>
        <v>12.15313031686501</v>
      </c>
      <c r="E29" s="27">
        <f>+'[3]Tasas Bogotá'!Q246</f>
        <v>9.5118491743746709</v>
      </c>
      <c r="F29" s="27">
        <f>+'[3]Tasas Bogotá'!R246</f>
        <v>8.5625431146595492</v>
      </c>
      <c r="G29" s="27">
        <f>+'[3]Tasas Bogotá'!S246</f>
        <v>5.3444705746204813</v>
      </c>
      <c r="H29" s="27">
        <f>+'[3]Tasas Bogotá'!T246</f>
        <v>4.6046002821199297</v>
      </c>
      <c r="I29" s="27">
        <f>+'[3]Tasas Bogotá'!U246</f>
        <v>4.096279984824247</v>
      </c>
      <c r="J29" s="34">
        <f>+'[3]Tasas Bogotá'!V246</f>
        <v>3.9455159130927751</v>
      </c>
      <c r="K29" s="43">
        <f>+'[3]Tasas Bogotá'!W246</f>
        <v>16</v>
      </c>
      <c r="L29" s="18"/>
    </row>
    <row r="30" spans="1:15">
      <c r="A30" s="16"/>
      <c r="B30" s="11" t="str">
        <f>+'[3]Tasas Bogotá'!N247</f>
        <v>Riohacha</v>
      </c>
      <c r="C30" s="27">
        <f>+'[3]Tasas Bogotá'!O247</f>
        <v>0</v>
      </c>
      <c r="D30" s="27">
        <f>+'[3]Tasas Bogotá'!P247</f>
        <v>0</v>
      </c>
      <c r="E30" s="27">
        <f>+'[3]Tasas Bogotá'!Q247</f>
        <v>10.352929319652047</v>
      </c>
      <c r="F30" s="27">
        <f>+'[3]Tasas Bogotá'!R247</f>
        <v>13.706897888106329</v>
      </c>
      <c r="G30" s="27">
        <f>+'[3]Tasas Bogotá'!S247</f>
        <v>9.6012941288419427</v>
      </c>
      <c r="H30" s="27">
        <f>+'[3]Tasas Bogotá'!T247</f>
        <v>7.0552722531324514</v>
      </c>
      <c r="I30" s="27">
        <f>+'[3]Tasas Bogotá'!U247</f>
        <v>6.4963576076800313</v>
      </c>
      <c r="J30" s="34">
        <f>+'[3]Tasas Bogotá'!V247</f>
        <v>3.7714550796350701</v>
      </c>
      <c r="K30" s="43">
        <f>+'[3]Tasas Bogotá'!W247</f>
        <v>17</v>
      </c>
      <c r="L30" s="18"/>
    </row>
    <row r="31" spans="1:15">
      <c r="A31" s="16"/>
      <c r="B31" s="11" t="str">
        <f>+'[3]Tasas Bogotá'!N248</f>
        <v>Villavicencio</v>
      </c>
      <c r="C31" s="27">
        <f>+'[3]Tasas Bogotá'!O248</f>
        <v>9.5147224288549879</v>
      </c>
      <c r="D31" s="27">
        <f>+'[3]Tasas Bogotá'!P248</f>
        <v>9.1098936513051889</v>
      </c>
      <c r="E31" s="27">
        <f>+'[3]Tasas Bogotá'!Q248</f>
        <v>9.062727800175546</v>
      </c>
      <c r="F31" s="27">
        <f>+'[3]Tasas Bogotá'!R248</f>
        <v>7.4465445522878202</v>
      </c>
      <c r="G31" s="27">
        <f>+'[3]Tasas Bogotá'!S248</f>
        <v>2.3192379149821511</v>
      </c>
      <c r="H31" s="27">
        <f>+'[3]Tasas Bogotá'!T248</f>
        <v>7.1753927712083581</v>
      </c>
      <c r="I31" s="27">
        <f>+'[3]Tasas Bogotá'!U248</f>
        <v>4.9762524993219506</v>
      </c>
      <c r="J31" s="34">
        <f>+'[3]Tasas Bogotá'!V248</f>
        <v>3.6198799201494833</v>
      </c>
      <c r="K31" s="43">
        <f>+'[3]Tasas Bogotá'!W248</f>
        <v>18</v>
      </c>
      <c r="L31" s="18"/>
    </row>
    <row r="32" spans="1:15">
      <c r="A32" s="16"/>
      <c r="B32" s="11" t="str">
        <f>+'[3]Tasas Bogotá'!N249</f>
        <v>Barranquilla</v>
      </c>
      <c r="C32" s="27">
        <f>+'[3]Tasas Bogotá'!O249</f>
        <v>7.2542454244229306</v>
      </c>
      <c r="D32" s="27">
        <f>+'[3]Tasas Bogotá'!P249</f>
        <v>3.0135767450217323</v>
      </c>
      <c r="E32" s="27">
        <f>+'[3]Tasas Bogotá'!Q249</f>
        <v>4.7084181436065462</v>
      </c>
      <c r="F32" s="27">
        <f>+'[3]Tasas Bogotá'!R249</f>
        <v>2.5595187608875789</v>
      </c>
      <c r="G32" s="27">
        <f>+'[3]Tasas Bogotá'!S249</f>
        <v>3.1158897138912827</v>
      </c>
      <c r="H32" s="27">
        <f>+'[3]Tasas Bogotá'!T249</f>
        <v>1.6813643810652659</v>
      </c>
      <c r="I32" s="27">
        <f>+'[3]Tasas Bogotá'!U249</f>
        <v>3.4101016809990203</v>
      </c>
      <c r="J32" s="34">
        <f>+'[3]Tasas Bogotá'!V249</f>
        <v>3.5474797082637846</v>
      </c>
      <c r="K32" s="43">
        <f>+'[3]Tasas Bogotá'!W249</f>
        <v>19</v>
      </c>
      <c r="L32" s="18"/>
    </row>
    <row r="33" spans="1:14">
      <c r="A33" s="16"/>
      <c r="B33" s="11" t="str">
        <f>+'[3]Tasas Bogotá'!N250</f>
        <v>Santa Marta</v>
      </c>
      <c r="C33" s="27">
        <f>+'[3]Tasas Bogotá'!O250</f>
        <v>0</v>
      </c>
      <c r="D33" s="27">
        <f>+'[3]Tasas Bogotá'!P250</f>
        <v>0</v>
      </c>
      <c r="E33" s="27">
        <f>+'[3]Tasas Bogotá'!Q250</f>
        <v>7.3278714617208234</v>
      </c>
      <c r="F33" s="27">
        <f>+'[3]Tasas Bogotá'!R250</f>
        <v>7.303060373018198</v>
      </c>
      <c r="G33" s="27">
        <f>+'[3]Tasas Bogotá'!S250</f>
        <v>3.3894936618205258</v>
      </c>
      <c r="H33" s="27">
        <f>+'[3]Tasas Bogotá'!T250</f>
        <v>4.1362274208694698</v>
      </c>
      <c r="I33" s="27">
        <f>+'[3]Tasas Bogotá'!U250</f>
        <v>3.6413010041903933</v>
      </c>
      <c r="J33" s="34">
        <f>+'[3]Tasas Bogotá'!V250</f>
        <v>2.8647019600852959</v>
      </c>
      <c r="K33" s="43">
        <f>+'[3]Tasas Bogotá'!W250</f>
        <v>20</v>
      </c>
      <c r="L33" s="18"/>
    </row>
    <row r="34" spans="1:14">
      <c r="A34" s="16"/>
      <c r="B34" s="11" t="str">
        <f>+'[3]Tasas Bogotá'!N251</f>
        <v>Valledupar</v>
      </c>
      <c r="C34" s="27">
        <f>+'[3]Tasas Bogotá'!O251</f>
        <v>0</v>
      </c>
      <c r="D34" s="27">
        <f>+'[3]Tasas Bogotá'!P251</f>
        <v>0</v>
      </c>
      <c r="E34" s="27">
        <f>+'[3]Tasas Bogotá'!Q251</f>
        <v>7.97133679268594</v>
      </c>
      <c r="F34" s="27">
        <f>+'[3]Tasas Bogotá'!R251</f>
        <v>4.8358068615615926</v>
      </c>
      <c r="G34" s="27">
        <f>+'[3]Tasas Bogotá'!S251</f>
        <v>1.2213533315242866</v>
      </c>
      <c r="H34" s="27">
        <f>+'[3]Tasas Bogotá'!T251</f>
        <v>1.0477979721815678</v>
      </c>
      <c r="I34" s="27">
        <f>+'[3]Tasas Bogotá'!U251</f>
        <v>6.1520075993585497</v>
      </c>
      <c r="J34" s="34">
        <f>+'[3]Tasas Bogotá'!V251</f>
        <v>2.788564433491147</v>
      </c>
      <c r="K34" s="43">
        <f>+'[3]Tasas Bogotá'!W251</f>
        <v>21</v>
      </c>
      <c r="L34" s="18"/>
    </row>
    <row r="35" spans="1:14">
      <c r="A35" s="16"/>
      <c r="B35" s="11" t="str">
        <f>+'[3]Tasas Bogotá'!N252</f>
        <v>Cartagena</v>
      </c>
      <c r="C35" s="27">
        <f>+'[3]Tasas Bogotá'!O252</f>
        <v>4.2932741380848096</v>
      </c>
      <c r="D35" s="27">
        <f>+'[3]Tasas Bogotá'!P252</f>
        <v>3.4303723129396877</v>
      </c>
      <c r="E35" s="27">
        <f>+'[3]Tasas Bogotá'!Q252</f>
        <v>5.7946584226308078</v>
      </c>
      <c r="F35" s="27">
        <f>+'[3]Tasas Bogotá'!R252</f>
        <v>4.8194026336163018</v>
      </c>
      <c r="G35" s="27">
        <f>+'[3]Tasas Bogotá'!S252</f>
        <v>2.1407939197787664</v>
      </c>
      <c r="H35" s="27">
        <f>+'[3]Tasas Bogotá'!T252</f>
        <v>1.9443059979615314</v>
      </c>
      <c r="I35" s="27">
        <f>+'[3]Tasas Bogotá'!U252</f>
        <v>1.2905113535739308</v>
      </c>
      <c r="J35" s="34">
        <f>+'[3]Tasas Bogotá'!V252</f>
        <v>2.5336956463612976</v>
      </c>
      <c r="K35" s="43">
        <f>+'[3]Tasas Bogotá'!W252</f>
        <v>22</v>
      </c>
      <c r="L35" s="18"/>
    </row>
    <row r="36" spans="1:14" ht="14.25" customHeight="1">
      <c r="A36" s="16"/>
      <c r="B36" s="11" t="str">
        <f>+'[3]Tasas Bogotá'!N253</f>
        <v>Florencia</v>
      </c>
      <c r="C36" s="27">
        <f>+'[3]Tasas Bogotá'!O253</f>
        <v>0</v>
      </c>
      <c r="D36" s="27">
        <f>+'[3]Tasas Bogotá'!P253</f>
        <v>0</v>
      </c>
      <c r="E36" s="27">
        <f>+'[3]Tasas Bogotá'!Q253</f>
        <v>11.974850135221029</v>
      </c>
      <c r="F36" s="27">
        <f>+'[3]Tasas Bogotá'!R253</f>
        <v>9.9739133971264096</v>
      </c>
      <c r="G36" s="27">
        <f>+'[3]Tasas Bogotá'!S253</f>
        <v>2.8720479467925877</v>
      </c>
      <c r="H36" s="27">
        <f>+'[3]Tasas Bogotá'!T253</f>
        <v>0.83308246300627564</v>
      </c>
      <c r="I36" s="27">
        <f>+'[3]Tasas Bogotá'!U253</f>
        <v>1.7559062553813165</v>
      </c>
      <c r="J36" s="34">
        <f>+'[3]Tasas Bogotá'!V253</f>
        <v>2.1326167658160018</v>
      </c>
      <c r="K36" s="43">
        <f>+'[3]Tasas Bogotá'!W253</f>
        <v>23</v>
      </c>
      <c r="L36" s="18"/>
    </row>
    <row r="37" spans="1:14">
      <c r="A37" s="16"/>
      <c r="B37" s="11" t="str">
        <f>+'[3]Tasas Bogotá'!N254</f>
        <v>San Andrés</v>
      </c>
      <c r="C37" s="27">
        <f>+'[3]Tasas Bogotá'!O254</f>
        <v>0</v>
      </c>
      <c r="D37" s="27">
        <f>+'[3]Tasas Bogotá'!P254</f>
        <v>0</v>
      </c>
      <c r="E37" s="27">
        <f>+'[3]Tasas Bogotá'!Q254</f>
        <v>4.7474941320618234</v>
      </c>
      <c r="F37" s="27">
        <f>+'[3]Tasas Bogotá'!R254</f>
        <v>3.9625517091225784</v>
      </c>
      <c r="G37" s="27">
        <f>+'[3]Tasas Bogotá'!S254</f>
        <v>1.0991239454899413</v>
      </c>
      <c r="H37" s="27">
        <f>+'[3]Tasas Bogotá'!T254</f>
        <v>2.1093000958772774</v>
      </c>
      <c r="I37" s="27">
        <f>+'[3]Tasas Bogotá'!U254</f>
        <v>0.7247129721024469</v>
      </c>
      <c r="J37" s="34">
        <f>+'[3]Tasas Bogotá'!V254</f>
        <v>1.7496273489235881</v>
      </c>
      <c r="K37" s="43">
        <f>+'[3]Tasas Bogotá'!W254</f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3" t="s">
        <v>116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1" t="str">
        <f>+'[3]Tasas Bogotá'!N262</f>
        <v>Neiva</v>
      </c>
      <c r="C13" s="27">
        <f>+'[3]Tasas Bogotá'!O262</f>
        <v>0</v>
      </c>
      <c r="D13" s="27">
        <f>+'[3]Tasas Bogotá'!P262</f>
        <v>0</v>
      </c>
      <c r="E13" s="27">
        <f>+'[3]Tasas Bogotá'!Q262</f>
        <v>26.042947711457799</v>
      </c>
      <c r="F13" s="27">
        <f>+'[3]Tasas Bogotá'!R262</f>
        <v>29.810544806622126</v>
      </c>
      <c r="G13" s="27">
        <f>+'[3]Tasas Bogotá'!S262</f>
        <v>23.195775562139083</v>
      </c>
      <c r="H13" s="27">
        <f>+'[3]Tasas Bogotá'!T262</f>
        <v>24.275237621785152</v>
      </c>
      <c r="I13" s="27">
        <f>+'[3]Tasas Bogotá'!U262</f>
        <v>27.459899947559869</v>
      </c>
      <c r="J13" s="34">
        <f>+'[3]Tasas Bogotá'!V262</f>
        <v>24.976773599194299</v>
      </c>
      <c r="K13" s="43">
        <f>+'[3]Tasas Bogotá'!W262</f>
        <v>1</v>
      </c>
      <c r="L13" s="18"/>
    </row>
    <row r="14" spans="1:15">
      <c r="A14" s="16"/>
      <c r="B14" s="12" t="str">
        <f>+'[3]Tasas Bogotá'!N263</f>
        <v>Bogotá</v>
      </c>
      <c r="C14" s="48">
        <f>+'[3]Tasas Bogotá'!O263</f>
        <v>4.2563169447852163</v>
      </c>
      <c r="D14" s="48">
        <f>+'[3]Tasas Bogotá'!P263</f>
        <v>3.7070564562462285</v>
      </c>
      <c r="E14" s="48">
        <f>+'[3]Tasas Bogotá'!Q263</f>
        <v>20.449791360501774</v>
      </c>
      <c r="F14" s="48">
        <f>+'[3]Tasas Bogotá'!R263</f>
        <v>24.750394970589049</v>
      </c>
      <c r="G14" s="48">
        <f>+'[3]Tasas Bogotá'!S263</f>
        <v>19.85939903466975</v>
      </c>
      <c r="H14" s="48">
        <f>+'[3]Tasas Bogotá'!T263</f>
        <v>18.025054738912484</v>
      </c>
      <c r="I14" s="48">
        <f>+'[3]Tasas Bogotá'!U263</f>
        <v>20.968833569485259</v>
      </c>
      <c r="J14" s="48">
        <f>+'[3]Tasas Bogotá'!V263</f>
        <v>22.093770753291185</v>
      </c>
      <c r="K14" s="99">
        <f>+'[3]Tasas Bogotá'!W263</f>
        <v>2</v>
      </c>
      <c r="L14" s="18"/>
    </row>
    <row r="15" spans="1:15">
      <c r="A15" s="16"/>
      <c r="B15" s="11" t="str">
        <f>+'[3]Tasas Bogotá'!N264</f>
        <v>Manizales</v>
      </c>
      <c r="C15" s="27">
        <f>+'[3]Tasas Bogotá'!O264</f>
        <v>2.9608976587334292</v>
      </c>
      <c r="D15" s="27">
        <f>+'[3]Tasas Bogotá'!P264</f>
        <v>3.6332337527861793</v>
      </c>
      <c r="E15" s="27">
        <f>+'[3]Tasas Bogotá'!Q264</f>
        <v>12.81338009917584</v>
      </c>
      <c r="F15" s="27">
        <f>+'[3]Tasas Bogotá'!R264</f>
        <v>18.219095019888794</v>
      </c>
      <c r="G15" s="27">
        <f>+'[3]Tasas Bogotá'!S264</f>
        <v>12.802348813867759</v>
      </c>
      <c r="H15" s="27">
        <f>+'[3]Tasas Bogotá'!T264</f>
        <v>17.858888707837707</v>
      </c>
      <c r="I15" s="27">
        <f>+'[3]Tasas Bogotá'!U264</f>
        <v>12.018200919596687</v>
      </c>
      <c r="J15" s="34">
        <f>+'[3]Tasas Bogotá'!V264</f>
        <v>19.784430381219778</v>
      </c>
      <c r="K15" s="43">
        <f>+'[3]Tasas Bogotá'!W264</f>
        <v>3</v>
      </c>
      <c r="L15" s="18"/>
    </row>
    <row r="16" spans="1:15">
      <c r="A16" s="16"/>
      <c r="B16" s="11" t="str">
        <f>+'[3]Tasas Bogotá'!N265</f>
        <v>Ibagué</v>
      </c>
      <c r="C16" s="27">
        <f>+'[3]Tasas Bogotá'!O265</f>
        <v>2.6229853295619119</v>
      </c>
      <c r="D16" s="27">
        <f>+'[3]Tasas Bogotá'!P265</f>
        <v>3.1511135401011061</v>
      </c>
      <c r="E16" s="27">
        <f>+'[3]Tasas Bogotá'!Q265</f>
        <v>22.665172665172665</v>
      </c>
      <c r="F16" s="27">
        <f>+'[3]Tasas Bogotá'!R265</f>
        <v>24.872752167030598</v>
      </c>
      <c r="G16" s="27">
        <f>+'[3]Tasas Bogotá'!S265</f>
        <v>15.358479367442612</v>
      </c>
      <c r="H16" s="27">
        <f>+'[3]Tasas Bogotá'!T265</f>
        <v>17.325817219877809</v>
      </c>
      <c r="I16" s="27">
        <f>+'[3]Tasas Bogotá'!U265</f>
        <v>14.076565252529768</v>
      </c>
      <c r="J16" s="34">
        <f>+'[3]Tasas Bogotá'!V265</f>
        <v>19.572344730614905</v>
      </c>
      <c r="K16" s="43">
        <f>+'[3]Tasas Bogotá'!W265</f>
        <v>4</v>
      </c>
      <c r="L16" s="18"/>
    </row>
    <row r="17" spans="1:15">
      <c r="A17" s="16"/>
      <c r="B17" s="11" t="str">
        <f>+'[3]Tasas Bogotá'!N266</f>
        <v>Bucaramanga</v>
      </c>
      <c r="C17" s="27">
        <f>+'[3]Tasas Bogotá'!O266</f>
        <v>5.4854418153255002</v>
      </c>
      <c r="D17" s="27">
        <f>+'[3]Tasas Bogotá'!P266</f>
        <v>2.773439592953685</v>
      </c>
      <c r="E17" s="27">
        <f>+'[3]Tasas Bogotá'!Q266</f>
        <v>14.777567369423972</v>
      </c>
      <c r="F17" s="27">
        <f>+'[3]Tasas Bogotá'!R266</f>
        <v>15.114799339176333</v>
      </c>
      <c r="G17" s="27">
        <f>+'[3]Tasas Bogotá'!S266</f>
        <v>5.6258875885689976</v>
      </c>
      <c r="H17" s="27">
        <f>+'[3]Tasas Bogotá'!T266</f>
        <v>18.308779546032532</v>
      </c>
      <c r="I17" s="27">
        <f>+'[3]Tasas Bogotá'!U266</f>
        <v>22.911929057407288</v>
      </c>
      <c r="J17" s="34">
        <f>+'[3]Tasas Bogotá'!V266</f>
        <v>19.211451740145499</v>
      </c>
      <c r="K17" s="43">
        <f>+'[3]Tasas Bogotá'!W266</f>
        <v>5</v>
      </c>
      <c r="L17" s="18"/>
    </row>
    <row r="18" spans="1:15">
      <c r="A18" s="16"/>
      <c r="B18" s="11" t="str">
        <f>+'[3]Tasas Bogotá'!N267</f>
        <v>Popayán</v>
      </c>
      <c r="C18" s="27">
        <f>+'[3]Tasas Bogotá'!O267</f>
        <v>0</v>
      </c>
      <c r="D18" s="27">
        <f>+'[3]Tasas Bogotá'!P267</f>
        <v>0</v>
      </c>
      <c r="E18" s="27">
        <f>+'[3]Tasas Bogotá'!Q267</f>
        <v>23.838832590190513</v>
      </c>
      <c r="F18" s="27">
        <f>+'[3]Tasas Bogotá'!R267</f>
        <v>21.975996023009735</v>
      </c>
      <c r="G18" s="27">
        <f>+'[3]Tasas Bogotá'!S267</f>
        <v>11.336791544284202</v>
      </c>
      <c r="H18" s="27">
        <f>+'[3]Tasas Bogotá'!T267</f>
        <v>21.784846288321326</v>
      </c>
      <c r="I18" s="27">
        <f>+'[3]Tasas Bogotá'!U267</f>
        <v>20.916780513327325</v>
      </c>
      <c r="J18" s="34">
        <f>+'[3]Tasas Bogotá'!V267</f>
        <v>18.59875620385813</v>
      </c>
      <c r="K18" s="43">
        <f>+'[3]Tasas Bogotá'!W267</f>
        <v>6</v>
      </c>
      <c r="L18" s="18"/>
    </row>
    <row r="19" spans="1:15">
      <c r="A19" s="16"/>
      <c r="B19" s="11" t="str">
        <f>+'[3]Tasas Bogotá'!N268</f>
        <v>Pasto</v>
      </c>
      <c r="C19" s="27">
        <f>+'[3]Tasas Bogotá'!O268</f>
        <v>2.9416263388892903</v>
      </c>
      <c r="D19" s="27">
        <f>+'[3]Tasas Bogotá'!P268</f>
        <v>2.6323728107818729</v>
      </c>
      <c r="E19" s="27">
        <f>+'[3]Tasas Bogotá'!Q268</f>
        <v>21.778887678846374</v>
      </c>
      <c r="F19" s="27">
        <f>+'[3]Tasas Bogotá'!R268</f>
        <v>17.58380977130977</v>
      </c>
      <c r="G19" s="27">
        <f>+'[3]Tasas Bogotá'!S268</f>
        <v>8.9307315079689396</v>
      </c>
      <c r="H19" s="27">
        <f>+'[3]Tasas Bogotá'!T268</f>
        <v>13.226619432645052</v>
      </c>
      <c r="I19" s="27">
        <f>+'[3]Tasas Bogotá'!U268</f>
        <v>17.683160159289606</v>
      </c>
      <c r="J19" s="34">
        <f>+'[3]Tasas Bogotá'!V268</f>
        <v>17.984921178889653</v>
      </c>
      <c r="K19" s="43">
        <f>+'[3]Tasas Bogotá'!W268</f>
        <v>7</v>
      </c>
      <c r="L19" s="18"/>
    </row>
    <row r="20" spans="1:15">
      <c r="A20" s="16"/>
      <c r="B20" s="11" t="str">
        <f>+'[3]Tasas Bogotá'!N269</f>
        <v>Cúcuta</v>
      </c>
      <c r="C20" s="27">
        <f>+'[3]Tasas Bogotá'!O269</f>
        <v>1.147043961596766</v>
      </c>
      <c r="D20" s="27">
        <f>+'[3]Tasas Bogotá'!P269</f>
        <v>2.4289457874468914</v>
      </c>
      <c r="E20" s="27">
        <f>+'[3]Tasas Bogotá'!Q269</f>
        <v>21.055197359692521</v>
      </c>
      <c r="F20" s="27">
        <f>+'[3]Tasas Bogotá'!R269</f>
        <v>22.728925160334608</v>
      </c>
      <c r="G20" s="27">
        <f>+'[3]Tasas Bogotá'!S269</f>
        <v>13.804429142343835</v>
      </c>
      <c r="H20" s="27">
        <f>+'[3]Tasas Bogotá'!T269</f>
        <v>13.033563004219904</v>
      </c>
      <c r="I20" s="27">
        <f>+'[3]Tasas Bogotá'!U269</f>
        <v>21.951790698122927</v>
      </c>
      <c r="J20" s="34">
        <f>+'[3]Tasas Bogotá'!V269</f>
        <v>17.951214662979297</v>
      </c>
      <c r="K20" s="43">
        <f>+'[3]Tasas Bogotá'!W269</f>
        <v>8</v>
      </c>
      <c r="L20" s="18"/>
    </row>
    <row r="21" spans="1:15">
      <c r="A21" s="16"/>
      <c r="B21" s="11" t="str">
        <f>+'[3]Tasas Bogotá'!N270</f>
        <v>Medellín</v>
      </c>
      <c r="C21" s="27">
        <f>+'[3]Tasas Bogotá'!O270</f>
        <v>4.5130590926009164</v>
      </c>
      <c r="D21" s="27">
        <f>+'[3]Tasas Bogotá'!P270</f>
        <v>2.5501397831076935</v>
      </c>
      <c r="E21" s="27">
        <f>+'[3]Tasas Bogotá'!Q270</f>
        <v>11.005482588698486</v>
      </c>
      <c r="F21" s="27">
        <f>+'[3]Tasas Bogotá'!R270</f>
        <v>16.073569380840684</v>
      </c>
      <c r="G21" s="27">
        <f>+'[3]Tasas Bogotá'!S270</f>
        <v>11.235023489640817</v>
      </c>
      <c r="H21" s="27">
        <f>+'[3]Tasas Bogotá'!T270</f>
        <v>14.506456943088541</v>
      </c>
      <c r="I21" s="27">
        <f>+'[3]Tasas Bogotá'!U270</f>
        <v>15.074355323670021</v>
      </c>
      <c r="J21" s="34">
        <f>+'[3]Tasas Bogotá'!V270</f>
        <v>17.764326951992071</v>
      </c>
      <c r="K21" s="43">
        <f>+'[3]Tasas Bogotá'!W270</f>
        <v>9</v>
      </c>
      <c r="L21" s="18"/>
    </row>
    <row r="22" spans="1:15">
      <c r="A22" s="16"/>
      <c r="B22" s="11" t="str">
        <f>+'[3]Tasas Bogotá'!N271</f>
        <v>Armenia</v>
      </c>
      <c r="C22" s="27">
        <f>+'[3]Tasas Bogotá'!O271</f>
        <v>0</v>
      </c>
      <c r="D22" s="27">
        <f>+'[3]Tasas Bogotá'!P271</f>
        <v>0</v>
      </c>
      <c r="E22" s="27">
        <f>+'[3]Tasas Bogotá'!Q271</f>
        <v>20.147199786190257</v>
      </c>
      <c r="F22" s="27">
        <f>+'[3]Tasas Bogotá'!R271</f>
        <v>21.924762196361353</v>
      </c>
      <c r="G22" s="27">
        <f>+'[3]Tasas Bogotá'!S271</f>
        <v>14.029693961732617</v>
      </c>
      <c r="H22" s="27">
        <f>+'[3]Tasas Bogotá'!T271</f>
        <v>19.714648898712252</v>
      </c>
      <c r="I22" s="27">
        <f>+'[3]Tasas Bogotá'!U271</f>
        <v>17.321766331167073</v>
      </c>
      <c r="J22" s="34">
        <f>+'[3]Tasas Bogotá'!V271</f>
        <v>17.463784648259878</v>
      </c>
      <c r="K22" s="43">
        <f>+'[3]Tasas Bogotá'!W271</f>
        <v>10</v>
      </c>
      <c r="L22" s="18"/>
    </row>
    <row r="23" spans="1:15">
      <c r="A23" s="16"/>
      <c r="B23" s="12" t="str">
        <f>+'[3]Tasas Bogotá'!N272</f>
        <v>Colombia</v>
      </c>
      <c r="C23" s="28">
        <f>+'[3]Tasas Bogotá'!O272</f>
        <v>3.3906765610459395</v>
      </c>
      <c r="D23" s="28">
        <f>+'[3]Tasas Bogotá'!P272</f>
        <v>3.2449008745237951</v>
      </c>
      <c r="E23" s="28">
        <f>+'[3]Tasas Bogotá'!Q272</f>
        <v>17.857138044704794</v>
      </c>
      <c r="F23" s="28">
        <f>+'[3]Tasas Bogotá'!R272</f>
        <v>19.223203456815956</v>
      </c>
      <c r="G23" s="28">
        <f>+'[3]Tasas Bogotá'!S272</f>
        <v>14.071779363099504</v>
      </c>
      <c r="H23" s="28">
        <f>+'[3]Tasas Bogotá'!T272</f>
        <v>16.08948739683958</v>
      </c>
      <c r="I23" s="28">
        <f>+'[3]Tasas Bogotá'!U272</f>
        <v>16.94028698842957</v>
      </c>
      <c r="J23" s="48">
        <f>+'[3]Tasas Bogotá'!V272</f>
        <v>17.2739104469123</v>
      </c>
      <c r="K23" s="43" t="str">
        <f>+'[3]Tasas Bogotá'!W272</f>
        <v/>
      </c>
      <c r="L23" s="18"/>
      <c r="N23" s="23"/>
      <c r="O23" s="32"/>
    </row>
    <row r="24" spans="1:15">
      <c r="A24" s="16"/>
      <c r="B24" s="11" t="str">
        <f>+'[3]Tasas Bogotá'!N273</f>
        <v>Riohacha</v>
      </c>
      <c r="C24" s="27">
        <f>+'[3]Tasas Bogotá'!O273</f>
        <v>0</v>
      </c>
      <c r="D24" s="27">
        <f>+'[3]Tasas Bogotá'!P273</f>
        <v>0</v>
      </c>
      <c r="E24" s="27">
        <f>+'[3]Tasas Bogotá'!Q273</f>
        <v>27.751847162644793</v>
      </c>
      <c r="F24" s="27">
        <f>+'[3]Tasas Bogotá'!R273</f>
        <v>32.542385142851245</v>
      </c>
      <c r="G24" s="27">
        <f>+'[3]Tasas Bogotá'!S273</f>
        <v>24.375931741047356</v>
      </c>
      <c r="H24" s="27">
        <f>+'[3]Tasas Bogotá'!T273</f>
        <v>18.979575433363401</v>
      </c>
      <c r="I24" s="27">
        <f>+'[3]Tasas Bogotá'!U273</f>
        <v>16.016603686216786</v>
      </c>
      <c r="J24" s="34">
        <f>+'[3]Tasas Bogotá'!V273</f>
        <v>17.007113035410544</v>
      </c>
      <c r="K24" s="43">
        <f>+'[3]Tasas Bogotá'!W273</f>
        <v>11</v>
      </c>
      <c r="L24" s="18"/>
      <c r="N24" s="23"/>
      <c r="O24" s="32"/>
    </row>
    <row r="25" spans="1:15">
      <c r="A25" s="16"/>
      <c r="B25" s="11" t="str">
        <f>+'[3]Tasas Bogotá'!N274</f>
        <v>Sincelejo</v>
      </c>
      <c r="C25" s="27">
        <f>+'[3]Tasas Bogotá'!O274</f>
        <v>0</v>
      </c>
      <c r="D25" s="27">
        <f>+'[3]Tasas Bogotá'!P274</f>
        <v>0</v>
      </c>
      <c r="E25" s="27">
        <f>+'[3]Tasas Bogotá'!Q274</f>
        <v>23.211221291681657</v>
      </c>
      <c r="F25" s="27">
        <f>+'[3]Tasas Bogotá'!R274</f>
        <v>31.289644565425089</v>
      </c>
      <c r="G25" s="27">
        <f>+'[3]Tasas Bogotá'!S274</f>
        <v>13.358378444113578</v>
      </c>
      <c r="H25" s="27">
        <f>+'[3]Tasas Bogotá'!T274</f>
        <v>11.34928322355676</v>
      </c>
      <c r="I25" s="27">
        <f>+'[3]Tasas Bogotá'!U274</f>
        <v>18.839815537909921</v>
      </c>
      <c r="J25" s="34">
        <f>+'[3]Tasas Bogotá'!V274</f>
        <v>15.448462248796959</v>
      </c>
      <c r="K25" s="43">
        <f>+'[3]Tasas Bogotá'!W274</f>
        <v>12</v>
      </c>
      <c r="L25" s="18"/>
    </row>
    <row r="26" spans="1:15">
      <c r="A26" s="16"/>
      <c r="B26" s="11" t="str">
        <f>+'[3]Tasas Bogotá'!N275</f>
        <v>Tunja</v>
      </c>
      <c r="C26" s="27">
        <f>+'[3]Tasas Bogotá'!O275</f>
        <v>0</v>
      </c>
      <c r="D26" s="27">
        <f>+'[3]Tasas Bogotá'!P275</f>
        <v>0</v>
      </c>
      <c r="E26" s="27">
        <f>+'[3]Tasas Bogotá'!Q275</f>
        <v>21.978828322634609</v>
      </c>
      <c r="F26" s="27">
        <f>+'[3]Tasas Bogotá'!R275</f>
        <v>15.187583009010094</v>
      </c>
      <c r="G26" s="27">
        <f>+'[3]Tasas Bogotá'!S275</f>
        <v>13.004693403523756</v>
      </c>
      <c r="H26" s="27">
        <f>+'[3]Tasas Bogotá'!T275</f>
        <v>10.504573111570121</v>
      </c>
      <c r="I26" s="27">
        <f>+'[3]Tasas Bogotá'!U275</f>
        <v>21.141110327283606</v>
      </c>
      <c r="J26" s="34">
        <f>+'[3]Tasas Bogotá'!V275</f>
        <v>15.427592401346896</v>
      </c>
      <c r="K26" s="43">
        <f>+'[3]Tasas Bogotá'!W275</f>
        <v>13</v>
      </c>
      <c r="L26" s="18"/>
    </row>
    <row r="27" spans="1:15">
      <c r="A27" s="16"/>
      <c r="B27" s="11" t="str">
        <f>+'[3]Tasas Bogotá'!N276</f>
        <v>Cali</v>
      </c>
      <c r="C27" s="27">
        <f>+'[3]Tasas Bogotá'!O276</f>
        <v>2.2987999943295652</v>
      </c>
      <c r="D27" s="27">
        <f>+'[3]Tasas Bogotá'!P276</f>
        <v>2.7350914081709314</v>
      </c>
      <c r="E27" s="27">
        <f>+'[3]Tasas Bogotá'!Q276</f>
        <v>19.613842047344647</v>
      </c>
      <c r="F27" s="27">
        <f>+'[3]Tasas Bogotá'!R276</f>
        <v>23.047456047093767</v>
      </c>
      <c r="G27" s="27">
        <f>+'[3]Tasas Bogotá'!S276</f>
        <v>17.757768911018736</v>
      </c>
      <c r="H27" s="27">
        <f>+'[3]Tasas Bogotá'!T276</f>
        <v>20.990550549378383</v>
      </c>
      <c r="I27" s="27">
        <f>+'[3]Tasas Bogotá'!U276</f>
        <v>17.424543725895511</v>
      </c>
      <c r="J27" s="34">
        <f>+'[3]Tasas Bogotá'!V276</f>
        <v>14.829072698312517</v>
      </c>
      <c r="K27" s="43">
        <f>+'[3]Tasas Bogotá'!W276</f>
        <v>14</v>
      </c>
      <c r="L27" s="18"/>
    </row>
    <row r="28" spans="1:15">
      <c r="A28" s="16"/>
      <c r="B28" s="11" t="str">
        <f>+'[3]Tasas Bogotá'!N277</f>
        <v>Valledupar</v>
      </c>
      <c r="C28" s="27">
        <f>+'[3]Tasas Bogotá'!O277</f>
        <v>0</v>
      </c>
      <c r="D28" s="27">
        <f>+'[3]Tasas Bogotá'!P277</f>
        <v>0</v>
      </c>
      <c r="E28" s="27">
        <f>+'[3]Tasas Bogotá'!Q277</f>
        <v>30.634778198275527</v>
      </c>
      <c r="F28" s="27">
        <f>+'[3]Tasas Bogotá'!R277</f>
        <v>30.302332813406757</v>
      </c>
      <c r="G28" s="27">
        <f>+'[3]Tasas Bogotá'!S277</f>
        <v>14.363914448528506</v>
      </c>
      <c r="H28" s="27">
        <f>+'[3]Tasas Bogotá'!T277</f>
        <v>17.779523990062128</v>
      </c>
      <c r="I28" s="27">
        <f>+'[3]Tasas Bogotá'!U277</f>
        <v>29.032818197603756</v>
      </c>
      <c r="J28" s="34">
        <f>+'[3]Tasas Bogotá'!V277</f>
        <v>14.797084765548995</v>
      </c>
      <c r="K28" s="43">
        <f>+'[3]Tasas Bogotá'!W277</f>
        <v>15</v>
      </c>
      <c r="L28" s="18"/>
    </row>
    <row r="29" spans="1:15">
      <c r="A29" s="16"/>
      <c r="B29" s="11" t="str">
        <f>+'[3]Tasas Bogotá'!N278</f>
        <v>Barranquilla</v>
      </c>
      <c r="C29" s="27">
        <f>+'[3]Tasas Bogotá'!O278</f>
        <v>4.2705717964984888</v>
      </c>
      <c r="D29" s="27">
        <f>+'[3]Tasas Bogotá'!P278</f>
        <v>9.1376865058278884</v>
      </c>
      <c r="E29" s="27">
        <f>+'[3]Tasas Bogotá'!Q278</f>
        <v>10.752977323249874</v>
      </c>
      <c r="F29" s="27">
        <f>+'[3]Tasas Bogotá'!R278</f>
        <v>9.5198793546817644</v>
      </c>
      <c r="G29" s="27">
        <f>+'[3]Tasas Bogotá'!S278</f>
        <v>6.4135015984000621</v>
      </c>
      <c r="H29" s="27">
        <f>+'[3]Tasas Bogotá'!T278</f>
        <v>9.2994716944736666</v>
      </c>
      <c r="I29" s="27">
        <f>+'[3]Tasas Bogotá'!U278</f>
        <v>7.4748384168270121</v>
      </c>
      <c r="J29" s="34">
        <f>+'[3]Tasas Bogotá'!V278</f>
        <v>14.260191870773752</v>
      </c>
      <c r="K29" s="43">
        <f>+'[3]Tasas Bogotá'!W278</f>
        <v>16</v>
      </c>
      <c r="L29" s="18"/>
    </row>
    <row r="30" spans="1:15">
      <c r="A30" s="16"/>
      <c r="B30" s="11" t="str">
        <f>+'[3]Tasas Bogotá'!N279</f>
        <v>Quibdó</v>
      </c>
      <c r="C30" s="27">
        <f>+'[3]Tasas Bogotá'!O279</f>
        <v>0</v>
      </c>
      <c r="D30" s="27">
        <f>+'[3]Tasas Bogotá'!P279</f>
        <v>0</v>
      </c>
      <c r="E30" s="27">
        <f>+'[3]Tasas Bogotá'!Q279</f>
        <v>16.447792722480301</v>
      </c>
      <c r="F30" s="27">
        <f>+'[3]Tasas Bogotá'!R279</f>
        <v>17.347627329664796</v>
      </c>
      <c r="G30" s="27">
        <f>+'[3]Tasas Bogotá'!S279</f>
        <v>15.813250285176265</v>
      </c>
      <c r="H30" s="27">
        <f>+'[3]Tasas Bogotá'!T279</f>
        <v>16.898745057589824</v>
      </c>
      <c r="I30" s="27">
        <f>+'[3]Tasas Bogotá'!U279</f>
        <v>19.251143038929911</v>
      </c>
      <c r="J30" s="34">
        <f>+'[3]Tasas Bogotá'!V279</f>
        <v>13.706000828904031</v>
      </c>
      <c r="K30" s="43">
        <f>+'[3]Tasas Bogotá'!W279</f>
        <v>17</v>
      </c>
      <c r="L30" s="18"/>
    </row>
    <row r="31" spans="1:15">
      <c r="A31" s="16"/>
      <c r="B31" s="11" t="str">
        <f>+'[3]Tasas Bogotá'!N280</f>
        <v>Villavicencio</v>
      </c>
      <c r="C31" s="27">
        <f>+'[3]Tasas Bogotá'!O280</f>
        <v>3.646497231951614</v>
      </c>
      <c r="D31" s="27">
        <f>+'[3]Tasas Bogotá'!P280</f>
        <v>4.3060632567561337</v>
      </c>
      <c r="E31" s="27">
        <f>+'[3]Tasas Bogotá'!Q280</f>
        <v>19.782911081688219</v>
      </c>
      <c r="F31" s="27">
        <f>+'[3]Tasas Bogotá'!R280</f>
        <v>25.366160694738376</v>
      </c>
      <c r="G31" s="27">
        <f>+'[3]Tasas Bogotá'!S280</f>
        <v>10.810063251943133</v>
      </c>
      <c r="H31" s="27">
        <f>+'[3]Tasas Bogotá'!T280</f>
        <v>22.133188362906441</v>
      </c>
      <c r="I31" s="27">
        <f>+'[3]Tasas Bogotá'!U280</f>
        <v>13.531029436808941</v>
      </c>
      <c r="J31" s="34">
        <f>+'[3]Tasas Bogotá'!V280</f>
        <v>11.956139990786477</v>
      </c>
      <c r="K31" s="43">
        <f>+'[3]Tasas Bogotá'!W280</f>
        <v>18</v>
      </c>
      <c r="L31" s="18"/>
    </row>
    <row r="32" spans="1:15">
      <c r="A32" s="16"/>
      <c r="B32" s="11" t="str">
        <f>+'[3]Tasas Bogotá'!N281</f>
        <v>Pereira</v>
      </c>
      <c r="C32" s="27">
        <f>+'[3]Tasas Bogotá'!O281</f>
        <v>2.2735806107937879</v>
      </c>
      <c r="D32" s="27">
        <f>+'[3]Tasas Bogotá'!P281</f>
        <v>2.797225240590715</v>
      </c>
      <c r="E32" s="27">
        <f>+'[3]Tasas Bogotá'!Q281</f>
        <v>11.085665184742405</v>
      </c>
      <c r="F32" s="27">
        <f>+'[3]Tasas Bogotá'!R281</f>
        <v>12.736439026328048</v>
      </c>
      <c r="G32" s="27">
        <f>+'[3]Tasas Bogotá'!S281</f>
        <v>5.5371565366998921</v>
      </c>
      <c r="H32" s="27">
        <f>+'[3]Tasas Bogotá'!T281</f>
        <v>8.6791026180799591</v>
      </c>
      <c r="I32" s="27">
        <f>+'[3]Tasas Bogotá'!U281</f>
        <v>9.6826267088582281</v>
      </c>
      <c r="J32" s="34">
        <f>+'[3]Tasas Bogotá'!V281</f>
        <v>8.4315131749980008</v>
      </c>
      <c r="K32" s="43">
        <f>+'[3]Tasas Bogotá'!W281</f>
        <v>19</v>
      </c>
      <c r="L32" s="18"/>
    </row>
    <row r="33" spans="1:14">
      <c r="A33" s="16"/>
      <c r="B33" s="11" t="str">
        <f>+'[3]Tasas Bogotá'!N282</f>
        <v>Florencia</v>
      </c>
      <c r="C33" s="27">
        <f>+'[3]Tasas Bogotá'!O282</f>
        <v>0</v>
      </c>
      <c r="D33" s="27">
        <f>+'[3]Tasas Bogotá'!P282</f>
        <v>0</v>
      </c>
      <c r="E33" s="27">
        <f>+'[3]Tasas Bogotá'!Q282</f>
        <v>23.181993793541796</v>
      </c>
      <c r="F33" s="27">
        <f>+'[3]Tasas Bogotá'!R282</f>
        <v>16.418872989036657</v>
      </c>
      <c r="G33" s="27">
        <f>+'[3]Tasas Bogotá'!S282</f>
        <v>7.5959593429235266</v>
      </c>
      <c r="H33" s="27">
        <f>+'[3]Tasas Bogotá'!T282</f>
        <v>7.7796818192344217</v>
      </c>
      <c r="I33" s="27">
        <f>+'[3]Tasas Bogotá'!U282</f>
        <v>3.6267990956610623</v>
      </c>
      <c r="J33" s="34">
        <f>+'[3]Tasas Bogotá'!V282</f>
        <v>8.0536183035367603</v>
      </c>
      <c r="K33" s="43">
        <f>+'[3]Tasas Bogotá'!W282</f>
        <v>20</v>
      </c>
      <c r="L33" s="18"/>
    </row>
    <row r="34" spans="1:14">
      <c r="A34" s="16"/>
      <c r="B34" s="11" t="str">
        <f>+'[3]Tasas Bogotá'!N283</f>
        <v>Montería</v>
      </c>
      <c r="C34" s="27">
        <f>+'[3]Tasas Bogotá'!O283</f>
        <v>2.5467465864986361</v>
      </c>
      <c r="D34" s="27">
        <f>+'[3]Tasas Bogotá'!P283</f>
        <v>3.1076392486226512</v>
      </c>
      <c r="E34" s="27">
        <f>+'[3]Tasas Bogotá'!Q283</f>
        <v>13.845509209870418</v>
      </c>
      <c r="F34" s="27">
        <f>+'[3]Tasas Bogotá'!R283</f>
        <v>12.277471812907823</v>
      </c>
      <c r="G34" s="27">
        <f>+'[3]Tasas Bogotá'!S283</f>
        <v>13.50996689412319</v>
      </c>
      <c r="H34" s="27">
        <f>+'[3]Tasas Bogotá'!T283</f>
        <v>4.6769809054980485</v>
      </c>
      <c r="I34" s="27">
        <f>+'[3]Tasas Bogotá'!U283</f>
        <v>7.5223627239694766</v>
      </c>
      <c r="J34" s="34">
        <f>+'[3]Tasas Bogotá'!V283</f>
        <v>7.0545479119814667</v>
      </c>
      <c r="K34" s="43">
        <f>+'[3]Tasas Bogotá'!W283</f>
        <v>21</v>
      </c>
      <c r="L34" s="18"/>
    </row>
    <row r="35" spans="1:14">
      <c r="A35" s="16"/>
      <c r="B35" s="11" t="str">
        <f>+'[3]Tasas Bogotá'!N284</f>
        <v>Santa Marta</v>
      </c>
      <c r="C35" s="27">
        <f>+'[3]Tasas Bogotá'!O284</f>
        <v>0</v>
      </c>
      <c r="D35" s="27">
        <f>+'[3]Tasas Bogotá'!P284</f>
        <v>0</v>
      </c>
      <c r="E35" s="27">
        <f>+'[3]Tasas Bogotá'!Q284</f>
        <v>21.924555804076299</v>
      </c>
      <c r="F35" s="27">
        <f>+'[3]Tasas Bogotá'!R284</f>
        <v>18.953113371371863</v>
      </c>
      <c r="G35" s="27">
        <f>+'[3]Tasas Bogotá'!S284</f>
        <v>9.5364534842082662</v>
      </c>
      <c r="H35" s="27">
        <f>+'[3]Tasas Bogotá'!T284</f>
        <v>12.23485057725239</v>
      </c>
      <c r="I35" s="27">
        <f>+'[3]Tasas Bogotá'!U284</f>
        <v>7.4302569606321835</v>
      </c>
      <c r="J35" s="34">
        <f>+'[3]Tasas Bogotá'!V284</f>
        <v>6.5559538663656243</v>
      </c>
      <c r="K35" s="43">
        <f>+'[3]Tasas Bogotá'!W284</f>
        <v>22</v>
      </c>
      <c r="L35" s="18"/>
    </row>
    <row r="36" spans="1:14" ht="14.25" customHeight="1">
      <c r="A36" s="16"/>
      <c r="B36" s="11" t="str">
        <f>+'[3]Tasas Bogotá'!N285</f>
        <v>Cartagena</v>
      </c>
      <c r="C36" s="27">
        <f>+'[3]Tasas Bogotá'!O285</f>
        <v>1.7395871527812186</v>
      </c>
      <c r="D36" s="27">
        <f>+'[3]Tasas Bogotá'!P285</f>
        <v>3.2067482271442258</v>
      </c>
      <c r="E36" s="27">
        <f>+'[3]Tasas Bogotá'!Q285</f>
        <v>16.80249180632714</v>
      </c>
      <c r="F36" s="27">
        <f>+'[3]Tasas Bogotá'!R285</f>
        <v>12.847646330369262</v>
      </c>
      <c r="G36" s="27">
        <f>+'[3]Tasas Bogotá'!S285</f>
        <v>6.5070657953311795</v>
      </c>
      <c r="H36" s="27">
        <f>+'[3]Tasas Bogotá'!T285</f>
        <v>4.8380003690628737</v>
      </c>
      <c r="I36" s="27">
        <f>+'[3]Tasas Bogotá'!U285</f>
        <v>8.2452758677627962</v>
      </c>
      <c r="J36" s="34">
        <f>+'[3]Tasas Bogotá'!V285</f>
        <v>5.3817541216672007</v>
      </c>
      <c r="K36" s="43">
        <f>+'[3]Tasas Bogotá'!W285</f>
        <v>23</v>
      </c>
      <c r="L36" s="18"/>
    </row>
    <row r="37" spans="1:14">
      <c r="A37" s="16"/>
      <c r="B37" s="11" t="str">
        <f>+'[3]Tasas Bogotá'!N286</f>
        <v>San Andrés</v>
      </c>
      <c r="C37" s="27">
        <f>+'[3]Tasas Bogotá'!O286</f>
        <v>0</v>
      </c>
      <c r="D37" s="27">
        <f>+'[3]Tasas Bogotá'!P286</f>
        <v>0</v>
      </c>
      <c r="E37" s="27">
        <f>+'[3]Tasas Bogotá'!Q286</f>
        <v>11.211821496582573</v>
      </c>
      <c r="F37" s="27">
        <f>+'[3]Tasas Bogotá'!R286</f>
        <v>6.6269322882647499</v>
      </c>
      <c r="G37" s="27">
        <f>+'[3]Tasas Bogotá'!S286</f>
        <v>3.1459550075708407</v>
      </c>
      <c r="H37" s="27">
        <f>+'[3]Tasas Bogotá'!T286</f>
        <v>4.7329688269285581</v>
      </c>
      <c r="I37" s="27">
        <f>+'[3]Tasas Bogotá'!U286</f>
        <v>2.2481687360382354</v>
      </c>
      <c r="J37" s="34">
        <f>+'[3]Tasas Bogotá'!V286</f>
        <v>2.4460572294308829</v>
      </c>
      <c r="K37" s="43">
        <f>+'[3]Tasas Bogotá'!W286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B19" sqref="B19:J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3" t="s">
        <v>117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1" t="str">
        <f>+'[3]Tasas Bogotá'!N294</f>
        <v>Sincelejo</v>
      </c>
      <c r="C13" s="27">
        <f>+'[3]Tasas Bogotá'!O294</f>
        <v>0</v>
      </c>
      <c r="D13" s="27">
        <f>+'[3]Tasas Bogotá'!P294</f>
        <v>0</v>
      </c>
      <c r="E13" s="27">
        <f>+'[3]Tasas Bogotá'!Q294</f>
        <v>38.76209560019867</v>
      </c>
      <c r="F13" s="27">
        <f>+'[3]Tasas Bogotá'!R294</f>
        <v>37.822912326973501</v>
      </c>
      <c r="G13" s="27">
        <f>+'[3]Tasas Bogotá'!S294</f>
        <v>31.545007247305684</v>
      </c>
      <c r="H13" s="27">
        <f>+'[3]Tasas Bogotá'!T294</f>
        <v>27.277541004778509</v>
      </c>
      <c r="I13" s="27">
        <f>+'[3]Tasas Bogotá'!U294</f>
        <v>39.268592992036666</v>
      </c>
      <c r="J13" s="34">
        <f>+'[3]Tasas Bogotá'!V294</f>
        <v>34.36373631432572</v>
      </c>
      <c r="K13" s="43">
        <f>+'[3]Tasas Bogotá'!W294</f>
        <v>1</v>
      </c>
      <c r="L13" s="18"/>
    </row>
    <row r="14" spans="1:15">
      <c r="A14" s="16"/>
      <c r="B14" s="11" t="str">
        <f>+'[3]Tasas Bogotá'!N295</f>
        <v>Neiva</v>
      </c>
      <c r="C14" s="27">
        <f>+'[3]Tasas Bogotá'!O295</f>
        <v>0</v>
      </c>
      <c r="D14" s="27">
        <f>+'[3]Tasas Bogotá'!P295</f>
        <v>0</v>
      </c>
      <c r="E14" s="27">
        <f>+'[3]Tasas Bogotá'!Q295</f>
        <v>29.286843170468231</v>
      </c>
      <c r="F14" s="27">
        <f>+'[3]Tasas Bogotá'!R295</f>
        <v>38.323791574127227</v>
      </c>
      <c r="G14" s="27">
        <f>+'[3]Tasas Bogotá'!S295</f>
        <v>31.785256244679584</v>
      </c>
      <c r="H14" s="27">
        <f>+'[3]Tasas Bogotá'!T295</f>
        <v>31.15001720819366</v>
      </c>
      <c r="I14" s="27">
        <f>+'[3]Tasas Bogotá'!U295</f>
        <v>32.339745457269622</v>
      </c>
      <c r="J14" s="34">
        <f>+'[3]Tasas Bogotá'!V295</f>
        <v>32.298945248151654</v>
      </c>
      <c r="K14" s="43">
        <f>+'[3]Tasas Bogotá'!W295</f>
        <v>2</v>
      </c>
      <c r="L14" s="18"/>
    </row>
    <row r="15" spans="1:15">
      <c r="A15" s="16"/>
      <c r="B15" s="11" t="str">
        <f>+'[3]Tasas Bogotá'!N296</f>
        <v>Bucaramanga</v>
      </c>
      <c r="C15" s="27">
        <f>+'[3]Tasas Bogotá'!O296</f>
        <v>30.54269088399937</v>
      </c>
      <c r="D15" s="27">
        <f>+'[3]Tasas Bogotá'!P296</f>
        <v>28.202258413818516</v>
      </c>
      <c r="E15" s="27">
        <f>+'[3]Tasas Bogotá'!Q296</f>
        <v>27.111833689015789</v>
      </c>
      <c r="F15" s="27">
        <f>+'[3]Tasas Bogotá'!R296</f>
        <v>27.130445626870635</v>
      </c>
      <c r="G15" s="27">
        <f>+'[3]Tasas Bogotá'!S296</f>
        <v>8.5118751324694646</v>
      </c>
      <c r="H15" s="27">
        <f>+'[3]Tasas Bogotá'!T296</f>
        <v>25.6029199485642</v>
      </c>
      <c r="I15" s="27">
        <f>+'[3]Tasas Bogotá'!U296</f>
        <v>31.381231656332609</v>
      </c>
      <c r="J15" s="34">
        <f>+'[3]Tasas Bogotá'!V296</f>
        <v>30.99926306484312</v>
      </c>
      <c r="K15" s="43">
        <f>+'[3]Tasas Bogotá'!W296</f>
        <v>3</v>
      </c>
      <c r="L15" s="18"/>
    </row>
    <row r="16" spans="1:15">
      <c r="A16" s="16"/>
      <c r="B16" s="11" t="str">
        <f>+'[3]Tasas Bogotá'!N297</f>
        <v>Pasto</v>
      </c>
      <c r="C16" s="27">
        <f>+'[3]Tasas Bogotá'!O297</f>
        <v>28.410157926267082</v>
      </c>
      <c r="D16" s="27">
        <f>+'[3]Tasas Bogotá'!P297</f>
        <v>27.315408866492746</v>
      </c>
      <c r="E16" s="27">
        <f>+'[3]Tasas Bogotá'!Q297</f>
        <v>39.038266551504009</v>
      </c>
      <c r="F16" s="27">
        <f>+'[3]Tasas Bogotá'!R297</f>
        <v>36.256659303534306</v>
      </c>
      <c r="G16" s="27">
        <f>+'[3]Tasas Bogotá'!S297</f>
        <v>28.633837351859416</v>
      </c>
      <c r="H16" s="27">
        <f>+'[3]Tasas Bogotá'!T297</f>
        <v>32.990923122620764</v>
      </c>
      <c r="I16" s="27">
        <f>+'[3]Tasas Bogotá'!U297</f>
        <v>33.60626172929922</v>
      </c>
      <c r="J16" s="34">
        <f>+'[3]Tasas Bogotá'!V297</f>
        <v>30.177249893719477</v>
      </c>
      <c r="K16" s="43">
        <f>+'[3]Tasas Bogotá'!W297</f>
        <v>4</v>
      </c>
      <c r="L16" s="18"/>
    </row>
    <row r="17" spans="1:15">
      <c r="A17" s="16"/>
      <c r="B17" s="12" t="str">
        <f>+'[3]Tasas Bogotá'!N298</f>
        <v>Bogotá</v>
      </c>
      <c r="C17" s="48">
        <f>+'[3]Tasas Bogotá'!O298</f>
        <v>22.161417846107749</v>
      </c>
      <c r="D17" s="48">
        <f>+'[3]Tasas Bogotá'!P298</f>
        <v>27.53555302100078</v>
      </c>
      <c r="E17" s="48">
        <f>+'[3]Tasas Bogotá'!Q298</f>
        <v>25.043682738967966</v>
      </c>
      <c r="F17" s="48">
        <f>+'[3]Tasas Bogotá'!R298</f>
        <v>29.133025094759159</v>
      </c>
      <c r="G17" s="48">
        <f>+'[3]Tasas Bogotá'!S298</f>
        <v>24.782633613226167</v>
      </c>
      <c r="H17" s="48">
        <f>+'[3]Tasas Bogotá'!T298</f>
        <v>23.65823546475097</v>
      </c>
      <c r="I17" s="48">
        <f>+'[3]Tasas Bogotá'!U298</f>
        <v>27.901276693622762</v>
      </c>
      <c r="J17" s="48">
        <f>+'[3]Tasas Bogotá'!V298</f>
        <v>30.072103409265129</v>
      </c>
      <c r="K17" s="99">
        <f>+'[3]Tasas Bogotá'!W298</f>
        <v>5</v>
      </c>
      <c r="L17" s="18"/>
    </row>
    <row r="18" spans="1:15">
      <c r="A18" s="16"/>
      <c r="B18" s="11" t="str">
        <f>+'[3]Tasas Bogotá'!N299</f>
        <v>Ibagué</v>
      </c>
      <c r="C18" s="27">
        <f>+'[3]Tasas Bogotá'!O299</f>
        <v>30.835765971138766</v>
      </c>
      <c r="D18" s="27">
        <f>+'[3]Tasas Bogotá'!P299</f>
        <v>30.814045634649538</v>
      </c>
      <c r="E18" s="27">
        <f>+'[3]Tasas Bogotá'!Q299</f>
        <v>33.925128925128931</v>
      </c>
      <c r="F18" s="27">
        <f>+'[3]Tasas Bogotá'!R299</f>
        <v>32.070780334610902</v>
      </c>
      <c r="G18" s="27">
        <f>+'[3]Tasas Bogotá'!S299</f>
        <v>25.827289097237593</v>
      </c>
      <c r="H18" s="27">
        <f>+'[3]Tasas Bogotá'!T299</f>
        <v>27.603703470428918</v>
      </c>
      <c r="I18" s="27">
        <f>+'[3]Tasas Bogotá'!U299</f>
        <v>25.725597106922454</v>
      </c>
      <c r="J18" s="34">
        <f>+'[3]Tasas Bogotá'!V299</f>
        <v>29.415732135304136</v>
      </c>
      <c r="K18" s="43">
        <f>+'[3]Tasas Bogotá'!W299</f>
        <v>6</v>
      </c>
      <c r="L18" s="18"/>
    </row>
    <row r="19" spans="1:15">
      <c r="A19" s="16"/>
      <c r="B19" s="12" t="str">
        <f>+'[3]Tasas Bogotá'!N300</f>
        <v>Colombia</v>
      </c>
      <c r="C19" s="28">
        <f>+'[3]Tasas Bogotá'!O300</f>
        <v>25.28102097185392</v>
      </c>
      <c r="D19" s="28">
        <f>+'[3]Tasas Bogotá'!P300</f>
        <v>26.560540297572182</v>
      </c>
      <c r="E19" s="28">
        <f>+'[3]Tasas Bogotá'!Q300</f>
        <v>32.039275998986412</v>
      </c>
      <c r="F19" s="28">
        <f>+'[3]Tasas Bogotá'!R300</f>
        <v>31.277724761969978</v>
      </c>
      <c r="G19" s="28">
        <f>+'[3]Tasas Bogotá'!S300</f>
        <v>23.895021477438021</v>
      </c>
      <c r="H19" s="28">
        <f>+'[3]Tasas Bogotá'!T300</f>
        <v>27.021980813436148</v>
      </c>
      <c r="I19" s="28">
        <f>+'[3]Tasas Bogotá'!U300</f>
        <v>28.723069085062214</v>
      </c>
      <c r="J19" s="48">
        <f>+'[3]Tasas Bogotá'!V300</f>
        <v>28.214637984766927</v>
      </c>
      <c r="K19" s="43" t="str">
        <f>+'[3]Tasas Bogotá'!W300</f>
        <v/>
      </c>
      <c r="L19" s="18"/>
    </row>
    <row r="20" spans="1:15">
      <c r="A20" s="16"/>
      <c r="B20" s="11" t="str">
        <f>+'[3]Tasas Bogotá'!N301</f>
        <v>Santa Marta</v>
      </c>
      <c r="C20" s="27">
        <f>+'[3]Tasas Bogotá'!O301</f>
        <v>0</v>
      </c>
      <c r="D20" s="27">
        <f>+'[3]Tasas Bogotá'!P301</f>
        <v>0</v>
      </c>
      <c r="E20" s="27">
        <f>+'[3]Tasas Bogotá'!Q301</f>
        <v>29.983538991229175</v>
      </c>
      <c r="F20" s="27">
        <f>+'[3]Tasas Bogotá'!R301</f>
        <v>35.186772212324186</v>
      </c>
      <c r="G20" s="27">
        <f>+'[3]Tasas Bogotá'!S301</f>
        <v>27.453269354723197</v>
      </c>
      <c r="H20" s="27">
        <f>+'[3]Tasas Bogotá'!T301</f>
        <v>27.584861625145003</v>
      </c>
      <c r="I20" s="27">
        <f>+'[3]Tasas Bogotá'!U301</f>
        <v>29.260289704485025</v>
      </c>
      <c r="J20" s="34">
        <f>+'[3]Tasas Bogotá'!V301</f>
        <v>27.674899156945472</v>
      </c>
      <c r="K20" s="43">
        <f>+'[3]Tasas Bogotá'!W301</f>
        <v>7</v>
      </c>
      <c r="L20" s="18"/>
    </row>
    <row r="21" spans="1:15">
      <c r="A21" s="16"/>
      <c r="B21" s="11" t="str">
        <f>+'[3]Tasas Bogotá'!N302</f>
        <v>Riohacha</v>
      </c>
      <c r="C21" s="27">
        <f>+'[3]Tasas Bogotá'!O302</f>
        <v>0</v>
      </c>
      <c r="D21" s="27">
        <f>+'[3]Tasas Bogotá'!P302</f>
        <v>0</v>
      </c>
      <c r="E21" s="27">
        <f>+'[3]Tasas Bogotá'!Q302</f>
        <v>31.66915474593246</v>
      </c>
      <c r="F21" s="27">
        <f>+'[3]Tasas Bogotá'!R302</f>
        <v>38.321543175746555</v>
      </c>
      <c r="G21" s="27">
        <f>+'[3]Tasas Bogotá'!S302</f>
        <v>30.768864782567324</v>
      </c>
      <c r="H21" s="27">
        <f>+'[3]Tasas Bogotá'!T302</f>
        <v>30.077786609271879</v>
      </c>
      <c r="I21" s="27">
        <f>+'[3]Tasas Bogotá'!U302</f>
        <v>38.277780993409792</v>
      </c>
      <c r="J21" s="34">
        <f>+'[3]Tasas Bogotá'!V302</f>
        <v>27.010592237513524</v>
      </c>
      <c r="K21" s="43">
        <f>+'[3]Tasas Bogotá'!W302</f>
        <v>8</v>
      </c>
      <c r="L21" s="18"/>
    </row>
    <row r="22" spans="1:15">
      <c r="A22" s="16"/>
      <c r="B22" s="11" t="str">
        <f>+'[3]Tasas Bogotá'!N303</f>
        <v>Popayán</v>
      </c>
      <c r="C22" s="27">
        <f>+'[3]Tasas Bogotá'!O303</f>
        <v>0</v>
      </c>
      <c r="D22" s="27">
        <f>+'[3]Tasas Bogotá'!P303</f>
        <v>0</v>
      </c>
      <c r="E22" s="27">
        <f>+'[3]Tasas Bogotá'!Q303</f>
        <v>42.349736522091611</v>
      </c>
      <c r="F22" s="27">
        <f>+'[3]Tasas Bogotá'!R303</f>
        <v>41.681130601519783</v>
      </c>
      <c r="G22" s="27">
        <f>+'[3]Tasas Bogotá'!S303</f>
        <v>31.901545994305653</v>
      </c>
      <c r="H22" s="27">
        <f>+'[3]Tasas Bogotá'!T303</f>
        <v>31.910914026634828</v>
      </c>
      <c r="I22" s="27">
        <f>+'[3]Tasas Bogotá'!U303</f>
        <v>29.834898119350051</v>
      </c>
      <c r="J22" s="34">
        <f>+'[3]Tasas Bogotá'!V303</f>
        <v>25.931046799342095</v>
      </c>
      <c r="K22" s="43">
        <f>+'[3]Tasas Bogotá'!W303</f>
        <v>9</v>
      </c>
      <c r="L22" s="18"/>
    </row>
    <row r="23" spans="1:15">
      <c r="A23" s="16"/>
      <c r="B23" s="11" t="str">
        <f>+'[3]Tasas Bogotá'!N304</f>
        <v>Cúcuta</v>
      </c>
      <c r="C23" s="27">
        <f>+'[3]Tasas Bogotá'!O304</f>
        <v>31.313794845881755</v>
      </c>
      <c r="D23" s="27">
        <f>+'[3]Tasas Bogotá'!P304</f>
        <v>30.228838823562143</v>
      </c>
      <c r="E23" s="27">
        <f>+'[3]Tasas Bogotá'!Q304</f>
        <v>35.426010813412582</v>
      </c>
      <c r="F23" s="27">
        <f>+'[3]Tasas Bogotá'!R304</f>
        <v>34.570066077882082</v>
      </c>
      <c r="G23" s="27">
        <f>+'[3]Tasas Bogotá'!S304</f>
        <v>25.594524616698134</v>
      </c>
      <c r="H23" s="27">
        <f>+'[3]Tasas Bogotá'!T304</f>
        <v>24.894043900945032</v>
      </c>
      <c r="I23" s="27">
        <f>+'[3]Tasas Bogotá'!U304</f>
        <v>29.289258566394551</v>
      </c>
      <c r="J23" s="34">
        <f>+'[3]Tasas Bogotá'!V304</f>
        <v>25.744222467394689</v>
      </c>
      <c r="K23" s="43">
        <f>+'[3]Tasas Bogotá'!W304</f>
        <v>10</v>
      </c>
      <c r="L23" s="18"/>
      <c r="N23" s="23"/>
      <c r="O23" s="32"/>
    </row>
    <row r="24" spans="1:15">
      <c r="A24" s="16"/>
      <c r="B24" s="11" t="str">
        <f>+'[3]Tasas Bogotá'!N305</f>
        <v>Medellín</v>
      </c>
      <c r="C24" s="27">
        <f>+'[3]Tasas Bogotá'!O305</f>
        <v>22.330643042697918</v>
      </c>
      <c r="D24" s="27">
        <f>+'[3]Tasas Bogotá'!P305</f>
        <v>14.320257902348171</v>
      </c>
      <c r="E24" s="27">
        <f>+'[3]Tasas Bogotá'!Q305</f>
        <v>20.140281013119598</v>
      </c>
      <c r="F24" s="27">
        <f>+'[3]Tasas Bogotá'!R305</f>
        <v>23.56801568685853</v>
      </c>
      <c r="G24" s="27">
        <f>+'[3]Tasas Bogotá'!S305</f>
        <v>20.862997594441758</v>
      </c>
      <c r="H24" s="27">
        <f>+'[3]Tasas Bogotá'!T305</f>
        <v>23.776942337724321</v>
      </c>
      <c r="I24" s="27">
        <f>+'[3]Tasas Bogotá'!U305</f>
        <v>24.022299894204419</v>
      </c>
      <c r="J24" s="34">
        <f>+'[3]Tasas Bogotá'!V305</f>
        <v>25.708647705014247</v>
      </c>
      <c r="K24" s="43">
        <f>+'[3]Tasas Bogotá'!W305</f>
        <v>11</v>
      </c>
      <c r="L24" s="18"/>
      <c r="N24" s="23"/>
      <c r="O24" s="32"/>
    </row>
    <row r="25" spans="1:15">
      <c r="A25" s="16"/>
      <c r="B25" s="11" t="str">
        <f>+'[3]Tasas Bogotá'!N306</f>
        <v>Manizales</v>
      </c>
      <c r="C25" s="27">
        <f>+'[3]Tasas Bogotá'!O306</f>
        <v>19.01253238817791</v>
      </c>
      <c r="D25" s="27">
        <f>+'[3]Tasas Bogotá'!P306</f>
        <v>24.77659441964742</v>
      </c>
      <c r="E25" s="27">
        <f>+'[3]Tasas Bogotá'!Q306</f>
        <v>21.941550375988925</v>
      </c>
      <c r="F25" s="27">
        <f>+'[3]Tasas Bogotá'!R306</f>
        <v>24.350035652240397</v>
      </c>
      <c r="G25" s="27">
        <f>+'[3]Tasas Bogotá'!S306</f>
        <v>19.505660979110193</v>
      </c>
      <c r="H25" s="27">
        <f>+'[3]Tasas Bogotá'!T306</f>
        <v>23.182302699473141</v>
      </c>
      <c r="I25" s="27">
        <f>+'[3]Tasas Bogotá'!U306</f>
        <v>14.625032404185939</v>
      </c>
      <c r="J25" s="34">
        <f>+'[3]Tasas Bogotá'!V306</f>
        <v>25.351206594754714</v>
      </c>
      <c r="K25" s="43">
        <f>+'[3]Tasas Bogotá'!W306</f>
        <v>12</v>
      </c>
      <c r="L25" s="18"/>
    </row>
    <row r="26" spans="1:15">
      <c r="A26" s="16"/>
      <c r="B26" s="11" t="str">
        <f>+'[3]Tasas Bogotá'!N307</f>
        <v>Pereira</v>
      </c>
      <c r="C26" s="27">
        <f>+'[3]Tasas Bogotá'!O307</f>
        <v>25.037312206958372</v>
      </c>
      <c r="D26" s="27">
        <f>+'[3]Tasas Bogotá'!P307</f>
        <v>30.550321169690392</v>
      </c>
      <c r="E26" s="27">
        <f>+'[3]Tasas Bogotá'!Q307</f>
        <v>22.116411999850563</v>
      </c>
      <c r="F26" s="27">
        <f>+'[3]Tasas Bogotá'!R307</f>
        <v>23.0248546124946</v>
      </c>
      <c r="G26" s="27">
        <f>+'[3]Tasas Bogotá'!S307</f>
        <v>19.757701834418054</v>
      </c>
      <c r="H26" s="27">
        <f>+'[3]Tasas Bogotá'!T307</f>
        <v>23.096693675193116</v>
      </c>
      <c r="I26" s="27">
        <f>+'[3]Tasas Bogotá'!U307</f>
        <v>24.191571018311659</v>
      </c>
      <c r="J26" s="34">
        <f>+'[3]Tasas Bogotá'!V307</f>
        <v>24.020182545213984</v>
      </c>
      <c r="K26" s="43">
        <f>+'[3]Tasas Bogotá'!W307</f>
        <v>13</v>
      </c>
      <c r="L26" s="18"/>
    </row>
    <row r="27" spans="1:15">
      <c r="A27" s="16"/>
      <c r="B27" s="11" t="str">
        <f>+'[3]Tasas Bogotá'!N308</f>
        <v>Armenia</v>
      </c>
      <c r="C27" s="27">
        <f>+'[3]Tasas Bogotá'!O308</f>
        <v>0</v>
      </c>
      <c r="D27" s="27">
        <f>+'[3]Tasas Bogotá'!P308</f>
        <v>0</v>
      </c>
      <c r="E27" s="27">
        <f>+'[3]Tasas Bogotá'!Q308</f>
        <v>29.671498801174927</v>
      </c>
      <c r="F27" s="27">
        <f>+'[3]Tasas Bogotá'!R308</f>
        <v>32.557936093407882</v>
      </c>
      <c r="G27" s="27">
        <f>+'[3]Tasas Bogotá'!S308</f>
        <v>21.517378952143222</v>
      </c>
      <c r="H27" s="27">
        <f>+'[3]Tasas Bogotá'!T308</f>
        <v>27.859891519006474</v>
      </c>
      <c r="I27" s="27">
        <f>+'[3]Tasas Bogotá'!U308</f>
        <v>18.374903719546523</v>
      </c>
      <c r="J27" s="34">
        <f>+'[3]Tasas Bogotá'!V308</f>
        <v>23.414328923263888</v>
      </c>
      <c r="K27" s="43">
        <f>+'[3]Tasas Bogotá'!W308</f>
        <v>14</v>
      </c>
      <c r="L27" s="18"/>
    </row>
    <row r="28" spans="1:15">
      <c r="A28" s="16"/>
      <c r="B28" s="11" t="str">
        <f>+'[3]Tasas Bogotá'!N309</f>
        <v>Cali</v>
      </c>
      <c r="C28" s="27">
        <f>+'[3]Tasas Bogotá'!O309</f>
        <v>26.191795354024116</v>
      </c>
      <c r="D28" s="27">
        <f>+'[3]Tasas Bogotá'!P309</f>
        <v>29.641515392067593</v>
      </c>
      <c r="E28" s="27">
        <f>+'[3]Tasas Bogotá'!Q309</f>
        <v>33.162648341405649</v>
      </c>
      <c r="F28" s="27">
        <f>+'[3]Tasas Bogotá'!R309</f>
        <v>35.222591647085636</v>
      </c>
      <c r="G28" s="27">
        <f>+'[3]Tasas Bogotá'!S309</f>
        <v>27.712839264676465</v>
      </c>
      <c r="H28" s="27">
        <f>+'[3]Tasas Bogotá'!T309</f>
        <v>29.975770436556758</v>
      </c>
      <c r="I28" s="27">
        <f>+'[3]Tasas Bogotá'!U309</f>
        <v>27.52666568194244</v>
      </c>
      <c r="J28" s="34">
        <f>+'[3]Tasas Bogotá'!V309</f>
        <v>23.145226949590889</v>
      </c>
      <c r="K28" s="43">
        <f>+'[3]Tasas Bogotá'!W309</f>
        <v>15</v>
      </c>
      <c r="L28" s="18"/>
    </row>
    <row r="29" spans="1:15">
      <c r="A29" s="16"/>
      <c r="B29" s="11" t="str">
        <f>+'[3]Tasas Bogotá'!N310</f>
        <v>Montería</v>
      </c>
      <c r="C29" s="27">
        <f>+'[3]Tasas Bogotá'!O310</f>
        <v>33.349233532822666</v>
      </c>
      <c r="D29" s="27">
        <f>+'[3]Tasas Bogotá'!P310</f>
        <v>34.893599386668321</v>
      </c>
      <c r="E29" s="27">
        <f>+'[3]Tasas Bogotá'!Q310</f>
        <v>35.929933222720166</v>
      </c>
      <c r="F29" s="27">
        <f>+'[3]Tasas Bogotá'!R310</f>
        <v>33.598109174799554</v>
      </c>
      <c r="G29" s="27">
        <f>+'[3]Tasas Bogotá'!S310</f>
        <v>28.386119503535838</v>
      </c>
      <c r="H29" s="27">
        <f>+'[3]Tasas Bogotá'!T310</f>
        <v>26.938546383230726</v>
      </c>
      <c r="I29" s="27">
        <f>+'[3]Tasas Bogotá'!U310</f>
        <v>28.603556914941468</v>
      </c>
      <c r="J29" s="34">
        <f>+'[3]Tasas Bogotá'!V310</f>
        <v>21.286788585073189</v>
      </c>
      <c r="K29" s="43">
        <f>+'[3]Tasas Bogotá'!W310</f>
        <v>16</v>
      </c>
      <c r="L29" s="18"/>
    </row>
    <row r="30" spans="1:15">
      <c r="A30" s="16"/>
      <c r="B30" s="11" t="str">
        <f>+'[3]Tasas Bogotá'!N311</f>
        <v>Villavicencio</v>
      </c>
      <c r="C30" s="27">
        <f>+'[3]Tasas Bogotá'!O311</f>
        <v>27.083886257695777</v>
      </c>
      <c r="D30" s="27">
        <f>+'[3]Tasas Bogotá'!P311</f>
        <v>24.852078633580401</v>
      </c>
      <c r="E30" s="27">
        <f>+'[3]Tasas Bogotá'!Q311</f>
        <v>31.004254749401213</v>
      </c>
      <c r="F30" s="27">
        <f>+'[3]Tasas Bogotá'!R311</f>
        <v>31.477596146829157</v>
      </c>
      <c r="G30" s="27">
        <f>+'[3]Tasas Bogotá'!S311</f>
        <v>20.343606265351987</v>
      </c>
      <c r="H30" s="27">
        <f>+'[3]Tasas Bogotá'!T311</f>
        <v>26.065886485582308</v>
      </c>
      <c r="I30" s="27">
        <f>+'[3]Tasas Bogotá'!U311</f>
        <v>21.438978699784915</v>
      </c>
      <c r="J30" s="34">
        <f>+'[3]Tasas Bogotá'!V311</f>
        <v>19.692913038652694</v>
      </c>
      <c r="K30" s="43">
        <f>+'[3]Tasas Bogotá'!W311</f>
        <v>17</v>
      </c>
      <c r="L30" s="18"/>
    </row>
    <row r="31" spans="1:15">
      <c r="A31" s="16"/>
      <c r="B31" s="11" t="str">
        <f>+'[3]Tasas Bogotá'!N312</f>
        <v>Tunja</v>
      </c>
      <c r="C31" s="27">
        <f>+'[3]Tasas Bogotá'!O312</f>
        <v>0</v>
      </c>
      <c r="D31" s="27">
        <f>+'[3]Tasas Bogotá'!P312</f>
        <v>0</v>
      </c>
      <c r="E31" s="27">
        <f>+'[3]Tasas Bogotá'!Q312</f>
        <v>35.142624035960033</v>
      </c>
      <c r="F31" s="27">
        <f>+'[3]Tasas Bogotá'!R312</f>
        <v>23.026410169789578</v>
      </c>
      <c r="G31" s="27">
        <f>+'[3]Tasas Bogotá'!S312</f>
        <v>18.427165088398969</v>
      </c>
      <c r="H31" s="27">
        <f>+'[3]Tasas Bogotá'!T312</f>
        <v>15.141074347021766</v>
      </c>
      <c r="I31" s="27">
        <f>+'[3]Tasas Bogotá'!U312</f>
        <v>26.668376835759634</v>
      </c>
      <c r="J31" s="34">
        <f>+'[3]Tasas Bogotá'!V312</f>
        <v>18.679692476921918</v>
      </c>
      <c r="K31" s="43">
        <f>+'[3]Tasas Bogotá'!W312</f>
        <v>18</v>
      </c>
      <c r="L31" s="18"/>
    </row>
    <row r="32" spans="1:15">
      <c r="A32" s="16"/>
      <c r="B32" s="11" t="str">
        <f>+'[3]Tasas Bogotá'!N313</f>
        <v>Quibdó</v>
      </c>
      <c r="C32" s="27">
        <f>+'[3]Tasas Bogotá'!O313</f>
        <v>0</v>
      </c>
      <c r="D32" s="27">
        <f>+'[3]Tasas Bogotá'!P313</f>
        <v>0</v>
      </c>
      <c r="E32" s="27">
        <f>+'[3]Tasas Bogotá'!Q313</f>
        <v>30.768224176769138</v>
      </c>
      <c r="F32" s="27">
        <f>+'[3]Tasas Bogotá'!R313</f>
        <v>26.020015396458813</v>
      </c>
      <c r="G32" s="27">
        <f>+'[3]Tasas Bogotá'!S313</f>
        <v>21.895199985514854</v>
      </c>
      <c r="H32" s="27">
        <f>+'[3]Tasas Bogotá'!T313</f>
        <v>17.639594947485616</v>
      </c>
      <c r="I32" s="27">
        <f>+'[3]Tasas Bogotá'!U313</f>
        <v>20.678277081514587</v>
      </c>
      <c r="J32" s="34">
        <f>+'[3]Tasas Bogotá'!V313</f>
        <v>17.195395947095559</v>
      </c>
      <c r="K32" s="43">
        <f>+'[3]Tasas Bogotá'!W313</f>
        <v>19</v>
      </c>
      <c r="L32" s="18"/>
    </row>
    <row r="33" spans="1:14">
      <c r="A33" s="16"/>
      <c r="B33" s="11" t="str">
        <f>+'[3]Tasas Bogotá'!N314</f>
        <v>Florencia</v>
      </c>
      <c r="C33" s="27">
        <f>+'[3]Tasas Bogotá'!O314</f>
        <v>0</v>
      </c>
      <c r="D33" s="27">
        <f>+'[3]Tasas Bogotá'!P314</f>
        <v>0</v>
      </c>
      <c r="E33" s="27">
        <f>+'[3]Tasas Bogotá'!Q314</f>
        <v>35.075835940128876</v>
      </c>
      <c r="F33" s="27">
        <f>+'[3]Tasas Bogotá'!R314</f>
        <v>35.347056397027643</v>
      </c>
      <c r="G33" s="27">
        <f>+'[3]Tasas Bogotá'!S314</f>
        <v>13.765914940786708</v>
      </c>
      <c r="H33" s="27">
        <f>+'[3]Tasas Bogotá'!T314</f>
        <v>11.829886760993908</v>
      </c>
      <c r="I33" s="27">
        <f>+'[3]Tasas Bogotá'!U314</f>
        <v>16.688053060476278</v>
      </c>
      <c r="J33" s="34">
        <f>+'[3]Tasas Bogotá'!V314</f>
        <v>16.922694583805782</v>
      </c>
      <c r="K33" s="43">
        <f>+'[3]Tasas Bogotá'!W314</f>
        <v>20</v>
      </c>
      <c r="L33" s="18"/>
    </row>
    <row r="34" spans="1:14">
      <c r="A34" s="16"/>
      <c r="B34" s="11" t="str">
        <f>+'[3]Tasas Bogotá'!N315</f>
        <v>Valledupar</v>
      </c>
      <c r="C34" s="27">
        <f>+'[3]Tasas Bogotá'!O315</f>
        <v>0</v>
      </c>
      <c r="D34" s="27">
        <f>+'[3]Tasas Bogotá'!P315</f>
        <v>0</v>
      </c>
      <c r="E34" s="27">
        <f>+'[3]Tasas Bogotá'!Q315</f>
        <v>35.838893007165808</v>
      </c>
      <c r="F34" s="27">
        <f>+'[3]Tasas Bogotá'!R315</f>
        <v>39.300817109093984</v>
      </c>
      <c r="G34" s="27">
        <f>+'[3]Tasas Bogotá'!S315</f>
        <v>17.294077016059404</v>
      </c>
      <c r="H34" s="27">
        <f>+'[3]Tasas Bogotá'!T315</f>
        <v>20.519853515852525</v>
      </c>
      <c r="I34" s="27">
        <f>+'[3]Tasas Bogotá'!U315</f>
        <v>29.913690080998546</v>
      </c>
      <c r="J34" s="34">
        <f>+'[3]Tasas Bogotá'!V315</f>
        <v>16.633698683442503</v>
      </c>
      <c r="K34" s="43">
        <f>+'[3]Tasas Bogotá'!W315</f>
        <v>21</v>
      </c>
      <c r="L34" s="18"/>
    </row>
    <row r="35" spans="1:14">
      <c r="A35" s="16"/>
      <c r="B35" s="11" t="str">
        <f>+'[3]Tasas Bogotá'!N316</f>
        <v>Barranquilla</v>
      </c>
      <c r="C35" s="27">
        <f>+'[3]Tasas Bogotá'!O316</f>
        <v>31.065621199883275</v>
      </c>
      <c r="D35" s="27">
        <f>+'[3]Tasas Bogotá'!P316</f>
        <v>28.852637936900532</v>
      </c>
      <c r="E35" s="27">
        <f>+'[3]Tasas Bogotá'!Q316</f>
        <v>26.158154381358472</v>
      </c>
      <c r="F35" s="27">
        <f>+'[3]Tasas Bogotá'!R316</f>
        <v>17.492545882782785</v>
      </c>
      <c r="G35" s="27">
        <f>+'[3]Tasas Bogotá'!S316</f>
        <v>12.522936656377309</v>
      </c>
      <c r="H35" s="27">
        <f>+'[3]Tasas Bogotá'!T316</f>
        <v>14.282227419687112</v>
      </c>
      <c r="I35" s="27">
        <f>+'[3]Tasas Bogotá'!U316</f>
        <v>16.610441452070752</v>
      </c>
      <c r="J35" s="34">
        <f>+'[3]Tasas Bogotá'!V316</f>
        <v>16.476846184138363</v>
      </c>
      <c r="K35" s="43">
        <f>+'[3]Tasas Bogotá'!W316</f>
        <v>22</v>
      </c>
      <c r="L35" s="18"/>
    </row>
    <row r="36" spans="1:14" ht="14.25" customHeight="1">
      <c r="A36" s="16"/>
      <c r="B36" s="11" t="str">
        <f>+'[3]Tasas Bogotá'!N317</f>
        <v>Cartagena</v>
      </c>
      <c r="C36" s="27">
        <f>+'[3]Tasas Bogotá'!O317</f>
        <v>18.401530091468548</v>
      </c>
      <c r="D36" s="27">
        <f>+'[3]Tasas Bogotá'!P317</f>
        <v>28.349290945869924</v>
      </c>
      <c r="E36" s="27">
        <f>+'[3]Tasas Bogotá'!Q317</f>
        <v>24.969758954928984</v>
      </c>
      <c r="F36" s="27">
        <f>+'[3]Tasas Bogotá'!R317</f>
        <v>24.396949978908715</v>
      </c>
      <c r="G36" s="27">
        <f>+'[3]Tasas Bogotá'!S317</f>
        <v>17.500812133787814</v>
      </c>
      <c r="H36" s="27">
        <f>+'[3]Tasas Bogotá'!T317</f>
        <v>21.546804588106863</v>
      </c>
      <c r="I36" s="27">
        <f>+'[3]Tasas Bogotá'!U317</f>
        <v>24.759526333395787</v>
      </c>
      <c r="J36" s="34">
        <f>+'[3]Tasas Bogotá'!V317</f>
        <v>14.596748502861351</v>
      </c>
      <c r="K36" s="43">
        <f>+'[3]Tasas Bogotá'!W317</f>
        <v>23</v>
      </c>
      <c r="L36" s="18"/>
    </row>
    <row r="37" spans="1:14">
      <c r="A37" s="16"/>
      <c r="B37" s="11" t="str">
        <f>+'[3]Tasas Bogotá'!N318</f>
        <v>San Andrés</v>
      </c>
      <c r="C37" s="27">
        <f>+'[3]Tasas Bogotá'!O318</f>
        <v>0</v>
      </c>
      <c r="D37" s="27">
        <f>+'[3]Tasas Bogotá'!P318</f>
        <v>0</v>
      </c>
      <c r="E37" s="27">
        <f>+'[3]Tasas Bogotá'!Q318</f>
        <v>15.73345536676459</v>
      </c>
      <c r="F37" s="27">
        <f>+'[3]Tasas Bogotá'!R318</f>
        <v>12.853799259743088</v>
      </c>
      <c r="G37" s="27">
        <f>+'[3]Tasas Bogotá'!S318</f>
        <v>5.0886869997836897</v>
      </c>
      <c r="H37" s="27">
        <f>+'[3]Tasas Bogotá'!T318</f>
        <v>8.8984478246223215</v>
      </c>
      <c r="I37" s="27">
        <f>+'[3]Tasas Bogotá'!U318</f>
        <v>2.8481999064886483</v>
      </c>
      <c r="J37" s="34">
        <f>+'[3]Tasas Bogotá'!V318</f>
        <v>4.4522640080150531</v>
      </c>
      <c r="K37" s="43">
        <f>+'[3]Tasas Bogotá'!W318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3" t="s">
        <v>20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1" t="str">
        <f>+'[3]Tasas Bogotá'!N326</f>
        <v>Ibagué</v>
      </c>
      <c r="C13" s="27">
        <f>+'[3]Tasas Bogotá'!O326</f>
        <v>18.243118110949606</v>
      </c>
      <c r="D13" s="27">
        <f>+'[3]Tasas Bogotá'!P326</f>
        <v>17.391310288290747</v>
      </c>
      <c r="E13" s="27">
        <f>+'[3]Tasas Bogotá'!Q326</f>
        <v>13.867348867348866</v>
      </c>
      <c r="F13" s="27">
        <f>+'[3]Tasas Bogotá'!R326</f>
        <v>16.044806506945193</v>
      </c>
      <c r="G13" s="27">
        <f>+'[3]Tasas Bogotá'!S326</f>
        <v>16.411358469307689</v>
      </c>
      <c r="H13" s="27">
        <f>+'[3]Tasas Bogotá'!T326</f>
        <v>16.415191786861495</v>
      </c>
      <c r="I13" s="27">
        <f>+'[3]Tasas Bogotá'!U326</f>
        <v>14.664144038117517</v>
      </c>
      <c r="J13" s="34">
        <f>+'[3]Tasas Bogotá'!V326</f>
        <v>16.471529659224714</v>
      </c>
      <c r="K13" s="43">
        <f>+'[3]Tasas Bogotá'!W326</f>
        <v>1</v>
      </c>
      <c r="L13" s="18"/>
    </row>
    <row r="14" spans="1:15">
      <c r="A14" s="16"/>
      <c r="B14" s="11" t="str">
        <f>+'[3]Tasas Bogotá'!N327</f>
        <v>Pasto</v>
      </c>
      <c r="C14" s="27">
        <f>+'[3]Tasas Bogotá'!O327</f>
        <v>11.23307401758135</v>
      </c>
      <c r="D14" s="27">
        <f>+'[3]Tasas Bogotá'!P327</f>
        <v>10.372708809558205</v>
      </c>
      <c r="E14" s="27">
        <f>+'[3]Tasas Bogotá'!Q327</f>
        <v>12.057656439721107</v>
      </c>
      <c r="F14" s="27">
        <f>+'[3]Tasas Bogotá'!R327</f>
        <v>14.239336993243242</v>
      </c>
      <c r="G14" s="27">
        <f>+'[3]Tasas Bogotá'!S327</f>
        <v>14.414180629342052</v>
      </c>
      <c r="H14" s="27">
        <f>+'[3]Tasas Bogotá'!T327</f>
        <v>19.024996492072084</v>
      </c>
      <c r="I14" s="27">
        <f>+'[3]Tasas Bogotá'!U327</f>
        <v>20.35464823545567</v>
      </c>
      <c r="J14" s="34">
        <f>+'[3]Tasas Bogotá'!V327</f>
        <v>15.703316820086584</v>
      </c>
      <c r="K14" s="43">
        <f>+'[3]Tasas Bogotá'!W327</f>
        <v>2</v>
      </c>
      <c r="L14" s="18"/>
    </row>
    <row r="15" spans="1:15">
      <c r="A15" s="16"/>
      <c r="B15" s="11" t="str">
        <f>+'[3]Tasas Bogotá'!N328</f>
        <v>Neiva</v>
      </c>
      <c r="C15" s="27">
        <f>+'[3]Tasas Bogotá'!O328</f>
        <v>0</v>
      </c>
      <c r="D15" s="27">
        <f>+'[3]Tasas Bogotá'!P328</f>
        <v>0</v>
      </c>
      <c r="E15" s="27">
        <f>+'[3]Tasas Bogotá'!Q328</f>
        <v>8.8318934067605657</v>
      </c>
      <c r="F15" s="27">
        <f>+'[3]Tasas Bogotá'!R328</f>
        <v>13.506373498688246</v>
      </c>
      <c r="G15" s="27">
        <f>+'[3]Tasas Bogotá'!S328</f>
        <v>12.850080522169991</v>
      </c>
      <c r="H15" s="27">
        <f>+'[3]Tasas Bogotá'!T328</f>
        <v>15.708743886842324</v>
      </c>
      <c r="I15" s="27">
        <f>+'[3]Tasas Bogotá'!U328</f>
        <v>17.191830992949715</v>
      </c>
      <c r="J15" s="34">
        <f>+'[3]Tasas Bogotá'!V328</f>
        <v>14.704849047912749</v>
      </c>
      <c r="K15" s="43">
        <f>+'[3]Tasas Bogotá'!W328</f>
        <v>3</v>
      </c>
      <c r="L15" s="18"/>
    </row>
    <row r="16" spans="1:15">
      <c r="A16" s="16"/>
      <c r="B16" s="11" t="str">
        <f>+'[3]Tasas Bogotá'!N329</f>
        <v>Montería</v>
      </c>
      <c r="C16" s="27">
        <f>+'[3]Tasas Bogotá'!O329</f>
        <v>16.285217002820151</v>
      </c>
      <c r="D16" s="27">
        <f>+'[3]Tasas Bogotá'!P329</f>
        <v>15.613481324925345</v>
      </c>
      <c r="E16" s="27">
        <f>+'[3]Tasas Bogotá'!Q329</f>
        <v>13.077076826381481</v>
      </c>
      <c r="F16" s="27">
        <f>+'[3]Tasas Bogotá'!R329</f>
        <v>12.864848971467991</v>
      </c>
      <c r="G16" s="27">
        <f>+'[3]Tasas Bogotá'!S329</f>
        <v>12.809618476468373</v>
      </c>
      <c r="H16" s="27">
        <f>+'[3]Tasas Bogotá'!T329</f>
        <v>11.612155009685022</v>
      </c>
      <c r="I16" s="27">
        <f>+'[3]Tasas Bogotá'!U329</f>
        <v>18.751442283246828</v>
      </c>
      <c r="J16" s="34">
        <f>+'[3]Tasas Bogotá'!V329</f>
        <v>14.626266646142524</v>
      </c>
      <c r="K16" s="43">
        <f>+'[3]Tasas Bogotá'!W329</f>
        <v>4</v>
      </c>
      <c r="L16" s="18"/>
    </row>
    <row r="17" spans="1:15">
      <c r="A17" s="16"/>
      <c r="B17" s="12" t="str">
        <f>+'[3]Tasas Bogotá'!N330</f>
        <v>Bogotá</v>
      </c>
      <c r="C17" s="48">
        <f>+'[3]Tasas Bogotá'!O330</f>
        <v>9.6358543845606484</v>
      </c>
      <c r="D17" s="48">
        <f>+'[3]Tasas Bogotá'!P330</f>
        <v>10.314452751790046</v>
      </c>
      <c r="E17" s="48">
        <f>+'[3]Tasas Bogotá'!Q330</f>
        <v>7.4305235308211088</v>
      </c>
      <c r="F17" s="48">
        <f>+'[3]Tasas Bogotá'!R330</f>
        <v>10.142263458919587</v>
      </c>
      <c r="G17" s="48">
        <f>+'[3]Tasas Bogotá'!S330</f>
        <v>12.754946032987085</v>
      </c>
      <c r="H17" s="48">
        <f>+'[3]Tasas Bogotá'!T330</f>
        <v>10.206267744453589</v>
      </c>
      <c r="I17" s="48">
        <f>+'[3]Tasas Bogotá'!U330</f>
        <v>14.225945631434922</v>
      </c>
      <c r="J17" s="48">
        <f>+'[3]Tasas Bogotá'!V330</f>
        <v>14.482825594167799</v>
      </c>
      <c r="K17" s="99">
        <f>+'[3]Tasas Bogotá'!W330</f>
        <v>5</v>
      </c>
      <c r="L17" s="18"/>
    </row>
    <row r="18" spans="1:15">
      <c r="A18" s="16"/>
      <c r="B18" s="11" t="str">
        <f>+'[3]Tasas Bogotá'!N331</f>
        <v>Riohacha</v>
      </c>
      <c r="C18" s="27">
        <f>+'[3]Tasas Bogotá'!O331</f>
        <v>0</v>
      </c>
      <c r="D18" s="27">
        <f>+'[3]Tasas Bogotá'!P331</f>
        <v>0</v>
      </c>
      <c r="E18" s="27">
        <f>+'[3]Tasas Bogotá'!Q331</f>
        <v>9.4295054706249175</v>
      </c>
      <c r="F18" s="27">
        <f>+'[3]Tasas Bogotá'!R331</f>
        <v>14.655105594683842</v>
      </c>
      <c r="G18" s="27">
        <f>+'[3]Tasas Bogotá'!S331</f>
        <v>13.991710808724795</v>
      </c>
      <c r="H18" s="27">
        <f>+'[3]Tasas Bogotá'!T331</f>
        <v>16.080662302519354</v>
      </c>
      <c r="I18" s="27">
        <f>+'[3]Tasas Bogotá'!U331</f>
        <v>16.523065728437121</v>
      </c>
      <c r="J18" s="34">
        <f>+'[3]Tasas Bogotá'!V331</f>
        <v>14.05288387196536</v>
      </c>
      <c r="K18" s="43">
        <f>+'[3]Tasas Bogotá'!W331</f>
        <v>6</v>
      </c>
      <c r="L18" s="18"/>
    </row>
    <row r="19" spans="1:15">
      <c r="A19" s="16"/>
      <c r="B19" s="11" t="str">
        <f>+'[3]Tasas Bogotá'!N332</f>
        <v>Armenia</v>
      </c>
      <c r="C19" s="27">
        <f>+'[3]Tasas Bogotá'!O332</f>
        <v>0</v>
      </c>
      <c r="D19" s="27">
        <f>+'[3]Tasas Bogotá'!P332</f>
        <v>0</v>
      </c>
      <c r="E19" s="27">
        <f>+'[3]Tasas Bogotá'!Q332</f>
        <v>10.326856508476579</v>
      </c>
      <c r="F19" s="27">
        <f>+'[3]Tasas Bogotá'!R332</f>
        <v>10.048345473304499</v>
      </c>
      <c r="G19" s="27">
        <f>+'[3]Tasas Bogotá'!S332</f>
        <v>8.5636069913708717</v>
      </c>
      <c r="H19" s="27">
        <f>+'[3]Tasas Bogotá'!T332</f>
        <v>12.051103517827011</v>
      </c>
      <c r="I19" s="27">
        <f>+'[3]Tasas Bogotá'!U332</f>
        <v>11.909568216026249</v>
      </c>
      <c r="J19" s="34">
        <f>+'[3]Tasas Bogotá'!V332</f>
        <v>13.678820146420026</v>
      </c>
      <c r="K19" s="43">
        <f>+'[3]Tasas Bogotá'!W332</f>
        <v>7</v>
      </c>
      <c r="L19" s="18"/>
    </row>
    <row r="20" spans="1:15">
      <c r="A20" s="16"/>
      <c r="B20" s="11" t="str">
        <f>+'[3]Tasas Bogotá'!N333</f>
        <v>Sincelejo</v>
      </c>
      <c r="C20" s="27">
        <f>+'[3]Tasas Bogotá'!O333</f>
        <v>0</v>
      </c>
      <c r="D20" s="27">
        <f>+'[3]Tasas Bogotá'!P333</f>
        <v>0</v>
      </c>
      <c r="E20" s="27">
        <f>+'[3]Tasas Bogotá'!Q333</f>
        <v>10.380379866070664</v>
      </c>
      <c r="F20" s="27">
        <f>+'[3]Tasas Bogotá'!R333</f>
        <v>12.316949784333564</v>
      </c>
      <c r="G20" s="27">
        <f>+'[3]Tasas Bogotá'!S333</f>
        <v>7.5533030294066421</v>
      </c>
      <c r="H20" s="27">
        <f>+'[3]Tasas Bogotá'!T333</f>
        <v>9.0982177450600545</v>
      </c>
      <c r="I20" s="27">
        <f>+'[3]Tasas Bogotá'!U333</f>
        <v>15.420198484857121</v>
      </c>
      <c r="J20" s="34">
        <f>+'[3]Tasas Bogotá'!V333</f>
        <v>13.325100941579809</v>
      </c>
      <c r="K20" s="43">
        <f>+'[3]Tasas Bogotá'!W333</f>
        <v>8</v>
      </c>
      <c r="L20" s="18"/>
    </row>
    <row r="21" spans="1:15">
      <c r="A21" s="16"/>
      <c r="B21" s="11" t="str">
        <f>+'[3]Tasas Bogotá'!N334</f>
        <v>Villavicencio</v>
      </c>
      <c r="C21" s="27">
        <f>+'[3]Tasas Bogotá'!O334</f>
        <v>10.71819734820591</v>
      </c>
      <c r="D21" s="27">
        <f>+'[3]Tasas Bogotá'!P334</f>
        <v>8.635698172275676</v>
      </c>
      <c r="E21" s="27">
        <f>+'[3]Tasas Bogotá'!Q334</f>
        <v>9.6626325890001343</v>
      </c>
      <c r="F21" s="27">
        <f>+'[3]Tasas Bogotá'!R334</f>
        <v>10.786324162592132</v>
      </c>
      <c r="G21" s="27">
        <f>+'[3]Tasas Bogotá'!S334</f>
        <v>9.6293951054546962</v>
      </c>
      <c r="H21" s="27">
        <f>+'[3]Tasas Bogotá'!T334</f>
        <v>13.71096413912014</v>
      </c>
      <c r="I21" s="27">
        <f>+'[3]Tasas Bogotá'!U334</f>
        <v>11.063244671792511</v>
      </c>
      <c r="J21" s="34">
        <f>+'[3]Tasas Bogotá'!V334</f>
        <v>12.777298857128086</v>
      </c>
      <c r="K21" s="43">
        <f>+'[3]Tasas Bogotá'!W334</f>
        <v>9</v>
      </c>
      <c r="L21" s="18"/>
    </row>
    <row r="22" spans="1:15">
      <c r="A22" s="16"/>
      <c r="B22" s="11" t="str">
        <f>+'[3]Tasas Bogotá'!N335</f>
        <v>Bucaramanga</v>
      </c>
      <c r="C22" s="27">
        <f>+'[3]Tasas Bogotá'!O335</f>
        <v>11.334327976918651</v>
      </c>
      <c r="D22" s="27">
        <f>+'[3]Tasas Bogotá'!P335</f>
        <v>10.614849226303754</v>
      </c>
      <c r="E22" s="27">
        <f>+'[3]Tasas Bogotá'!Q335</f>
        <v>7.1919587071956688</v>
      </c>
      <c r="F22" s="27">
        <f>+'[3]Tasas Bogotá'!R335</f>
        <v>6.2943856807234742</v>
      </c>
      <c r="G22" s="27">
        <f>+'[3]Tasas Bogotá'!S335</f>
        <v>3.0025261538737698</v>
      </c>
      <c r="H22" s="27">
        <f>+'[3]Tasas Bogotá'!T335</f>
        <v>10.954403861744209</v>
      </c>
      <c r="I22" s="27">
        <f>+'[3]Tasas Bogotá'!U335</f>
        <v>13.330745731177363</v>
      </c>
      <c r="J22" s="34">
        <f>+'[3]Tasas Bogotá'!V335</f>
        <v>12.543045471608098</v>
      </c>
      <c r="K22" s="43">
        <f>+'[3]Tasas Bogotá'!W335</f>
        <v>10</v>
      </c>
      <c r="L22" s="18"/>
    </row>
    <row r="23" spans="1:15">
      <c r="A23" s="16"/>
      <c r="B23" s="11" t="str">
        <f>+'[3]Tasas Bogotá'!N336</f>
        <v>Cúcuta</v>
      </c>
      <c r="C23" s="27">
        <f>+'[3]Tasas Bogotá'!O336</f>
        <v>10.700555836280952</v>
      </c>
      <c r="D23" s="27">
        <f>+'[3]Tasas Bogotá'!P336</f>
        <v>8.501052635917814</v>
      </c>
      <c r="E23" s="27">
        <f>+'[3]Tasas Bogotá'!Q336</f>
        <v>7.0659490636226465</v>
      </c>
      <c r="F23" s="27">
        <f>+'[3]Tasas Bogotá'!R336</f>
        <v>9.2873542213832625</v>
      </c>
      <c r="G23" s="27">
        <f>+'[3]Tasas Bogotá'!S336</f>
        <v>8.1053545918816674</v>
      </c>
      <c r="H23" s="27">
        <f>+'[3]Tasas Bogotá'!T336</f>
        <v>10.952770447097143</v>
      </c>
      <c r="I23" s="27">
        <f>+'[3]Tasas Bogotá'!U336</f>
        <v>11.245163595153539</v>
      </c>
      <c r="J23" s="34">
        <f>+'[3]Tasas Bogotá'!V336</f>
        <v>12.517131742899187</v>
      </c>
      <c r="K23" s="43">
        <f>+'[3]Tasas Bogotá'!W336</f>
        <v>11</v>
      </c>
      <c r="L23" s="18"/>
      <c r="N23" s="23"/>
      <c r="O23" s="32"/>
    </row>
    <row r="24" spans="1:15">
      <c r="A24" s="16"/>
      <c r="B24" s="11" t="str">
        <f>+'[3]Tasas Bogotá'!N337</f>
        <v>Barranquilla</v>
      </c>
      <c r="C24" s="27">
        <f>+'[3]Tasas Bogotá'!O337</f>
        <v>19.397588441569951</v>
      </c>
      <c r="D24" s="27">
        <f>+'[3]Tasas Bogotá'!P337</f>
        <v>10.083643300316911</v>
      </c>
      <c r="E24" s="27">
        <f>+'[3]Tasas Bogotá'!Q337</f>
        <v>11.50137627077507</v>
      </c>
      <c r="F24" s="27">
        <f>+'[3]Tasas Bogotá'!R337</f>
        <v>6.1624275210015504</v>
      </c>
      <c r="G24" s="27">
        <f>+'[3]Tasas Bogotá'!S337</f>
        <v>5.8295577472416582</v>
      </c>
      <c r="H24" s="27">
        <f>+'[3]Tasas Bogotá'!T337</f>
        <v>6.4826036507185156</v>
      </c>
      <c r="I24" s="27">
        <f>+'[3]Tasas Bogotá'!U337</f>
        <v>9.1867105454193485</v>
      </c>
      <c r="J24" s="34">
        <f>+'[3]Tasas Bogotá'!V337</f>
        <v>12.292983046827938</v>
      </c>
      <c r="K24" s="43">
        <f>+'[3]Tasas Bogotá'!W337</f>
        <v>12</v>
      </c>
      <c r="L24" s="18"/>
      <c r="N24" s="23"/>
      <c r="O24" s="32"/>
    </row>
    <row r="25" spans="1:15">
      <c r="A25" s="16"/>
      <c r="B25" s="11" t="str">
        <f>+'[3]Tasas Bogotá'!N338</f>
        <v>Popayán</v>
      </c>
      <c r="C25" s="27">
        <f>+'[3]Tasas Bogotá'!O338</f>
        <v>0</v>
      </c>
      <c r="D25" s="27">
        <f>+'[3]Tasas Bogotá'!P338</f>
        <v>0</v>
      </c>
      <c r="E25" s="27">
        <f>+'[3]Tasas Bogotá'!Q338</f>
        <v>14.599756789623026</v>
      </c>
      <c r="F25" s="27">
        <f>+'[3]Tasas Bogotá'!R338</f>
        <v>18.255237554150987</v>
      </c>
      <c r="G25" s="27">
        <f>+'[3]Tasas Bogotá'!S338</f>
        <v>17.4661654360916</v>
      </c>
      <c r="H25" s="27">
        <f>+'[3]Tasas Bogotá'!T338</f>
        <v>18.617660853622141</v>
      </c>
      <c r="I25" s="27">
        <f>+'[3]Tasas Bogotá'!U338</f>
        <v>16.325901810888581</v>
      </c>
      <c r="J25" s="34">
        <f>+'[3]Tasas Bogotá'!V338</f>
        <v>12.193407707618613</v>
      </c>
      <c r="K25" s="43">
        <f>+'[3]Tasas Bogotá'!W338</f>
        <v>13</v>
      </c>
      <c r="L25" s="18"/>
    </row>
    <row r="26" spans="1:15">
      <c r="A26" s="16"/>
      <c r="B26" s="12" t="str">
        <f>+'[3]Tasas Bogotá'!N339</f>
        <v>Colombia</v>
      </c>
      <c r="C26" s="28">
        <f>+'[3]Tasas Bogotá'!O339</f>
        <v>10.032084014237309</v>
      </c>
      <c r="D26" s="28">
        <f>+'[3]Tasas Bogotá'!P339</f>
        <v>9.6615146095212214</v>
      </c>
      <c r="E26" s="28">
        <f>+'[3]Tasas Bogotá'!Q339</f>
        <v>9.084995801882318</v>
      </c>
      <c r="F26" s="28">
        <f>+'[3]Tasas Bogotá'!R339</f>
        <v>9.8217683496385391</v>
      </c>
      <c r="G26" s="28">
        <f>+'[3]Tasas Bogotá'!S339</f>
        <v>9.1495972277597382</v>
      </c>
      <c r="H26" s="28">
        <f>+'[3]Tasas Bogotá'!T339</f>
        <v>10.787700176531482</v>
      </c>
      <c r="I26" s="28">
        <f>+'[3]Tasas Bogotá'!U339</f>
        <v>12.615515369341468</v>
      </c>
      <c r="J26" s="48">
        <f>+'[3]Tasas Bogotá'!V339</f>
        <v>11.917050083587823</v>
      </c>
      <c r="K26" s="43" t="str">
        <f>+'[3]Tasas Bogotá'!W339</f>
        <v/>
      </c>
      <c r="L26" s="18"/>
    </row>
    <row r="27" spans="1:15">
      <c r="A27" s="16"/>
      <c r="B27" s="11" t="str">
        <f>+'[3]Tasas Bogotá'!N340</f>
        <v>Cali</v>
      </c>
      <c r="C27" s="27">
        <f>+'[3]Tasas Bogotá'!O340</f>
        <v>10.925154991872377</v>
      </c>
      <c r="D27" s="27">
        <f>+'[3]Tasas Bogotá'!P340</f>
        <v>14.047478687700204</v>
      </c>
      <c r="E27" s="27">
        <f>+'[3]Tasas Bogotá'!Q340</f>
        <v>10.660037009944181</v>
      </c>
      <c r="F27" s="27">
        <f>+'[3]Tasas Bogotá'!R340</f>
        <v>11.719947362599905</v>
      </c>
      <c r="G27" s="27">
        <f>+'[3]Tasas Bogotá'!S340</f>
        <v>10.496976904439057</v>
      </c>
      <c r="H27" s="27">
        <f>+'[3]Tasas Bogotá'!T340</f>
        <v>15.296510832094427</v>
      </c>
      <c r="I27" s="27">
        <f>+'[3]Tasas Bogotá'!U340</f>
        <v>13.331492094917085</v>
      </c>
      <c r="J27" s="34">
        <f>+'[3]Tasas Bogotá'!V340</f>
        <v>11.248680339211939</v>
      </c>
      <c r="K27" s="43">
        <f>+'[3]Tasas Bogotá'!W340</f>
        <v>14</v>
      </c>
      <c r="L27" s="18"/>
    </row>
    <row r="28" spans="1:15">
      <c r="A28" s="16"/>
      <c r="B28" s="11" t="str">
        <f>+'[3]Tasas Bogotá'!N341</f>
        <v>Manizales</v>
      </c>
      <c r="C28" s="27">
        <f>+'[3]Tasas Bogotá'!O341</f>
        <v>9.0961055343914943</v>
      </c>
      <c r="D28" s="27">
        <f>+'[3]Tasas Bogotá'!P341</f>
        <v>13.317891222349665</v>
      </c>
      <c r="E28" s="27">
        <f>+'[3]Tasas Bogotá'!Q341</f>
        <v>9.5274845313720853</v>
      </c>
      <c r="F28" s="27">
        <f>+'[3]Tasas Bogotá'!R341</f>
        <v>9.3088799862014255</v>
      </c>
      <c r="G28" s="27">
        <f>+'[3]Tasas Bogotá'!S341</f>
        <v>7.1169810612811553</v>
      </c>
      <c r="H28" s="27">
        <f>+'[3]Tasas Bogotá'!T341</f>
        <v>10.278332247026235</v>
      </c>
      <c r="I28" s="27">
        <f>+'[3]Tasas Bogotá'!U341</f>
        <v>8.7385562059132518</v>
      </c>
      <c r="J28" s="34">
        <f>+'[3]Tasas Bogotá'!V341</f>
        <v>11.15266910362735</v>
      </c>
      <c r="K28" s="43">
        <f>+'[3]Tasas Bogotá'!W341</f>
        <v>15</v>
      </c>
      <c r="L28" s="18"/>
    </row>
    <row r="29" spans="1:15">
      <c r="A29" s="16"/>
      <c r="B29" s="11" t="str">
        <f>+'[3]Tasas Bogotá'!N342</f>
        <v>Pereira</v>
      </c>
      <c r="C29" s="27">
        <f>+'[3]Tasas Bogotá'!O342</f>
        <v>8.3967719074281799</v>
      </c>
      <c r="D29" s="27">
        <f>+'[3]Tasas Bogotá'!P342</f>
        <v>11.99125208038183</v>
      </c>
      <c r="E29" s="27">
        <f>+'[3]Tasas Bogotá'!Q342</f>
        <v>7.8737500155664302</v>
      </c>
      <c r="F29" s="27">
        <f>+'[3]Tasas Bogotá'!R342</f>
        <v>8.5601370392350642</v>
      </c>
      <c r="G29" s="27">
        <f>+'[3]Tasas Bogotá'!S342</f>
        <v>9.666326874201447</v>
      </c>
      <c r="H29" s="27">
        <f>+'[3]Tasas Bogotá'!T342</f>
        <v>10.651899332376722</v>
      </c>
      <c r="I29" s="27">
        <f>+'[3]Tasas Bogotá'!U342</f>
        <v>13.088820113041677</v>
      </c>
      <c r="J29" s="34">
        <f>+'[3]Tasas Bogotá'!V342</f>
        <v>11.071975172394259</v>
      </c>
      <c r="K29" s="43">
        <f>+'[3]Tasas Bogotá'!W342</f>
        <v>16</v>
      </c>
      <c r="L29" s="18"/>
    </row>
    <row r="30" spans="1:15">
      <c r="A30" s="16"/>
      <c r="B30" s="11" t="str">
        <f>+'[3]Tasas Bogotá'!N343</f>
        <v>Medellín</v>
      </c>
      <c r="C30" s="27">
        <f>+'[3]Tasas Bogotá'!O343</f>
        <v>8.4689407028368375</v>
      </c>
      <c r="D30" s="27">
        <f>+'[3]Tasas Bogotá'!P343</f>
        <v>7.0271786639332463</v>
      </c>
      <c r="E30" s="27">
        <f>+'[3]Tasas Bogotá'!Q343</f>
        <v>6.5106981301278024</v>
      </c>
      <c r="F30" s="27">
        <f>+'[3]Tasas Bogotá'!R343</f>
        <v>8.7909701279521446</v>
      </c>
      <c r="G30" s="27">
        <f>+'[3]Tasas Bogotá'!S343</f>
        <v>9.999677188549267</v>
      </c>
      <c r="H30" s="27">
        <f>+'[3]Tasas Bogotá'!T343</f>
        <v>13.445368780870199</v>
      </c>
      <c r="I30" s="27">
        <f>+'[3]Tasas Bogotá'!U343</f>
        <v>12.326461548236889</v>
      </c>
      <c r="J30" s="34">
        <f>+'[3]Tasas Bogotá'!V343</f>
        <v>10.969709191623792</v>
      </c>
      <c r="K30" s="43">
        <f>+'[3]Tasas Bogotá'!W343</f>
        <v>17</v>
      </c>
      <c r="L30" s="18"/>
    </row>
    <row r="31" spans="1:15">
      <c r="A31" s="16"/>
      <c r="B31" s="11" t="str">
        <f>+'[3]Tasas Bogotá'!N344</f>
        <v>Santa Marta</v>
      </c>
      <c r="C31" s="27">
        <f>+'[3]Tasas Bogotá'!O344</f>
        <v>0</v>
      </c>
      <c r="D31" s="27">
        <f>+'[3]Tasas Bogotá'!P344</f>
        <v>0</v>
      </c>
      <c r="E31" s="27">
        <f>+'[3]Tasas Bogotá'!Q344</f>
        <v>11.26448191802166</v>
      </c>
      <c r="F31" s="27">
        <f>+'[3]Tasas Bogotá'!R344</f>
        <v>15.409929110003533</v>
      </c>
      <c r="G31" s="27">
        <f>+'[3]Tasas Bogotá'!S344</f>
        <v>13.915705793883834</v>
      </c>
      <c r="H31" s="27">
        <f>+'[3]Tasas Bogotá'!T344</f>
        <v>15.140273711539521</v>
      </c>
      <c r="I31" s="27">
        <f>+'[3]Tasas Bogotá'!U344</f>
        <v>8.6702851244471493</v>
      </c>
      <c r="J31" s="34">
        <f>+'[3]Tasas Bogotá'!V344</f>
        <v>10.425290315765848</v>
      </c>
      <c r="K31" s="43">
        <f>+'[3]Tasas Bogotá'!W344</f>
        <v>18</v>
      </c>
      <c r="L31" s="18"/>
    </row>
    <row r="32" spans="1:15">
      <c r="A32" s="16"/>
      <c r="B32" s="11" t="str">
        <f>+'[3]Tasas Bogotá'!N345</f>
        <v>Tunja</v>
      </c>
      <c r="C32" s="27">
        <f>+'[3]Tasas Bogotá'!O345</f>
        <v>0</v>
      </c>
      <c r="D32" s="27">
        <f>+'[3]Tasas Bogotá'!P345</f>
        <v>0</v>
      </c>
      <c r="E32" s="27">
        <f>+'[3]Tasas Bogotá'!Q345</f>
        <v>12.317646998455483</v>
      </c>
      <c r="F32" s="27">
        <f>+'[3]Tasas Bogotá'!R345</f>
        <v>7.0479566478937121</v>
      </c>
      <c r="G32" s="27">
        <f>+'[3]Tasas Bogotá'!S345</f>
        <v>7.3394895215517426</v>
      </c>
      <c r="H32" s="27">
        <f>+'[3]Tasas Bogotá'!T345</f>
        <v>6.4096869757954975</v>
      </c>
      <c r="I32" s="27">
        <f>+'[3]Tasas Bogotá'!U345</f>
        <v>11.911755274802795</v>
      </c>
      <c r="J32" s="34">
        <f>+'[3]Tasas Bogotá'!V345</f>
        <v>9.3202600413882042</v>
      </c>
      <c r="K32" s="43">
        <f>+'[3]Tasas Bogotá'!W345</f>
        <v>19</v>
      </c>
      <c r="L32" s="18"/>
    </row>
    <row r="33" spans="1:14">
      <c r="A33" s="16"/>
      <c r="B33" s="11" t="str">
        <f>+'[3]Tasas Bogotá'!N346</f>
        <v>Valledupar</v>
      </c>
      <c r="C33" s="27">
        <f>+'[3]Tasas Bogotá'!O346</f>
        <v>0</v>
      </c>
      <c r="D33" s="27">
        <f>+'[3]Tasas Bogotá'!P346</f>
        <v>0</v>
      </c>
      <c r="E33" s="27">
        <f>+'[3]Tasas Bogotá'!Q346</f>
        <v>9.2851104781969749</v>
      </c>
      <c r="F33" s="27">
        <f>+'[3]Tasas Bogotá'!R346</f>
        <v>13.493441334407466</v>
      </c>
      <c r="G33" s="27">
        <f>+'[3]Tasas Bogotá'!S346</f>
        <v>6.8280829859141035</v>
      </c>
      <c r="H33" s="27">
        <f>+'[3]Tasas Bogotá'!T346</f>
        <v>9.0476624171578752</v>
      </c>
      <c r="I33" s="27">
        <f>+'[3]Tasas Bogotá'!U346</f>
        <v>13.784255845071144</v>
      </c>
      <c r="J33" s="34">
        <f>+'[3]Tasas Bogotá'!V346</f>
        <v>8.2088251507879875</v>
      </c>
      <c r="K33" s="43">
        <f>+'[3]Tasas Bogotá'!W346</f>
        <v>20</v>
      </c>
      <c r="L33" s="18"/>
    </row>
    <row r="34" spans="1:14">
      <c r="A34" s="16"/>
      <c r="B34" s="11" t="str">
        <f>+'[3]Tasas Bogotá'!N347</f>
        <v>Florencia</v>
      </c>
      <c r="C34" s="27">
        <f>+'[3]Tasas Bogotá'!O347</f>
        <v>0</v>
      </c>
      <c r="D34" s="27">
        <f>+'[3]Tasas Bogotá'!P347</f>
        <v>0</v>
      </c>
      <c r="E34" s="27">
        <f>+'[3]Tasas Bogotá'!Q347</f>
        <v>11.354827452984214</v>
      </c>
      <c r="F34" s="27">
        <f>+'[3]Tasas Bogotá'!R347</f>
        <v>8.9885486204312137</v>
      </c>
      <c r="G34" s="27">
        <f>+'[3]Tasas Bogotá'!S347</f>
        <v>4.9330836626439627</v>
      </c>
      <c r="H34" s="27">
        <f>+'[3]Tasas Bogotá'!T347</f>
        <v>4.3211448949818214</v>
      </c>
      <c r="I34" s="27">
        <f>+'[3]Tasas Bogotá'!U347</f>
        <v>6.5164619683259177</v>
      </c>
      <c r="J34" s="34">
        <f>+'[3]Tasas Bogotá'!V347</f>
        <v>7.787494240019055</v>
      </c>
      <c r="K34" s="43">
        <f>+'[3]Tasas Bogotá'!W347</f>
        <v>21</v>
      </c>
      <c r="L34" s="18"/>
    </row>
    <row r="35" spans="1:14">
      <c r="A35" s="16"/>
      <c r="B35" s="11" t="str">
        <f>+'[3]Tasas Bogotá'!N348</f>
        <v>Quibdó</v>
      </c>
      <c r="C35" s="27">
        <f>+'[3]Tasas Bogotá'!O348</f>
        <v>0</v>
      </c>
      <c r="D35" s="27">
        <f>+'[3]Tasas Bogotá'!P348</f>
        <v>0</v>
      </c>
      <c r="E35" s="27">
        <f>+'[3]Tasas Bogotá'!Q348</f>
        <v>7.4560460616710431</v>
      </c>
      <c r="F35" s="27">
        <f>+'[3]Tasas Bogotá'!R348</f>
        <v>4.6664575789543719</v>
      </c>
      <c r="G35" s="27">
        <f>+'[3]Tasas Bogotá'!S348</f>
        <v>7.5567183907005386</v>
      </c>
      <c r="H35" s="27">
        <f>+'[3]Tasas Bogotá'!T348</f>
        <v>4.6767684209664626</v>
      </c>
      <c r="I35" s="27">
        <f>+'[3]Tasas Bogotá'!U348</f>
        <v>5.9467617596141054</v>
      </c>
      <c r="J35" s="34">
        <f>+'[3]Tasas Bogotá'!V348</f>
        <v>7.279813278460856</v>
      </c>
      <c r="K35" s="43">
        <f>+'[3]Tasas Bogotá'!W348</f>
        <v>22</v>
      </c>
      <c r="L35" s="18"/>
    </row>
    <row r="36" spans="1:14" ht="14.25" customHeight="1">
      <c r="A36" s="16"/>
      <c r="B36" s="11" t="str">
        <f>+'[3]Tasas Bogotá'!N349</f>
        <v>Cartagena</v>
      </c>
      <c r="C36" s="27">
        <f>+'[3]Tasas Bogotá'!O349</f>
        <v>5.6181311875055737</v>
      </c>
      <c r="D36" s="27">
        <f>+'[3]Tasas Bogotá'!P349</f>
        <v>5.9297418270511093</v>
      </c>
      <c r="E36" s="27">
        <f>+'[3]Tasas Bogotá'!Q349</f>
        <v>6.2951581785639545</v>
      </c>
      <c r="F36" s="27">
        <f>+'[3]Tasas Bogotá'!R349</f>
        <v>10.461535073379064</v>
      </c>
      <c r="G36" s="27">
        <f>+'[3]Tasas Bogotá'!S349</f>
        <v>7.3465946374181259</v>
      </c>
      <c r="H36" s="27">
        <f>+'[3]Tasas Bogotá'!T349</f>
        <v>14.818477977811387</v>
      </c>
      <c r="I36" s="27">
        <f>+'[3]Tasas Bogotá'!U349</f>
        <v>11.008188467359489</v>
      </c>
      <c r="J36" s="34">
        <f>+'[3]Tasas Bogotá'!V349</f>
        <v>5.6497455685536329</v>
      </c>
      <c r="K36" s="43">
        <f>+'[3]Tasas Bogotá'!W349</f>
        <v>23</v>
      </c>
      <c r="L36" s="18"/>
    </row>
    <row r="37" spans="1:14">
      <c r="A37" s="16"/>
      <c r="B37" s="11" t="str">
        <f>+'[3]Tasas Bogotá'!N350</f>
        <v>San Andrés</v>
      </c>
      <c r="C37" s="27">
        <f>+'[3]Tasas Bogotá'!O350</f>
        <v>0</v>
      </c>
      <c r="D37" s="27">
        <f>+'[3]Tasas Bogotá'!P350</f>
        <v>0</v>
      </c>
      <c r="E37" s="27">
        <f>+'[3]Tasas Bogotá'!Q350</f>
        <v>4.5231100810439768</v>
      </c>
      <c r="F37" s="27">
        <f>+'[3]Tasas Bogotá'!R350</f>
        <v>5.0661332462442843</v>
      </c>
      <c r="G37" s="27">
        <f>+'[3]Tasas Bogotá'!S350</f>
        <v>2.309106640709496</v>
      </c>
      <c r="H37" s="27">
        <f>+'[3]Tasas Bogotá'!T350</f>
        <v>4.4919799953356998</v>
      </c>
      <c r="I37" s="27">
        <f>+'[3]Tasas Bogotá'!U350</f>
        <v>2.2118032105563921</v>
      </c>
      <c r="J37" s="34">
        <f>+'[3]Tasas Bogotá'!V350</f>
        <v>2.1870341861544853</v>
      </c>
      <c r="K37" s="43">
        <f>+'[3]Tasas Bogotá'!W350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E35" sqref="E3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3" t="s">
        <v>118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1" t="str">
        <f>+'[3]Tasas Bogotá'!N358</f>
        <v>Pasto</v>
      </c>
      <c r="C13" s="27">
        <f>+'[3]Tasas Bogotá'!O358</f>
        <v>2.9813522091407738</v>
      </c>
      <c r="D13" s="27">
        <f>+'[3]Tasas Bogotá'!P358</f>
        <v>3.5754042777385941</v>
      </c>
      <c r="E13" s="27">
        <f>+'[3]Tasas Bogotá'!Q358</f>
        <v>3.8314535948694197</v>
      </c>
      <c r="F13" s="27">
        <f>+'[3]Tasas Bogotá'!R358</f>
        <v>3.030998245841996</v>
      </c>
      <c r="G13" s="27">
        <f>+'[3]Tasas Bogotá'!S358</f>
        <v>4.0817327339599503</v>
      </c>
      <c r="H13" s="27">
        <f>+'[3]Tasas Bogotá'!T358</f>
        <v>6.5327640467456458</v>
      </c>
      <c r="I13" s="27">
        <f>+'[3]Tasas Bogotá'!U358</f>
        <v>8.5988922964251397</v>
      </c>
      <c r="J13" s="34">
        <f>+'[3]Tasas Bogotá'!V358</f>
        <v>6.6900339230095183</v>
      </c>
      <c r="K13" s="43">
        <f>+'[3]Tasas Bogotá'!W358</f>
        <v>1</v>
      </c>
      <c r="L13" s="18"/>
    </row>
    <row r="14" spans="1:15">
      <c r="A14" s="16"/>
      <c r="B14" s="11" t="str">
        <f>+'[3]Tasas Bogotá'!N359</f>
        <v>Neiva</v>
      </c>
      <c r="C14" s="27">
        <f>+'[3]Tasas Bogotá'!O359</f>
        <v>0</v>
      </c>
      <c r="D14" s="27">
        <f>+'[3]Tasas Bogotá'!P359</f>
        <v>0</v>
      </c>
      <c r="E14" s="27">
        <f>+'[3]Tasas Bogotá'!Q359</f>
        <v>3.309639644517322</v>
      </c>
      <c r="F14" s="27">
        <f>+'[3]Tasas Bogotá'!R359</f>
        <v>5.8906544129587983</v>
      </c>
      <c r="G14" s="27">
        <f>+'[3]Tasas Bogotá'!S359</f>
        <v>3.823960792329169</v>
      </c>
      <c r="H14" s="27">
        <f>+'[3]Tasas Bogotá'!T359</f>
        <v>4.0587967861042777</v>
      </c>
      <c r="I14" s="27">
        <f>+'[3]Tasas Bogotá'!U359</f>
        <v>7.0459142479003134</v>
      </c>
      <c r="J14" s="34">
        <f>+'[3]Tasas Bogotá'!V359</f>
        <v>6.2984533949581145</v>
      </c>
      <c r="K14" s="43">
        <f>+'[3]Tasas Bogotá'!W359</f>
        <v>2</v>
      </c>
      <c r="L14" s="18"/>
    </row>
    <row r="15" spans="1:15">
      <c r="A15" s="16"/>
      <c r="B15" s="12" t="str">
        <f>+'[3]Tasas Bogotá'!N360</f>
        <v>Bogotá</v>
      </c>
      <c r="C15" s="48">
        <f>+'[3]Tasas Bogotá'!O360</f>
        <v>4.898868399686938</v>
      </c>
      <c r="D15" s="48">
        <f>+'[3]Tasas Bogotá'!P360</f>
        <v>5.2351201395138425</v>
      </c>
      <c r="E15" s="48">
        <f>+'[3]Tasas Bogotá'!Q360</f>
        <v>2.5773337660980213</v>
      </c>
      <c r="F15" s="48">
        <f>+'[3]Tasas Bogotá'!R360</f>
        <v>3.1792945722076764</v>
      </c>
      <c r="G15" s="48">
        <f>+'[3]Tasas Bogotá'!S360</f>
        <v>3.5954204123547613</v>
      </c>
      <c r="H15" s="48">
        <f>+'[3]Tasas Bogotá'!T360</f>
        <v>3.6845293464246289</v>
      </c>
      <c r="I15" s="48">
        <f>+'[3]Tasas Bogotá'!U360</f>
        <v>5.7330147044671325</v>
      </c>
      <c r="J15" s="48">
        <f>+'[3]Tasas Bogotá'!V360</f>
        <v>5.8814803316626838</v>
      </c>
      <c r="K15" s="99">
        <f>+'[3]Tasas Bogotá'!W360</f>
        <v>3</v>
      </c>
      <c r="L15" s="18"/>
    </row>
    <row r="16" spans="1:15">
      <c r="A16" s="16"/>
      <c r="B16" s="11" t="str">
        <f>+'[3]Tasas Bogotá'!N361</f>
        <v>Ibagué</v>
      </c>
      <c r="C16" s="27">
        <f>+'[3]Tasas Bogotá'!O361</f>
        <v>8.7669557408697809</v>
      </c>
      <c r="D16" s="27">
        <f>+'[3]Tasas Bogotá'!P361</f>
        <v>7.1509769094138544</v>
      </c>
      <c r="E16" s="27">
        <f>+'[3]Tasas Bogotá'!Q361</f>
        <v>5.1354051354051355</v>
      </c>
      <c r="F16" s="27">
        <f>+'[3]Tasas Bogotá'!R361</f>
        <v>5.4792916876625606</v>
      </c>
      <c r="G16" s="27">
        <f>+'[3]Tasas Bogotá'!S361</f>
        <v>6.0104520853872012</v>
      </c>
      <c r="H16" s="27">
        <f>+'[3]Tasas Bogotá'!T361</f>
        <v>7.2911759148453745</v>
      </c>
      <c r="I16" s="27">
        <f>+'[3]Tasas Bogotá'!U361</f>
        <v>5.4678470383322857</v>
      </c>
      <c r="J16" s="34">
        <f>+'[3]Tasas Bogotá'!V361</f>
        <v>5.4231397967465735</v>
      </c>
      <c r="K16" s="43">
        <f>+'[3]Tasas Bogotá'!W361</f>
        <v>4</v>
      </c>
      <c r="L16" s="18"/>
    </row>
    <row r="17" spans="1:15">
      <c r="A17" s="16"/>
      <c r="B17" s="11" t="str">
        <f>+'[3]Tasas Bogotá'!N362</f>
        <v>Armenia</v>
      </c>
      <c r="C17" s="27">
        <f>+'[3]Tasas Bogotá'!O362</f>
        <v>0</v>
      </c>
      <c r="D17" s="27">
        <f>+'[3]Tasas Bogotá'!P362</f>
        <v>0</v>
      </c>
      <c r="E17" s="27">
        <f>+'[3]Tasas Bogotá'!Q362</f>
        <v>4.4560829129521942</v>
      </c>
      <c r="F17" s="27">
        <f>+'[3]Tasas Bogotá'!R362</f>
        <v>3.9854783474544657</v>
      </c>
      <c r="G17" s="27">
        <f>+'[3]Tasas Bogotá'!S362</f>
        <v>4.0575204454359515</v>
      </c>
      <c r="H17" s="27">
        <f>+'[3]Tasas Bogotá'!T362</f>
        <v>6.0732506882274091</v>
      </c>
      <c r="I17" s="27">
        <f>+'[3]Tasas Bogotá'!U362</f>
        <v>4.3263194838661052</v>
      </c>
      <c r="J17" s="34">
        <f>+'[3]Tasas Bogotá'!V362</f>
        <v>4.585960212243533</v>
      </c>
      <c r="K17" s="43">
        <f>+'[3]Tasas Bogotá'!W362</f>
        <v>5</v>
      </c>
      <c r="L17" s="18"/>
    </row>
    <row r="18" spans="1:15">
      <c r="A18" s="16"/>
      <c r="B18" s="11" t="str">
        <f>+'[3]Tasas Bogotá'!N363</f>
        <v>Bucaramanga</v>
      </c>
      <c r="C18" s="27">
        <f>+'[3]Tasas Bogotá'!O363</f>
        <v>5.3368378498316442</v>
      </c>
      <c r="D18" s="27">
        <f>+'[3]Tasas Bogotá'!P363</f>
        <v>3.4990134074716441</v>
      </c>
      <c r="E18" s="27">
        <f>+'[3]Tasas Bogotá'!Q363</f>
        <v>1.8110866074423217</v>
      </c>
      <c r="F18" s="27">
        <f>+'[3]Tasas Bogotá'!R363</f>
        <v>1.7200456998187028</v>
      </c>
      <c r="G18" s="27">
        <f>+'[3]Tasas Bogotá'!S363</f>
        <v>0.33373675391643598</v>
      </c>
      <c r="H18" s="27">
        <f>+'[3]Tasas Bogotá'!T363</f>
        <v>3.4818261379334228</v>
      </c>
      <c r="I18" s="27">
        <f>+'[3]Tasas Bogotá'!U363</f>
        <v>4.5597548660281495</v>
      </c>
      <c r="J18" s="34">
        <f>+'[3]Tasas Bogotá'!V363</f>
        <v>4.3744537253924207</v>
      </c>
      <c r="K18" s="43">
        <f>+'[3]Tasas Bogotá'!W363</f>
        <v>6</v>
      </c>
      <c r="L18" s="18"/>
    </row>
    <row r="19" spans="1:15">
      <c r="A19" s="16"/>
      <c r="B19" s="11" t="str">
        <f>+'[3]Tasas Bogotá'!N364</f>
        <v>Medellín</v>
      </c>
      <c r="C19" s="27">
        <f>+'[3]Tasas Bogotá'!O364</f>
        <v>3.9445500500583348</v>
      </c>
      <c r="D19" s="27">
        <f>+'[3]Tasas Bogotá'!P364</f>
        <v>2.7553649119692207</v>
      </c>
      <c r="E19" s="27">
        <f>+'[3]Tasas Bogotá'!Q364</f>
        <v>1.7194325606404801</v>
      </c>
      <c r="F19" s="27">
        <f>+'[3]Tasas Bogotá'!R364</f>
        <v>3.3148003359105784</v>
      </c>
      <c r="G19" s="27">
        <f>+'[3]Tasas Bogotá'!S364</f>
        <v>3.4866701345061335</v>
      </c>
      <c r="H19" s="27">
        <f>+'[3]Tasas Bogotá'!T364</f>
        <v>5.5721670971790989</v>
      </c>
      <c r="I19" s="27">
        <f>+'[3]Tasas Bogotá'!U364</f>
        <v>4.8651643485968998</v>
      </c>
      <c r="J19" s="34">
        <f>+'[3]Tasas Bogotá'!V364</f>
        <v>4.257762115062965</v>
      </c>
      <c r="K19" s="43">
        <f>+'[3]Tasas Bogotá'!W364</f>
        <v>7</v>
      </c>
      <c r="L19" s="18"/>
    </row>
    <row r="20" spans="1:15">
      <c r="A20" s="16"/>
      <c r="B20" s="12" t="str">
        <f>+'[3]Tasas Bogotá'!N365</f>
        <v>Colombia</v>
      </c>
      <c r="C20" s="28">
        <f>+'[3]Tasas Bogotá'!O365</f>
        <v>4.2450684853969776</v>
      </c>
      <c r="D20" s="28">
        <f>+'[3]Tasas Bogotá'!P365</f>
        <v>3.8905406846770254</v>
      </c>
      <c r="E20" s="28">
        <f>+'[3]Tasas Bogotá'!Q365</f>
        <v>3.6038459140815262</v>
      </c>
      <c r="F20" s="28">
        <f>+'[3]Tasas Bogotá'!R365</f>
        <v>3.4202329377318188</v>
      </c>
      <c r="G20" s="28">
        <f>+'[3]Tasas Bogotá'!S365</f>
        <v>2.9614235219096692</v>
      </c>
      <c r="H20" s="28">
        <f>+'[3]Tasas Bogotá'!T365</f>
        <v>4.0348801697819194</v>
      </c>
      <c r="I20" s="28">
        <f>+'[3]Tasas Bogotá'!U365</f>
        <v>4.5108959944640432</v>
      </c>
      <c r="J20" s="48">
        <f>+'[3]Tasas Bogotá'!V365</f>
        <v>4.1951822280644198</v>
      </c>
      <c r="K20" s="43" t="str">
        <f>+'[3]Tasas Bogotá'!W365</f>
        <v/>
      </c>
      <c r="L20" s="18"/>
    </row>
    <row r="21" spans="1:15">
      <c r="A21" s="16"/>
      <c r="B21" s="11" t="str">
        <f>+'[3]Tasas Bogotá'!N366</f>
        <v>Manizales</v>
      </c>
      <c r="C21" s="27">
        <f>+'[3]Tasas Bogotá'!O366</f>
        <v>4.1028609109186229</v>
      </c>
      <c r="D21" s="27">
        <f>+'[3]Tasas Bogotá'!P366</f>
        <v>5.632776438263468</v>
      </c>
      <c r="E21" s="27">
        <f>+'[3]Tasas Bogotá'!Q366</f>
        <v>3.3296665533996426</v>
      </c>
      <c r="F21" s="27">
        <f>+'[3]Tasas Bogotá'!R366</f>
        <v>3.4208369118936224</v>
      </c>
      <c r="G21" s="27">
        <f>+'[3]Tasas Bogotá'!S366</f>
        <v>1.9220126258125643</v>
      </c>
      <c r="H21" s="27">
        <f>+'[3]Tasas Bogotá'!T366</f>
        <v>4.2708842539785996</v>
      </c>
      <c r="I21" s="27">
        <f>+'[3]Tasas Bogotá'!U366</f>
        <v>3.0129070989043973</v>
      </c>
      <c r="J21" s="34">
        <f>+'[3]Tasas Bogotá'!V366</f>
        <v>3.6348282574401272</v>
      </c>
      <c r="K21" s="43">
        <f>+'[3]Tasas Bogotá'!W366</f>
        <v>8</v>
      </c>
      <c r="L21" s="18"/>
    </row>
    <row r="22" spans="1:15">
      <c r="A22" s="16"/>
      <c r="B22" s="11" t="str">
        <f>+'[3]Tasas Bogotá'!N367</f>
        <v>Cúcuta</v>
      </c>
      <c r="C22" s="27">
        <f>+'[3]Tasas Bogotá'!O367</f>
        <v>4.736634663971703</v>
      </c>
      <c r="D22" s="27">
        <f>+'[3]Tasas Bogotá'!P367</f>
        <v>2.5536339382597864</v>
      </c>
      <c r="E22" s="27">
        <f>+'[3]Tasas Bogotá'!Q367</f>
        <v>2.1070418826897974</v>
      </c>
      <c r="F22" s="27">
        <f>+'[3]Tasas Bogotá'!R367</f>
        <v>3.5421360710585095</v>
      </c>
      <c r="G22" s="27">
        <f>+'[3]Tasas Bogotá'!S367</f>
        <v>1.8620233814366851</v>
      </c>
      <c r="H22" s="27">
        <f>+'[3]Tasas Bogotá'!T367</f>
        <v>4.0736475123470255</v>
      </c>
      <c r="I22" s="27">
        <f>+'[3]Tasas Bogotá'!U367</f>
        <v>3.759928807385958</v>
      </c>
      <c r="J22" s="34">
        <f>+'[3]Tasas Bogotá'!V367</f>
        <v>3.4851791071774878</v>
      </c>
      <c r="K22" s="43">
        <f>+'[3]Tasas Bogotá'!W367</f>
        <v>9</v>
      </c>
      <c r="L22" s="18"/>
    </row>
    <row r="23" spans="1:15">
      <c r="A23" s="16"/>
      <c r="B23" s="11" t="str">
        <f>+'[3]Tasas Bogotá'!N368</f>
        <v>Cali</v>
      </c>
      <c r="C23" s="27">
        <f>+'[3]Tasas Bogotá'!O368</f>
        <v>3.9458839734623661</v>
      </c>
      <c r="D23" s="27">
        <f>+'[3]Tasas Bogotá'!P368</f>
        <v>5.9535033614016903</v>
      </c>
      <c r="E23" s="27">
        <f>+'[3]Tasas Bogotá'!Q368</f>
        <v>4.4032959455299201</v>
      </c>
      <c r="F23" s="27">
        <f>+'[3]Tasas Bogotá'!R368</f>
        <v>4.2166349533102636</v>
      </c>
      <c r="G23" s="27">
        <f>+'[3]Tasas Bogotá'!S368</f>
        <v>4.368261942338898</v>
      </c>
      <c r="H23" s="27">
        <f>+'[3]Tasas Bogotá'!T368</f>
        <v>6.1448725870986474</v>
      </c>
      <c r="I23" s="27">
        <f>+'[3]Tasas Bogotá'!U368</f>
        <v>4.5394896226004358</v>
      </c>
      <c r="J23" s="34">
        <f>+'[3]Tasas Bogotá'!V368</f>
        <v>3.1472523667052417</v>
      </c>
      <c r="K23" s="43">
        <f>+'[3]Tasas Bogotá'!W368</f>
        <v>10</v>
      </c>
      <c r="L23" s="18"/>
      <c r="N23" s="23"/>
      <c r="O23" s="32"/>
    </row>
    <row r="24" spans="1:15">
      <c r="A24" s="16"/>
      <c r="B24" s="11" t="str">
        <f>+'[3]Tasas Bogotá'!N369</f>
        <v>Popayán</v>
      </c>
      <c r="C24" s="27">
        <f>+'[3]Tasas Bogotá'!O369</f>
        <v>0</v>
      </c>
      <c r="D24" s="27">
        <f>+'[3]Tasas Bogotá'!P369</f>
        <v>0</v>
      </c>
      <c r="E24" s="27">
        <f>+'[3]Tasas Bogotá'!Q369</f>
        <v>4.6868261045804616</v>
      </c>
      <c r="F24" s="27">
        <f>+'[3]Tasas Bogotá'!R369</f>
        <v>5.8910588736595413</v>
      </c>
      <c r="G24" s="27">
        <f>+'[3]Tasas Bogotá'!S369</f>
        <v>3.7169267325306841</v>
      </c>
      <c r="H24" s="27">
        <f>+'[3]Tasas Bogotá'!T369</f>
        <v>6.7769581716624741</v>
      </c>
      <c r="I24" s="27">
        <f>+'[3]Tasas Bogotá'!U369</f>
        <v>4.6260500537743798</v>
      </c>
      <c r="J24" s="34">
        <f>+'[3]Tasas Bogotá'!V369</f>
        <v>3.0115536505906446</v>
      </c>
      <c r="K24" s="43">
        <f>+'[3]Tasas Bogotá'!W369</f>
        <v>11</v>
      </c>
      <c r="L24" s="18"/>
      <c r="N24" s="23"/>
      <c r="O24" s="32"/>
    </row>
    <row r="25" spans="1:15">
      <c r="A25" s="16"/>
      <c r="B25" s="11" t="str">
        <f>+'[3]Tasas Bogotá'!N370</f>
        <v>Barranquilla</v>
      </c>
      <c r="C25" s="27">
        <f>+'[3]Tasas Bogotá'!O370</f>
        <v>5.0707064469898349</v>
      </c>
      <c r="D25" s="27">
        <f>+'[3]Tasas Bogotá'!P370</f>
        <v>2.0202169832598713</v>
      </c>
      <c r="E25" s="27">
        <f>+'[3]Tasas Bogotá'!Q370</f>
        <v>2.7577818597031225</v>
      </c>
      <c r="F25" s="27">
        <f>+'[3]Tasas Bogotá'!R370</f>
        <v>1.3960333564172518</v>
      </c>
      <c r="G25" s="27">
        <f>+'[3]Tasas Bogotá'!S370</f>
        <v>2.0144175266116484</v>
      </c>
      <c r="H25" s="27">
        <f>+'[3]Tasas Bogotá'!T370</f>
        <v>0.7959058754055145</v>
      </c>
      <c r="I25" s="27">
        <f>+'[3]Tasas Bogotá'!U370</f>
        <v>1.8487150946135602</v>
      </c>
      <c r="J25" s="34">
        <f>+'[3]Tasas Bogotá'!V370</f>
        <v>2.7947016033118754</v>
      </c>
      <c r="K25" s="43">
        <f>+'[3]Tasas Bogotá'!W370</f>
        <v>12</v>
      </c>
      <c r="L25" s="18"/>
    </row>
    <row r="26" spans="1:15">
      <c r="A26" s="16"/>
      <c r="B26" s="11" t="str">
        <f>+'[3]Tasas Bogotá'!N371</f>
        <v>Pereira</v>
      </c>
      <c r="C26" s="27">
        <f>+'[3]Tasas Bogotá'!O371</f>
        <v>3.3802747492572753</v>
      </c>
      <c r="D26" s="27">
        <f>+'[3]Tasas Bogotá'!P371</f>
        <v>5.1295453190835785</v>
      </c>
      <c r="E26" s="27">
        <f>+'[3]Tasas Bogotá'!Q371</f>
        <v>2.6068168515958705</v>
      </c>
      <c r="F26" s="27">
        <f>+'[3]Tasas Bogotá'!R371</f>
        <v>2.0205582928358958</v>
      </c>
      <c r="G26" s="27">
        <f>+'[3]Tasas Bogotá'!S371</f>
        <v>2.2350195342229435</v>
      </c>
      <c r="H26" s="27">
        <f>+'[3]Tasas Bogotá'!T371</f>
        <v>3.301813838790888</v>
      </c>
      <c r="I26" s="27">
        <f>+'[3]Tasas Bogotá'!U371</f>
        <v>3.6093990228030171</v>
      </c>
      <c r="J26" s="34">
        <f>+'[3]Tasas Bogotá'!V371</f>
        <v>2.6592769202601314</v>
      </c>
      <c r="K26" s="43">
        <f>+'[3]Tasas Bogotá'!W371</f>
        <v>13</v>
      </c>
      <c r="L26" s="18"/>
    </row>
    <row r="27" spans="1:15">
      <c r="A27" s="16"/>
      <c r="B27" s="11" t="str">
        <f>+'[3]Tasas Bogotá'!N372</f>
        <v>Quibdó</v>
      </c>
      <c r="C27" s="27">
        <f>+'[3]Tasas Bogotá'!O372</f>
        <v>0</v>
      </c>
      <c r="D27" s="27">
        <f>+'[3]Tasas Bogotá'!P372</f>
        <v>0</v>
      </c>
      <c r="E27" s="27">
        <f>+'[3]Tasas Bogotá'!Q372</f>
        <v>2.6068587772346166</v>
      </c>
      <c r="F27" s="27">
        <f>+'[3]Tasas Bogotá'!R372</f>
        <v>0.49990971212423618</v>
      </c>
      <c r="G27" s="27">
        <f>+'[3]Tasas Bogotá'!S372</f>
        <v>1.5390465154176247</v>
      </c>
      <c r="H27" s="27">
        <f>+'[3]Tasas Bogotá'!T372</f>
        <v>0.84972617205727086</v>
      </c>
      <c r="I27" s="27">
        <f>+'[3]Tasas Bogotá'!U372</f>
        <v>1.2451356110264415</v>
      </c>
      <c r="J27" s="34">
        <f>+'[3]Tasas Bogotá'!V372</f>
        <v>2.2067751997731415</v>
      </c>
      <c r="K27" s="43">
        <f>+'[3]Tasas Bogotá'!W372</f>
        <v>14</v>
      </c>
      <c r="L27" s="18"/>
    </row>
    <row r="28" spans="1:15">
      <c r="A28" s="16"/>
      <c r="B28" s="11" t="str">
        <f>+'[3]Tasas Bogotá'!N373</f>
        <v>Montería</v>
      </c>
      <c r="C28" s="27">
        <f>+'[3]Tasas Bogotá'!O373</f>
        <v>6.8132742621531808</v>
      </c>
      <c r="D28" s="27">
        <f>+'[3]Tasas Bogotá'!P373</f>
        <v>5.9756094753297448</v>
      </c>
      <c r="E28" s="27">
        <f>+'[3]Tasas Bogotá'!Q373</f>
        <v>3.7065845335824945</v>
      </c>
      <c r="F28" s="27">
        <f>+'[3]Tasas Bogotá'!R373</f>
        <v>3.2881359765682427</v>
      </c>
      <c r="G28" s="27">
        <f>+'[3]Tasas Bogotá'!S373</f>
        <v>2.8284652677608277</v>
      </c>
      <c r="H28" s="27">
        <f>+'[3]Tasas Bogotá'!T373</f>
        <v>1.6337046952816878</v>
      </c>
      <c r="I28" s="27">
        <f>+'[3]Tasas Bogotá'!U373</f>
        <v>2.6809845465461475</v>
      </c>
      <c r="J28" s="34">
        <f>+'[3]Tasas Bogotá'!V373</f>
        <v>2.1805648894512171</v>
      </c>
      <c r="K28" s="43">
        <f>+'[3]Tasas Bogotá'!W373</f>
        <v>15</v>
      </c>
      <c r="L28" s="18"/>
    </row>
    <row r="29" spans="1:15">
      <c r="A29" s="16"/>
      <c r="B29" s="11" t="str">
        <f>+'[3]Tasas Bogotá'!N374</f>
        <v>Tunja</v>
      </c>
      <c r="C29" s="27">
        <f>+'[3]Tasas Bogotá'!O374</f>
        <v>0</v>
      </c>
      <c r="D29" s="27">
        <f>+'[3]Tasas Bogotá'!P374</f>
        <v>0</v>
      </c>
      <c r="E29" s="27">
        <f>+'[3]Tasas Bogotá'!Q374</f>
        <v>5.3955450193192842</v>
      </c>
      <c r="F29" s="27">
        <f>+'[3]Tasas Bogotá'!R374</f>
        <v>2.8881350912347115</v>
      </c>
      <c r="G29" s="27">
        <f>+'[3]Tasas Bogotá'!S374</f>
        <v>2.0364229031119399</v>
      </c>
      <c r="H29" s="27">
        <f>+'[3]Tasas Bogotá'!T374</f>
        <v>1.7201454081302636</v>
      </c>
      <c r="I29" s="27">
        <f>+'[3]Tasas Bogotá'!U374</f>
        <v>3.1556895188011711</v>
      </c>
      <c r="J29" s="34">
        <f>+'[3]Tasas Bogotá'!V374</f>
        <v>2.1711002694585897</v>
      </c>
      <c r="K29" s="43">
        <f>+'[3]Tasas Bogotá'!W374</f>
        <v>16</v>
      </c>
      <c r="L29" s="18"/>
    </row>
    <row r="30" spans="1:15">
      <c r="A30" s="16"/>
      <c r="B30" s="11" t="str">
        <f>+'[3]Tasas Bogotá'!N375</f>
        <v>Sincelejo</v>
      </c>
      <c r="C30" s="27">
        <f>+'[3]Tasas Bogotá'!O375</f>
        <v>0</v>
      </c>
      <c r="D30" s="27">
        <f>+'[3]Tasas Bogotá'!P375</f>
        <v>0</v>
      </c>
      <c r="E30" s="27">
        <f>+'[3]Tasas Bogotá'!Q375</f>
        <v>3.6671290825326692</v>
      </c>
      <c r="F30" s="27">
        <f>+'[3]Tasas Bogotá'!R375</f>
        <v>3.579091789013384</v>
      </c>
      <c r="G30" s="27">
        <f>+'[3]Tasas Bogotá'!S375</f>
        <v>1.627274848726874</v>
      </c>
      <c r="H30" s="27">
        <f>+'[3]Tasas Bogotá'!T375</f>
        <v>1.9120495931809378</v>
      </c>
      <c r="I30" s="27">
        <f>+'[3]Tasas Bogotá'!U375</f>
        <v>2.6577703800397883</v>
      </c>
      <c r="J30" s="34">
        <f>+'[3]Tasas Bogotá'!V375</f>
        <v>2.1304021685853014</v>
      </c>
      <c r="K30" s="43">
        <f>+'[3]Tasas Bogotá'!W375</f>
        <v>17</v>
      </c>
      <c r="L30" s="18"/>
    </row>
    <row r="31" spans="1:15">
      <c r="A31" s="16"/>
      <c r="B31" s="11" t="str">
        <f>+'[3]Tasas Bogotá'!N376</f>
        <v>Riohacha</v>
      </c>
      <c r="C31" s="27">
        <f>+'[3]Tasas Bogotá'!O376</f>
        <v>0</v>
      </c>
      <c r="D31" s="27">
        <f>+'[3]Tasas Bogotá'!P376</f>
        <v>0</v>
      </c>
      <c r="E31" s="27">
        <f>+'[3]Tasas Bogotá'!Q376</f>
        <v>3.2785955894858181</v>
      </c>
      <c r="F31" s="27">
        <f>+'[3]Tasas Bogotá'!R376</f>
        <v>4.8361176707678171</v>
      </c>
      <c r="G31" s="27">
        <f>+'[3]Tasas Bogotá'!S376</f>
        <v>3.7232636576056501</v>
      </c>
      <c r="H31" s="27">
        <f>+'[3]Tasas Bogotá'!T376</f>
        <v>4.0438319952131323</v>
      </c>
      <c r="I31" s="27">
        <f>+'[3]Tasas Bogotá'!U376</f>
        <v>3.0371184997147274</v>
      </c>
      <c r="J31" s="34">
        <f>+'[3]Tasas Bogotá'!V376</f>
        <v>2.1254059069120146</v>
      </c>
      <c r="K31" s="43">
        <f>+'[3]Tasas Bogotá'!W376</f>
        <v>18</v>
      </c>
      <c r="L31" s="18"/>
    </row>
    <row r="32" spans="1:15">
      <c r="A32" s="16"/>
      <c r="B32" s="11" t="str">
        <f>+'[3]Tasas Bogotá'!N377</f>
        <v>Villavicencio</v>
      </c>
      <c r="C32" s="27">
        <f>+'[3]Tasas Bogotá'!O377</f>
        <v>3.3052105099862819</v>
      </c>
      <c r="D32" s="27">
        <f>+'[3]Tasas Bogotá'!P377</f>
        <v>2.7845863450117396</v>
      </c>
      <c r="E32" s="27">
        <f>+'[3]Tasas Bogotá'!Q377</f>
        <v>3.4021258870259898</v>
      </c>
      <c r="F32" s="27">
        <f>+'[3]Tasas Bogotá'!R377</f>
        <v>2.6401153032182734</v>
      </c>
      <c r="G32" s="27">
        <f>+'[3]Tasas Bogotá'!S377</f>
        <v>0.90581096784518922</v>
      </c>
      <c r="H32" s="27">
        <f>+'[3]Tasas Bogotá'!T377</f>
        <v>4.3129238133226968</v>
      </c>
      <c r="I32" s="27">
        <f>+'[3]Tasas Bogotá'!U377</f>
        <v>3.0496458374068864</v>
      </c>
      <c r="J32" s="34">
        <f>+'[3]Tasas Bogotá'!V377</f>
        <v>2.0733463174042801</v>
      </c>
      <c r="K32" s="43">
        <f>+'[3]Tasas Bogotá'!W377</f>
        <v>19</v>
      </c>
      <c r="L32" s="18"/>
    </row>
    <row r="33" spans="1:14">
      <c r="A33" s="16"/>
      <c r="B33" s="11" t="str">
        <f>+'[3]Tasas Bogotá'!N378</f>
        <v>Santa Marta</v>
      </c>
      <c r="C33" s="27">
        <f>+'[3]Tasas Bogotá'!O378</f>
        <v>0</v>
      </c>
      <c r="D33" s="27">
        <f>+'[3]Tasas Bogotá'!P378</f>
        <v>0</v>
      </c>
      <c r="E33" s="27">
        <f>+'[3]Tasas Bogotá'!Q378</f>
        <v>3.1414138875625137</v>
      </c>
      <c r="F33" s="27">
        <f>+'[3]Tasas Bogotá'!R378</f>
        <v>3.4400066153973374</v>
      </c>
      <c r="G33" s="27">
        <f>+'[3]Tasas Bogotá'!S378</f>
        <v>2.1625008952230895</v>
      </c>
      <c r="H33" s="27">
        <f>+'[3]Tasas Bogotá'!T378</f>
        <v>2.8013312710600453</v>
      </c>
      <c r="I33" s="27">
        <f>+'[3]Tasas Bogotá'!U378</f>
        <v>1.6007915946051259</v>
      </c>
      <c r="J33" s="34">
        <f>+'[3]Tasas Bogotá'!V378</f>
        <v>1.2797660309097993</v>
      </c>
      <c r="K33" s="43">
        <f>+'[3]Tasas Bogotá'!W378</f>
        <v>20</v>
      </c>
      <c r="L33" s="18"/>
    </row>
    <row r="34" spans="1:14">
      <c r="A34" s="16"/>
      <c r="B34" s="11" t="str">
        <f>+'[3]Tasas Bogotá'!N379</f>
        <v>Florencia</v>
      </c>
      <c r="C34" s="27">
        <f>+'[3]Tasas Bogotá'!O379</f>
        <v>0</v>
      </c>
      <c r="D34" s="27">
        <f>+'[3]Tasas Bogotá'!P379</f>
        <v>0</v>
      </c>
      <c r="E34" s="27">
        <f>+'[3]Tasas Bogotá'!Q379</f>
        <v>4.179389075138026</v>
      </c>
      <c r="F34" s="27">
        <f>+'[3]Tasas Bogotá'!R379</f>
        <v>2.2571592909556761</v>
      </c>
      <c r="G34" s="27">
        <f>+'[3]Tasas Bogotá'!S379</f>
        <v>1.3589934680636531</v>
      </c>
      <c r="H34" s="27">
        <f>+'[3]Tasas Bogotá'!T379</f>
        <v>0.31435981752078368</v>
      </c>
      <c r="I34" s="27">
        <f>+'[3]Tasas Bogotá'!U379</f>
        <v>1.2254125907533009</v>
      </c>
      <c r="J34" s="34">
        <f>+'[3]Tasas Bogotá'!V379</f>
        <v>1.1323216476910891</v>
      </c>
      <c r="K34" s="43">
        <f>+'[3]Tasas Bogotá'!W379</f>
        <v>21</v>
      </c>
      <c r="L34" s="18"/>
    </row>
    <row r="35" spans="1:14">
      <c r="A35" s="16"/>
      <c r="B35" s="11" t="str">
        <f>+'[3]Tasas Bogotá'!N380</f>
        <v>Valledupar</v>
      </c>
      <c r="C35" s="27">
        <f>+'[3]Tasas Bogotá'!O380</f>
        <v>0</v>
      </c>
      <c r="D35" s="27">
        <f>+'[3]Tasas Bogotá'!P380</f>
        <v>0</v>
      </c>
      <c r="E35" s="27">
        <f>+'[3]Tasas Bogotá'!Q380</f>
        <v>2.54457492879716</v>
      </c>
      <c r="F35" s="27">
        <f>+'[3]Tasas Bogotá'!R380</f>
        <v>1.9182597069964815</v>
      </c>
      <c r="G35" s="27">
        <f>+'[3]Tasas Bogotá'!S380</f>
        <v>0.61203345092138051</v>
      </c>
      <c r="H35" s="27">
        <f>+'[3]Tasas Bogotá'!T380</f>
        <v>0.38061308995558463</v>
      </c>
      <c r="I35" s="27">
        <f>+'[3]Tasas Bogotá'!U380</f>
        <v>2.4926713175285742</v>
      </c>
      <c r="J35" s="34">
        <f>+'[3]Tasas Bogotá'!V380</f>
        <v>1.0589613463908167</v>
      </c>
      <c r="K35" s="43">
        <f>+'[3]Tasas Bogotá'!W380</f>
        <v>22</v>
      </c>
      <c r="L35" s="18"/>
    </row>
    <row r="36" spans="1:14" ht="14.25" customHeight="1">
      <c r="A36" s="16"/>
      <c r="B36" s="11" t="str">
        <f>+'[3]Tasas Bogotá'!N381</f>
        <v>San Andrés</v>
      </c>
      <c r="C36" s="27">
        <f>+'[3]Tasas Bogotá'!O381</f>
        <v>0</v>
      </c>
      <c r="D36" s="27">
        <f>+'[3]Tasas Bogotá'!P381</f>
        <v>0</v>
      </c>
      <c r="E36" s="27">
        <f>+'[3]Tasas Bogotá'!Q381</f>
        <v>0.87982167372787534</v>
      </c>
      <c r="F36" s="27">
        <f>+'[3]Tasas Bogotá'!R381</f>
        <v>1.5213368168952754</v>
      </c>
      <c r="G36" s="27">
        <f>+'[3]Tasas Bogotá'!S381</f>
        <v>0.47588146225394767</v>
      </c>
      <c r="H36" s="27">
        <f>+'[3]Tasas Bogotá'!T381</f>
        <v>1.1855095747713196</v>
      </c>
      <c r="I36" s="27">
        <f>+'[3]Tasas Bogotá'!U381</f>
        <v>0.40521585536910998</v>
      </c>
      <c r="J36" s="34">
        <f>+'[3]Tasas Bogotá'!V381</f>
        <v>0.87603548126970165</v>
      </c>
      <c r="K36" s="43">
        <f>+'[3]Tasas Bogotá'!W381</f>
        <v>23</v>
      </c>
      <c r="L36" s="18"/>
    </row>
    <row r="37" spans="1:14">
      <c r="A37" s="16"/>
      <c r="B37" s="11" t="str">
        <f>+'[3]Tasas Bogotá'!N382</f>
        <v>Cartagena</v>
      </c>
      <c r="C37" s="27">
        <f>+'[3]Tasas Bogotá'!O382</f>
        <v>1.3848120583892418</v>
      </c>
      <c r="D37" s="27">
        <f>+'[3]Tasas Bogotá'!P382</f>
        <v>1.2960673552924664</v>
      </c>
      <c r="E37" s="27">
        <f>+'[3]Tasas Bogotá'!Q382</f>
        <v>1.5027079798238068</v>
      </c>
      <c r="F37" s="27">
        <f>+'[3]Tasas Bogotá'!R382</f>
        <v>2.4916524222798593</v>
      </c>
      <c r="G37" s="27">
        <f>+'[3]Tasas Bogotá'!S382</f>
        <v>1.4528633847515053</v>
      </c>
      <c r="H37" s="27">
        <f>+'[3]Tasas Bogotá'!T382</f>
        <v>1.4070090903290007</v>
      </c>
      <c r="I37" s="27">
        <f>+'[3]Tasas Bogotá'!U382</f>
        <v>0.43718595974295854</v>
      </c>
      <c r="J37" s="34">
        <f>+'[3]Tasas Bogotá'!V382</f>
        <v>0.84056724346961831</v>
      </c>
      <c r="K37" s="43">
        <f>+'[3]Tasas Bogotá'!W382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B27" sqref="B27:J2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3" t="s">
        <v>119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1" t="str">
        <f>+'[3]Tasas Bogotá'!N390</f>
        <v>Armenia</v>
      </c>
      <c r="C13" s="27">
        <f>+'[3]Tasas Bogotá'!O390</f>
        <v>0</v>
      </c>
      <c r="D13" s="27">
        <f>+'[3]Tasas Bogotá'!P390</f>
        <v>0</v>
      </c>
      <c r="E13" s="27">
        <f>+'[3]Tasas Bogotá'!Q390</f>
        <v>6.1696446697898653</v>
      </c>
      <c r="F13" s="27">
        <f>+'[3]Tasas Bogotá'!R390</f>
        <v>6.0981163533259064</v>
      </c>
      <c r="G13" s="27">
        <f>+'[3]Tasas Bogotá'!S390</f>
        <v>4.1164096673820021</v>
      </c>
      <c r="H13" s="27">
        <f>+'[3]Tasas Bogotá'!T390</f>
        <v>6.7023809818793634</v>
      </c>
      <c r="I13" s="27">
        <f>+'[3]Tasas Bogotá'!U390</f>
        <v>9.6461825830720702</v>
      </c>
      <c r="J13" s="34">
        <f>+'[3]Tasas Bogotá'!V390</f>
        <v>10.208064621785908</v>
      </c>
      <c r="K13" s="43">
        <f>+'[3]Tasas Bogotá'!W390</f>
        <v>1</v>
      </c>
      <c r="L13" s="18"/>
    </row>
    <row r="14" spans="1:15">
      <c r="A14" s="16"/>
      <c r="B14" s="11" t="str">
        <f>+'[3]Tasas Bogotá'!N391</f>
        <v>Barranquilla</v>
      </c>
      <c r="C14" s="27">
        <f>+'[3]Tasas Bogotá'!O391</f>
        <v>3.5040997688433508</v>
      </c>
      <c r="D14" s="27">
        <f>+'[3]Tasas Bogotá'!P391</f>
        <v>5.440637340540623</v>
      </c>
      <c r="E14" s="27">
        <f>+'[3]Tasas Bogotá'!Q391</f>
        <v>5.7103285582161618</v>
      </c>
      <c r="F14" s="27">
        <f>+'[3]Tasas Bogotá'!R391</f>
        <v>3.0942858447735433</v>
      </c>
      <c r="G14" s="27">
        <f>+'[3]Tasas Bogotá'!S391</f>
        <v>1.9447861024253084</v>
      </c>
      <c r="H14" s="27">
        <f>+'[3]Tasas Bogotá'!T391</f>
        <v>4.5383344056806063</v>
      </c>
      <c r="I14" s="27">
        <f>+'[3]Tasas Bogotá'!U391</f>
        <v>4.2462622678884632</v>
      </c>
      <c r="J14" s="34">
        <f>+'[3]Tasas Bogotá'!V391</f>
        <v>10.113924015493382</v>
      </c>
      <c r="K14" s="43">
        <f>+'[3]Tasas Bogotá'!W391</f>
        <v>2</v>
      </c>
      <c r="L14" s="18"/>
    </row>
    <row r="15" spans="1:15">
      <c r="A15" s="16"/>
      <c r="B15" s="11" t="str">
        <f>+'[3]Tasas Bogotá'!N392</f>
        <v>Ibagué</v>
      </c>
      <c r="C15" s="27">
        <f>+'[3]Tasas Bogotá'!O392</f>
        <v>1.5934832397805896</v>
      </c>
      <c r="D15" s="27">
        <f>+'[3]Tasas Bogotá'!P392</f>
        <v>2.075830031425058</v>
      </c>
      <c r="E15" s="27">
        <f>+'[3]Tasas Bogotá'!Q392</f>
        <v>7.6666576666576667</v>
      </c>
      <c r="F15" s="27">
        <f>+'[3]Tasas Bogotá'!R392</f>
        <v>10.631429196760781</v>
      </c>
      <c r="G15" s="27">
        <f>+'[3]Tasas Bogotá'!S392</f>
        <v>8.4753435406313535</v>
      </c>
      <c r="H15" s="27">
        <f>+'[3]Tasas Bogotá'!T392</f>
        <v>8.7068085910436483</v>
      </c>
      <c r="I15" s="27">
        <f>+'[3]Tasas Bogotá'!U392</f>
        <v>6.8097314865507395</v>
      </c>
      <c r="J15" s="34">
        <f>+'[3]Tasas Bogotá'!V392</f>
        <v>10.0203482058141</v>
      </c>
      <c r="K15" s="43">
        <f>+'[3]Tasas Bogotá'!W392</f>
        <v>3</v>
      </c>
      <c r="L15" s="18"/>
    </row>
    <row r="16" spans="1:15">
      <c r="A16" s="16"/>
      <c r="B16" s="11" t="str">
        <f>+'[3]Tasas Bogotá'!N393</f>
        <v>Neiva</v>
      </c>
      <c r="C16" s="27">
        <f>+'[3]Tasas Bogotá'!O393</f>
        <v>0</v>
      </c>
      <c r="D16" s="27">
        <f>+'[3]Tasas Bogotá'!P393</f>
        <v>0</v>
      </c>
      <c r="E16" s="27">
        <f>+'[3]Tasas Bogotá'!Q393</f>
        <v>7.0119396597287222</v>
      </c>
      <c r="F16" s="27">
        <f>+'[3]Tasas Bogotá'!R393</f>
        <v>8.8057895567484969</v>
      </c>
      <c r="G16" s="27">
        <f>+'[3]Tasas Bogotá'!S393</f>
        <v>8.4931236088307127</v>
      </c>
      <c r="H16" s="27">
        <f>+'[3]Tasas Bogotá'!T393</f>
        <v>11.661419229837737</v>
      </c>
      <c r="I16" s="27">
        <f>+'[3]Tasas Bogotá'!U393</f>
        <v>12.120329290726419</v>
      </c>
      <c r="J16" s="34">
        <f>+'[3]Tasas Bogotá'!V393</f>
        <v>9.6051902222708012</v>
      </c>
      <c r="K16" s="43">
        <f>+'[3]Tasas Bogotá'!W393</f>
        <v>4</v>
      </c>
      <c r="L16" s="18"/>
    </row>
    <row r="17" spans="1:15">
      <c r="A17" s="16"/>
      <c r="B17" s="11" t="str">
        <f>+'[3]Tasas Bogotá'!N394</f>
        <v>Sincelejo</v>
      </c>
      <c r="C17" s="27">
        <f>+'[3]Tasas Bogotá'!O394</f>
        <v>0</v>
      </c>
      <c r="D17" s="27">
        <f>+'[3]Tasas Bogotá'!P394</f>
        <v>0</v>
      </c>
      <c r="E17" s="27">
        <f>+'[3]Tasas Bogotá'!Q394</f>
        <v>5.538371953621402</v>
      </c>
      <c r="F17" s="27">
        <f>+'[3]Tasas Bogotá'!R394</f>
        <v>9.0852422762597769</v>
      </c>
      <c r="G17" s="27">
        <f>+'[3]Tasas Bogotá'!S394</f>
        <v>4.014448596717842</v>
      </c>
      <c r="H17" s="27">
        <f>+'[3]Tasas Bogotá'!T394</f>
        <v>3.6684747513883509</v>
      </c>
      <c r="I17" s="27">
        <f>+'[3]Tasas Bogotá'!U394</f>
        <v>9.7381276755838542</v>
      </c>
      <c r="J17" s="34">
        <f>+'[3]Tasas Bogotá'!V394</f>
        <v>9.4168812775372146</v>
      </c>
      <c r="K17" s="43">
        <f>+'[3]Tasas Bogotá'!W394</f>
        <v>5</v>
      </c>
      <c r="L17" s="18"/>
    </row>
    <row r="18" spans="1:15">
      <c r="A18" s="16"/>
      <c r="B18" s="12" t="str">
        <f>+'[3]Tasas Bogotá'!N395</f>
        <v>Bogotá</v>
      </c>
      <c r="C18" s="48">
        <f>+'[3]Tasas Bogotá'!O395</f>
        <v>1.5964652264781993</v>
      </c>
      <c r="D18" s="48">
        <f>+'[3]Tasas Bogotá'!P395</f>
        <v>1.1754885378743145</v>
      </c>
      <c r="E18" s="48">
        <f>+'[3]Tasas Bogotá'!Q395</f>
        <v>4.8412103272425693</v>
      </c>
      <c r="F18" s="48">
        <f>+'[3]Tasas Bogotá'!R395</f>
        <v>7.1892653523904029</v>
      </c>
      <c r="G18" s="48">
        <f>+'[3]Tasas Bogotá'!S395</f>
        <v>8.9070453729650758</v>
      </c>
      <c r="H18" s="48">
        <f>+'[3]Tasas Bogotá'!T395</f>
        <v>6.993121376358113</v>
      </c>
      <c r="I18" s="48">
        <f>+'[3]Tasas Bogotá'!U395</f>
        <v>8.8849439148088365</v>
      </c>
      <c r="J18" s="48">
        <f>+'[3]Tasas Bogotá'!V395</f>
        <v>8.7356497622487659</v>
      </c>
      <c r="K18" s="99">
        <f>+'[3]Tasas Bogotá'!W395</f>
        <v>6</v>
      </c>
      <c r="L18" s="18"/>
    </row>
    <row r="19" spans="1:15">
      <c r="A19" s="16"/>
      <c r="B19" s="11" t="str">
        <f>+'[3]Tasas Bogotá'!N396</f>
        <v>Riohacha</v>
      </c>
      <c r="C19" s="27">
        <f>+'[3]Tasas Bogotá'!O396</f>
        <v>0</v>
      </c>
      <c r="D19" s="27">
        <f>+'[3]Tasas Bogotá'!P396</f>
        <v>0</v>
      </c>
      <c r="E19" s="27">
        <f>+'[3]Tasas Bogotá'!Q396</f>
        <v>7.6519460559219432</v>
      </c>
      <c r="F19" s="27">
        <f>+'[3]Tasas Bogotá'!R396</f>
        <v>10.862274768373789</v>
      </c>
      <c r="G19" s="27">
        <f>+'[3]Tasas Bogotá'!S396</f>
        <v>10.491007707679133</v>
      </c>
      <c r="H19" s="27">
        <f>+'[3]Tasas Bogotá'!T396</f>
        <v>9.5612335116501281</v>
      </c>
      <c r="I19" s="27">
        <f>+'[3]Tasas Bogotá'!U396</f>
        <v>8.4320762049662221</v>
      </c>
      <c r="J19" s="34">
        <f>+'[3]Tasas Bogotá'!V396</f>
        <v>7.8838719653626086</v>
      </c>
      <c r="K19" s="43">
        <f>+'[3]Tasas Bogotá'!W396</f>
        <v>7</v>
      </c>
      <c r="L19" s="18"/>
    </row>
    <row r="20" spans="1:15">
      <c r="A20" s="16"/>
      <c r="B20" s="11" t="str">
        <f>+'[3]Tasas Bogotá'!N397</f>
        <v>Cúcuta</v>
      </c>
      <c r="C20" s="27">
        <f>+'[3]Tasas Bogotá'!O397</f>
        <v>0.58524507326932806</v>
      </c>
      <c r="D20" s="27">
        <f>+'[3]Tasas Bogotá'!P397</f>
        <v>1.1536230151655831</v>
      </c>
      <c r="E20" s="27">
        <f>+'[3]Tasas Bogotá'!Q397</f>
        <v>3.5527727239535491</v>
      </c>
      <c r="F20" s="27">
        <f>+'[3]Tasas Bogotá'!R397</f>
        <v>5.453417911985583</v>
      </c>
      <c r="G20" s="27">
        <f>+'[3]Tasas Bogotá'!S397</f>
        <v>4.2099008175437715</v>
      </c>
      <c r="H20" s="27">
        <f>+'[3]Tasas Bogotá'!T397</f>
        <v>5.1895105754365245</v>
      </c>
      <c r="I20" s="27">
        <f>+'[3]Tasas Bogotá'!U397</f>
        <v>6.7874516589109684</v>
      </c>
      <c r="J20" s="34">
        <f>+'[3]Tasas Bogotá'!V397</f>
        <v>7.8335047186645967</v>
      </c>
      <c r="K20" s="43">
        <f>+'[3]Tasas Bogotá'!W397</f>
        <v>8</v>
      </c>
      <c r="L20" s="18"/>
    </row>
    <row r="21" spans="1:15">
      <c r="A21" s="16"/>
      <c r="B21" s="11" t="str">
        <f>+'[3]Tasas Bogotá'!N398</f>
        <v>Manizales</v>
      </c>
      <c r="C21" s="27">
        <f>+'[3]Tasas Bogotá'!O398</f>
        <v>1.3256306511322868</v>
      </c>
      <c r="D21" s="27">
        <f>+'[3]Tasas Bogotá'!P398</f>
        <v>1.8917205622366027</v>
      </c>
      <c r="E21" s="27">
        <f>+'[3]Tasas Bogotá'!Q398</f>
        <v>4.9697346671965255</v>
      </c>
      <c r="F21" s="27">
        <f>+'[3]Tasas Bogotá'!R398</f>
        <v>6.0914653337529812</v>
      </c>
      <c r="G21" s="27">
        <f>+'[3]Tasas Bogotá'!S398</f>
        <v>4.3451180504094484</v>
      </c>
      <c r="H21" s="27">
        <f>+'[3]Tasas Bogotá'!T398</f>
        <v>7.017204388680681</v>
      </c>
      <c r="I21" s="27">
        <f>+'[3]Tasas Bogotá'!U398</f>
        <v>6.6556492434475327</v>
      </c>
      <c r="J21" s="34">
        <f>+'[3]Tasas Bogotá'!V398</f>
        <v>7.7979417157466546</v>
      </c>
      <c r="K21" s="43">
        <f>+'[3]Tasas Bogotá'!W398</f>
        <v>9</v>
      </c>
      <c r="L21" s="18"/>
    </row>
    <row r="22" spans="1:15">
      <c r="A22" s="16"/>
      <c r="B22" s="11" t="str">
        <f>+'[3]Tasas Bogotá'!N399</f>
        <v>Tunja</v>
      </c>
      <c r="C22" s="27">
        <f>+'[3]Tasas Bogotá'!O399</f>
        <v>0</v>
      </c>
      <c r="D22" s="27">
        <f>+'[3]Tasas Bogotá'!P399</f>
        <v>0</v>
      </c>
      <c r="E22" s="27">
        <f>+'[3]Tasas Bogotá'!Q399</f>
        <v>6.9513502973579024</v>
      </c>
      <c r="F22" s="27">
        <f>+'[3]Tasas Bogotá'!R399</f>
        <v>4.3268808048461072</v>
      </c>
      <c r="G22" s="27">
        <f>+'[3]Tasas Bogotá'!S399</f>
        <v>5.4072192128852876</v>
      </c>
      <c r="H22" s="27">
        <f>+'[3]Tasas Bogotá'!T399</f>
        <v>5.0090772275861468</v>
      </c>
      <c r="I22" s="27">
        <f>+'[3]Tasas Bogotá'!U399</f>
        <v>7.8047841980375798</v>
      </c>
      <c r="J22" s="34">
        <f>+'[3]Tasas Bogotá'!V399</f>
        <v>7.2963530105369765</v>
      </c>
      <c r="K22" s="43">
        <f>+'[3]Tasas Bogotá'!W399</f>
        <v>10</v>
      </c>
      <c r="L22" s="18"/>
    </row>
    <row r="23" spans="1:15">
      <c r="A23" s="16"/>
      <c r="B23" s="11" t="str">
        <f>+'[3]Tasas Bogotá'!N400</f>
        <v>Cali</v>
      </c>
      <c r="C23" s="27">
        <f>+'[3]Tasas Bogotá'!O400</f>
        <v>0.74684345820889875</v>
      </c>
      <c r="D23" s="27">
        <f>+'[3]Tasas Bogotá'!P400</f>
        <v>1.3522082418188679</v>
      </c>
      <c r="E23" s="27">
        <f>+'[3]Tasas Bogotá'!Q400</f>
        <v>5.1425223228192234</v>
      </c>
      <c r="F23" s="27">
        <f>+'[3]Tasas Bogotá'!R400</f>
        <v>6.8149858587773755</v>
      </c>
      <c r="G23" s="27">
        <f>+'[3]Tasas Bogotá'!S400</f>
        <v>5.5163436103763299</v>
      </c>
      <c r="H23" s="27">
        <f>+'[3]Tasas Bogotá'!T400</f>
        <v>9.0240156723367591</v>
      </c>
      <c r="I23" s="27">
        <f>+'[3]Tasas Bogotá'!U400</f>
        <v>7.8739385612217552</v>
      </c>
      <c r="J23" s="34">
        <f>+'[3]Tasas Bogotá'!V400</f>
        <v>7.1888412877270671</v>
      </c>
      <c r="K23" s="43">
        <f>+'[3]Tasas Bogotá'!W400</f>
        <v>11</v>
      </c>
      <c r="L23" s="18"/>
      <c r="N23" s="23"/>
      <c r="O23" s="32"/>
    </row>
    <row r="24" spans="1:15">
      <c r="A24" s="16"/>
      <c r="B24" s="11" t="str">
        <f>+'[3]Tasas Bogotá'!N401</f>
        <v>Pasto</v>
      </c>
      <c r="C24" s="27">
        <f>+'[3]Tasas Bogotá'!O401</f>
        <v>1.2928965045482934</v>
      </c>
      <c r="D24" s="27">
        <f>+'[3]Tasas Bogotá'!P401</f>
        <v>0.94218169766908288</v>
      </c>
      <c r="E24" s="27">
        <f>+'[3]Tasas Bogotá'!Q401</f>
        <v>6.4816553381651598</v>
      </c>
      <c r="F24" s="27">
        <f>+'[3]Tasas Bogotá'!R401</f>
        <v>6.4607425935550955</v>
      </c>
      <c r="G24" s="27">
        <f>+'[3]Tasas Bogotá'!S401</f>
        <v>4.2433592153657536</v>
      </c>
      <c r="H24" s="27">
        <f>+'[3]Tasas Bogotá'!T401</f>
        <v>6.3370490034751272</v>
      </c>
      <c r="I24" s="27">
        <f>+'[3]Tasas Bogotá'!U401</f>
        <v>8.8997116308875377</v>
      </c>
      <c r="J24" s="34">
        <f>+'[3]Tasas Bogotá'!V401</f>
        <v>7.1387546524843621</v>
      </c>
      <c r="K24" s="43">
        <f>+'[3]Tasas Bogotá'!W401</f>
        <v>12</v>
      </c>
      <c r="L24" s="18"/>
      <c r="N24" s="23"/>
      <c r="O24" s="32"/>
    </row>
    <row r="25" spans="1:15">
      <c r="A25" s="16"/>
      <c r="B25" s="11" t="str">
        <f>+'[3]Tasas Bogotá'!N402</f>
        <v>Medellín</v>
      </c>
      <c r="C25" s="27">
        <f>+'[3]Tasas Bogotá'!O402</f>
        <v>1.5504927106662239</v>
      </c>
      <c r="D25" s="27">
        <f>+'[3]Tasas Bogotá'!P402</f>
        <v>1.1799460983392638</v>
      </c>
      <c r="E25" s="27">
        <f>+'[3]Tasas Bogotá'!Q402</f>
        <v>3.4501650099511187</v>
      </c>
      <c r="F25" s="27">
        <f>+'[3]Tasas Bogotá'!R402</f>
        <v>4.9670501507874452</v>
      </c>
      <c r="G25" s="27">
        <f>+'[3]Tasas Bogotá'!S402</f>
        <v>5.0643191600037429</v>
      </c>
      <c r="H25" s="27">
        <f>+'[3]Tasas Bogotá'!T402</f>
        <v>7.1764647504821326</v>
      </c>
      <c r="I25" s="27">
        <f>+'[3]Tasas Bogotá'!U402</f>
        <v>7.417847738470237</v>
      </c>
      <c r="J25" s="34">
        <f>+'[3]Tasas Bogotá'!V402</f>
        <v>7.0929032445891274</v>
      </c>
      <c r="K25" s="43">
        <f>+'[3]Tasas Bogotá'!W402</f>
        <v>13</v>
      </c>
      <c r="L25" s="18"/>
    </row>
    <row r="26" spans="1:15">
      <c r="A26" s="16"/>
      <c r="B26" s="11" t="str">
        <f>+'[3]Tasas Bogotá'!N403</f>
        <v>Villavicencio</v>
      </c>
      <c r="C26" s="27">
        <f>+'[3]Tasas Bogotá'!O403</f>
        <v>1.7421322757058428</v>
      </c>
      <c r="D26" s="27">
        <f>+'[3]Tasas Bogotá'!P403</f>
        <v>1.643570737995488</v>
      </c>
      <c r="E26" s="27">
        <f>+'[3]Tasas Bogotá'!Q403</f>
        <v>5.367530013835375</v>
      </c>
      <c r="F26" s="27">
        <f>+'[3]Tasas Bogotá'!R403</f>
        <v>7.6691235495876811</v>
      </c>
      <c r="G26" s="27">
        <f>+'[3]Tasas Bogotá'!S403</f>
        <v>4.7305007967378963</v>
      </c>
      <c r="H26" s="27">
        <f>+'[3]Tasas Bogotá'!T403</f>
        <v>9.2540885520542506</v>
      </c>
      <c r="I26" s="27">
        <f>+'[3]Tasas Bogotá'!U403</f>
        <v>6.8356849561317743</v>
      </c>
      <c r="J26" s="34">
        <f>+'[3]Tasas Bogotá'!V403</f>
        <v>7.0314673672591601</v>
      </c>
      <c r="K26" s="43">
        <f>+'[3]Tasas Bogotá'!W403</f>
        <v>14</v>
      </c>
      <c r="L26" s="18"/>
    </row>
    <row r="27" spans="1:15">
      <c r="A27" s="16"/>
      <c r="B27" s="12" t="str">
        <f>+'[3]Tasas Bogotá'!N404</f>
        <v>Colombia</v>
      </c>
      <c r="C27" s="28">
        <f>+'[3]Tasas Bogotá'!O404</f>
        <v>1.5048187059421225</v>
      </c>
      <c r="D27" s="28">
        <f>+'[3]Tasas Bogotá'!P404</f>
        <v>1.3584200724127897</v>
      </c>
      <c r="E27" s="28">
        <f>+'[3]Tasas Bogotá'!Q404</f>
        <v>4.4878849607247817</v>
      </c>
      <c r="F27" s="28">
        <f>+'[3]Tasas Bogotá'!R404</f>
        <v>5.5679012064949305</v>
      </c>
      <c r="G27" s="28">
        <f>+'[3]Tasas Bogotá'!S404</f>
        <v>5.0096020885821195</v>
      </c>
      <c r="H27" s="28">
        <f>+'[3]Tasas Bogotá'!T404</f>
        <v>5.8752510459807494</v>
      </c>
      <c r="I27" s="28">
        <f>+'[3]Tasas Bogotá'!U404</f>
        <v>6.8454927078301591</v>
      </c>
      <c r="J27" s="48">
        <f>+'[3]Tasas Bogotá'!V404</f>
        <v>6.7810941132363061</v>
      </c>
      <c r="K27" s="43" t="str">
        <f>+'[3]Tasas Bogotá'!W404</f>
        <v/>
      </c>
      <c r="L27" s="18"/>
    </row>
    <row r="28" spans="1:15">
      <c r="A28" s="16"/>
      <c r="B28" s="11" t="str">
        <f>+'[3]Tasas Bogotá'!N405</f>
        <v>Valledupar</v>
      </c>
      <c r="C28" s="27">
        <f>+'[3]Tasas Bogotá'!O405</f>
        <v>0</v>
      </c>
      <c r="D28" s="27">
        <f>+'[3]Tasas Bogotá'!P405</f>
        <v>0</v>
      </c>
      <c r="E28" s="27">
        <f>+'[3]Tasas Bogotá'!Q405</f>
        <v>7.1299077939474316</v>
      </c>
      <c r="F28" s="27">
        <f>+'[3]Tasas Bogotá'!R405</f>
        <v>10.617031227426656</v>
      </c>
      <c r="G28" s="27">
        <f>+'[3]Tasas Bogotá'!S405</f>
        <v>5.7248933073488422</v>
      </c>
      <c r="H28" s="27">
        <f>+'[3]Tasas Bogotá'!T405</f>
        <v>8.0765377552511683</v>
      </c>
      <c r="I28" s="27">
        <f>+'[3]Tasas Bogotá'!U405</f>
        <v>12.097075676945551</v>
      </c>
      <c r="J28" s="34">
        <f>+'[3]Tasas Bogotá'!V405</f>
        <v>6.6204844672157721</v>
      </c>
      <c r="K28" s="43">
        <f>+'[3]Tasas Bogotá'!W405</f>
        <v>15</v>
      </c>
      <c r="L28" s="18"/>
    </row>
    <row r="29" spans="1:15">
      <c r="A29" s="16"/>
      <c r="B29" s="11" t="str">
        <f>+'[3]Tasas Bogotá'!N406</f>
        <v>Bucaramanga</v>
      </c>
      <c r="C29" s="27">
        <f>+'[3]Tasas Bogotá'!O406</f>
        <v>1.776795131952684</v>
      </c>
      <c r="D29" s="27">
        <f>+'[3]Tasas Bogotá'!P406</f>
        <v>1.1345648706912232</v>
      </c>
      <c r="E29" s="27">
        <f>+'[3]Tasas Bogotá'!Q406</f>
        <v>3.4899424477087417</v>
      </c>
      <c r="F29" s="27">
        <f>+'[3]Tasas Bogotá'!R406</f>
        <v>3.1891312743383722</v>
      </c>
      <c r="G29" s="27">
        <f>+'[3]Tasas Bogotá'!S406</f>
        <v>2.0768450623322772</v>
      </c>
      <c r="H29" s="27">
        <f>+'[3]Tasas Bogotá'!T406</f>
        <v>7.6879084089408511</v>
      </c>
      <c r="I29" s="27">
        <f>+'[3]Tasas Bogotá'!U406</f>
        <v>8.8656325101259661</v>
      </c>
      <c r="J29" s="34">
        <f>+'[3]Tasas Bogotá'!V406</f>
        <v>6.2895453060326414</v>
      </c>
      <c r="K29" s="43">
        <f>+'[3]Tasas Bogotá'!W406</f>
        <v>16</v>
      </c>
      <c r="L29" s="18"/>
    </row>
    <row r="30" spans="1:15">
      <c r="A30" s="16"/>
      <c r="B30" s="11" t="str">
        <f>+'[3]Tasas Bogotá'!N407</f>
        <v>Popayán</v>
      </c>
      <c r="C30" s="27">
        <f>+'[3]Tasas Bogotá'!O407</f>
        <v>0</v>
      </c>
      <c r="D30" s="27">
        <f>+'[3]Tasas Bogotá'!P407</f>
        <v>0</v>
      </c>
      <c r="E30" s="27">
        <f>+'[3]Tasas Bogotá'!Q407</f>
        <v>7.9698419132549647</v>
      </c>
      <c r="F30" s="27">
        <f>+'[3]Tasas Bogotá'!R407</f>
        <v>9.3962076557062701</v>
      </c>
      <c r="G30" s="27">
        <f>+'[3]Tasas Bogotá'!S407</f>
        <v>6.1374743859375425</v>
      </c>
      <c r="H30" s="27">
        <f>+'[3]Tasas Bogotá'!T407</f>
        <v>11.470600776020126</v>
      </c>
      <c r="I30" s="27">
        <f>+'[3]Tasas Bogotá'!U407</f>
        <v>9.2826207016829922</v>
      </c>
      <c r="J30" s="34">
        <f>+'[3]Tasas Bogotá'!V407</f>
        <v>5.9706823595832503</v>
      </c>
      <c r="K30" s="43">
        <f>+'[3]Tasas Bogotá'!W407</f>
        <v>17</v>
      </c>
      <c r="L30" s="18"/>
    </row>
    <row r="31" spans="1:15">
      <c r="A31" s="16"/>
      <c r="B31" s="11" t="str">
        <f>+'[3]Tasas Bogotá'!N408</f>
        <v>Quibdó</v>
      </c>
      <c r="C31" s="27">
        <f>+'[3]Tasas Bogotá'!O408</f>
        <v>0</v>
      </c>
      <c r="D31" s="27">
        <f>+'[3]Tasas Bogotá'!P408</f>
        <v>0</v>
      </c>
      <c r="E31" s="27">
        <f>+'[3]Tasas Bogotá'!Q408</f>
        <v>3.7621393253385929</v>
      </c>
      <c r="F31" s="27">
        <f>+'[3]Tasas Bogotá'!R408</f>
        <v>3.1201589066613447</v>
      </c>
      <c r="G31" s="27">
        <f>+'[3]Tasas Bogotá'!S408</f>
        <v>6.3227652139274655</v>
      </c>
      <c r="H31" s="27">
        <f>+'[3]Tasas Bogotá'!T408</f>
        <v>4.2093371644686766</v>
      </c>
      <c r="I31" s="27">
        <f>+'[3]Tasas Bogotá'!U408</f>
        <v>4.6661142595031304</v>
      </c>
      <c r="J31" s="34">
        <f>+'[3]Tasas Bogotá'!V408</f>
        <v>5.2402731020642612</v>
      </c>
      <c r="K31" s="43">
        <f>+'[3]Tasas Bogotá'!W408</f>
        <v>18</v>
      </c>
      <c r="L31" s="18"/>
    </row>
    <row r="32" spans="1:15">
      <c r="A32" s="16"/>
      <c r="B32" s="11" t="str">
        <f>+'[3]Tasas Bogotá'!N409</f>
        <v>Montería</v>
      </c>
      <c r="C32" s="27">
        <f>+'[3]Tasas Bogotá'!O409</f>
        <v>1.4289237814242235</v>
      </c>
      <c r="D32" s="27">
        <f>+'[3]Tasas Bogotá'!P409</f>
        <v>1.5057016362418238</v>
      </c>
      <c r="E32" s="27">
        <f>+'[3]Tasas Bogotá'!Q409</f>
        <v>5.4057568613474416</v>
      </c>
      <c r="F32" s="27">
        <f>+'[3]Tasas Bogotá'!R409</f>
        <v>4.0869870062311282</v>
      </c>
      <c r="G32" s="27">
        <f>+'[3]Tasas Bogotá'!S409</f>
        <v>5.9540981438390421</v>
      </c>
      <c r="H32" s="27">
        <f>+'[3]Tasas Bogotá'!T409</f>
        <v>2.6575203878943405</v>
      </c>
      <c r="I32" s="27">
        <f>+'[3]Tasas Bogotá'!U409</f>
        <v>5.5561639763602457</v>
      </c>
      <c r="J32" s="34">
        <f>+'[3]Tasas Bogotá'!V409</f>
        <v>4.5443452861428248</v>
      </c>
      <c r="K32" s="43">
        <f>+'[3]Tasas Bogotá'!W409</f>
        <v>19</v>
      </c>
      <c r="L32" s="18"/>
    </row>
    <row r="33" spans="1:14">
      <c r="A33" s="16"/>
      <c r="B33" s="11" t="str">
        <f>+'[3]Tasas Bogotá'!N410</f>
        <v>Pereira</v>
      </c>
      <c r="C33" s="27">
        <f>+'[3]Tasas Bogotá'!O410</f>
        <v>0.97833075980794781</v>
      </c>
      <c r="D33" s="27">
        <f>+'[3]Tasas Bogotá'!P410</f>
        <v>1.1540101508878589</v>
      </c>
      <c r="E33" s="27">
        <f>+'[3]Tasas Bogotá'!Q410</f>
        <v>4.0436607265164817</v>
      </c>
      <c r="F33" s="27">
        <f>+'[3]Tasas Bogotá'!R410</f>
        <v>5.1422215427507281</v>
      </c>
      <c r="G33" s="27">
        <f>+'[3]Tasas Bogotá'!S410</f>
        <v>2.6756350352169522</v>
      </c>
      <c r="H33" s="27">
        <f>+'[3]Tasas Bogotá'!T410</f>
        <v>4.6031207306909083</v>
      </c>
      <c r="I33" s="27">
        <f>+'[3]Tasas Bogotá'!U410</f>
        <v>4.4456885366143695</v>
      </c>
      <c r="J33" s="34">
        <f>+'[3]Tasas Bogotá'!V410</f>
        <v>3.8967121428072877</v>
      </c>
      <c r="K33" s="43">
        <f>+'[3]Tasas Bogotá'!W410</f>
        <v>20</v>
      </c>
      <c r="L33" s="18"/>
    </row>
    <row r="34" spans="1:14">
      <c r="A34" s="16"/>
      <c r="B34" s="11" t="str">
        <f>+'[3]Tasas Bogotá'!N411</f>
        <v>Santa Marta</v>
      </c>
      <c r="C34" s="27">
        <f>+'[3]Tasas Bogotá'!O411</f>
        <v>0</v>
      </c>
      <c r="D34" s="27">
        <f>+'[3]Tasas Bogotá'!P411</f>
        <v>0</v>
      </c>
      <c r="E34" s="27">
        <f>+'[3]Tasas Bogotá'!Q411</f>
        <v>8.5720807887880834</v>
      </c>
      <c r="F34" s="27">
        <f>+'[3]Tasas Bogotá'!R411</f>
        <v>8.9044751659487478</v>
      </c>
      <c r="G34" s="27">
        <f>+'[3]Tasas Bogotá'!S411</f>
        <v>6.0850103845878394</v>
      </c>
      <c r="H34" s="27">
        <f>+'[3]Tasas Bogotá'!T411</f>
        <v>8.0076506656355306</v>
      </c>
      <c r="I34" s="27">
        <f>+'[3]Tasas Bogotá'!U411</f>
        <v>2.9947978972841067</v>
      </c>
      <c r="J34" s="34">
        <f>+'[3]Tasas Bogotá'!V411</f>
        <v>3.4280036706211674</v>
      </c>
      <c r="K34" s="43">
        <f>+'[3]Tasas Bogotá'!W411</f>
        <v>21</v>
      </c>
      <c r="L34" s="18"/>
    </row>
    <row r="35" spans="1:14">
      <c r="A35" s="16"/>
      <c r="B35" s="11" t="str">
        <f>+'[3]Tasas Bogotá'!N412</f>
        <v>Cartagena</v>
      </c>
      <c r="C35" s="27">
        <f>+'[3]Tasas Bogotá'!O412</f>
        <v>1.1518298665133935</v>
      </c>
      <c r="D35" s="27">
        <f>+'[3]Tasas Bogotá'!P412</f>
        <v>1.5772728795833679</v>
      </c>
      <c r="E35" s="27">
        <f>+'[3]Tasas Bogotá'!Q412</f>
        <v>4.8693428790590643</v>
      </c>
      <c r="F35" s="27">
        <f>+'[3]Tasas Bogotá'!R412</f>
        <v>5.7418290300885513</v>
      </c>
      <c r="G35" s="27">
        <f>+'[3]Tasas Bogotá'!S412</f>
        <v>3.2104967482255686</v>
      </c>
      <c r="H35" s="27">
        <f>+'[3]Tasas Bogotá'!T412</f>
        <v>2.4674612440868025</v>
      </c>
      <c r="I35" s="27">
        <f>+'[3]Tasas Bogotá'!U412</f>
        <v>3.8393653873630154</v>
      </c>
      <c r="J35" s="34">
        <f>+'[3]Tasas Bogotá'!V412</f>
        <v>2.4665449959014421</v>
      </c>
      <c r="K35" s="43">
        <f>+'[3]Tasas Bogotá'!W412</f>
        <v>22</v>
      </c>
      <c r="L35" s="18"/>
    </row>
    <row r="36" spans="1:14" ht="14.25" customHeight="1">
      <c r="A36" s="16"/>
      <c r="B36" s="11" t="str">
        <f>+'[3]Tasas Bogotá'!N413</f>
        <v>Florencia</v>
      </c>
      <c r="C36" s="27">
        <f>+'[3]Tasas Bogotá'!O413</f>
        <v>0</v>
      </c>
      <c r="D36" s="27">
        <f>+'[3]Tasas Bogotá'!P413</f>
        <v>0</v>
      </c>
      <c r="E36" s="27">
        <f>+'[3]Tasas Bogotá'!Q413</f>
        <v>6.7485885915826476</v>
      </c>
      <c r="F36" s="27">
        <f>+'[3]Tasas Bogotá'!R413</f>
        <v>5.0447655401204985</v>
      </c>
      <c r="G36" s="27">
        <f>+'[3]Tasas Bogotá'!S413</f>
        <v>2.8557650757466631</v>
      </c>
      <c r="H36" s="27">
        <f>+'[3]Tasas Bogotá'!T413</f>
        <v>2.0598383623185046</v>
      </c>
      <c r="I36" s="27">
        <f>+'[3]Tasas Bogotá'!U413</f>
        <v>1.159864682453714</v>
      </c>
      <c r="J36" s="34">
        <f>+'[3]Tasas Bogotá'!V413</f>
        <v>2.2465220070103502</v>
      </c>
      <c r="K36" s="43">
        <f>+'[3]Tasas Bogotá'!W413</f>
        <v>23</v>
      </c>
      <c r="L36" s="18"/>
    </row>
    <row r="37" spans="1:14">
      <c r="A37" s="16"/>
      <c r="B37" s="11" t="str">
        <f>+'[3]Tasas Bogotá'!N414</f>
        <v>San Andrés</v>
      </c>
      <c r="C37" s="27">
        <f>+'[3]Tasas Bogotá'!O414</f>
        <v>0</v>
      </c>
      <c r="D37" s="27">
        <f>+'[3]Tasas Bogotá'!P414</f>
        <v>0</v>
      </c>
      <c r="E37" s="27">
        <f>+'[3]Tasas Bogotá'!Q414</f>
        <v>2.7029420882478852</v>
      </c>
      <c r="F37" s="27">
        <f>+'[3]Tasas Bogotá'!R414</f>
        <v>2.5405508382320923</v>
      </c>
      <c r="G37" s="27">
        <f>+'[3]Tasas Bogotá'!S414</f>
        <v>1.0031364914557646</v>
      </c>
      <c r="H37" s="27">
        <f>+'[3]Tasas Bogotá'!T414</f>
        <v>2.023787929828198</v>
      </c>
      <c r="I37" s="27">
        <f>+'[3]Tasas Bogotá'!U414</f>
        <v>1.8455504182035427</v>
      </c>
      <c r="J37" s="34">
        <f>+'[3]Tasas Bogotá'!V414</f>
        <v>0.87481367446179426</v>
      </c>
      <c r="K37" s="43">
        <f>+'[3]Tasas Bogotá'!W414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B28" sqref="B28:J2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3" t="s">
        <v>120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78"/>
      <c r="D9" s="78"/>
      <c r="E9" s="78"/>
      <c r="F9" s="78"/>
      <c r="G9" s="78"/>
      <c r="H9" s="78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1"/>
      <c r="I10" s="161"/>
      <c r="J10" s="161"/>
      <c r="K10" s="162" t="s">
        <v>111</v>
      </c>
      <c r="L10" s="18"/>
    </row>
    <row r="11" spans="1:15">
      <c r="A11" s="16"/>
      <c r="B11" s="11"/>
      <c r="C11" s="150">
        <v>2004</v>
      </c>
      <c r="D11" s="150">
        <v>2005</v>
      </c>
      <c r="E11" s="150">
        <v>2006</v>
      </c>
      <c r="F11" s="150">
        <v>2007</v>
      </c>
      <c r="G11" s="150">
        <v>2008</v>
      </c>
      <c r="H11" s="150">
        <v>2009</v>
      </c>
      <c r="I11" s="150">
        <v>2010</v>
      </c>
      <c r="J11" s="150">
        <v>2011</v>
      </c>
      <c r="K11" s="162"/>
      <c r="L11" s="18"/>
      <c r="O11" s="2"/>
    </row>
    <row r="12" spans="1:15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78"/>
      <c r="K12" s="116"/>
      <c r="L12" s="18"/>
    </row>
    <row r="13" spans="1:15">
      <c r="A13" s="16"/>
      <c r="B13" s="11" t="str">
        <f>+'[3]Tasas Bogotá'!N422</f>
        <v>Valledupar</v>
      </c>
      <c r="C13" s="27">
        <f>+'[3]Tasas Bogotá'!O422</f>
        <v>0</v>
      </c>
      <c r="D13" s="27">
        <f>+'[3]Tasas Bogotá'!P422</f>
        <v>0</v>
      </c>
      <c r="E13" s="27">
        <f>+'[3]Tasas Bogotá'!Q422</f>
        <v>8.1211553717503531</v>
      </c>
      <c r="F13" s="27">
        <f>+'[3]Tasas Bogotá'!R422</f>
        <v>12.835738299815617</v>
      </c>
      <c r="G13" s="27">
        <f>+'[3]Tasas Bogotá'!S422</f>
        <v>6.5986629498976255</v>
      </c>
      <c r="H13" s="27">
        <f>+'[3]Tasas Bogotá'!T422</f>
        <v>8.7735871036339343</v>
      </c>
      <c r="I13" s="27">
        <f>+'[3]Tasas Bogotá'!U422</f>
        <v>12.64721203640338</v>
      </c>
      <c r="J13" s="34">
        <f>+'[3]Tasas Bogotá'!V422</f>
        <v>2083.8918298852063</v>
      </c>
      <c r="K13" s="43">
        <f>+'[3]Tasas Bogotá'!W422</f>
        <v>1</v>
      </c>
      <c r="L13" s="18"/>
    </row>
    <row r="14" spans="1:15">
      <c r="A14" s="16"/>
      <c r="B14" s="11" t="str">
        <f>+'[3]Tasas Bogotá'!N423</f>
        <v>Ibagué</v>
      </c>
      <c r="C14" s="27">
        <f>+'[3]Tasas Bogotá'!O423</f>
        <v>14.658047290212469</v>
      </c>
      <c r="D14" s="27">
        <f>+'[3]Tasas Bogotá'!P423</f>
        <v>14.921437354829894</v>
      </c>
      <c r="E14" s="27">
        <f>+'[3]Tasas Bogotá'!Q423</f>
        <v>11.867996867996869</v>
      </c>
      <c r="F14" s="27">
        <f>+'[3]Tasas Bogotá'!R423</f>
        <v>13.635750533168423</v>
      </c>
      <c r="G14" s="27">
        <f>+'[3]Tasas Bogotá'!S423</f>
        <v>14.001795666257575</v>
      </c>
      <c r="H14" s="27">
        <f>+'[3]Tasas Bogotá'!T423</f>
        <v>14.193487434653902</v>
      </c>
      <c r="I14" s="27">
        <f>+'[3]Tasas Bogotá'!U423</f>
        <v>12.236858930191966</v>
      </c>
      <c r="J14" s="34">
        <f>+'[3]Tasas Bogotá'!V423</f>
        <v>14.602352618402554</v>
      </c>
      <c r="K14" s="43">
        <f>+'[3]Tasas Bogotá'!W423</f>
        <v>2</v>
      </c>
      <c r="L14" s="18"/>
    </row>
    <row r="15" spans="1:15">
      <c r="A15" s="16"/>
      <c r="B15" s="11" t="str">
        <f>+'[3]Tasas Bogotá'!N424</f>
        <v>Montería</v>
      </c>
      <c r="C15" s="27">
        <f>+'[3]Tasas Bogotá'!O424</f>
        <v>13.487635074133712</v>
      </c>
      <c r="D15" s="27">
        <f>+'[3]Tasas Bogotá'!P424</f>
        <v>13.769342164941095</v>
      </c>
      <c r="E15" s="27">
        <f>+'[3]Tasas Bogotá'!Q424</f>
        <v>11.590060227182425</v>
      </c>
      <c r="F15" s="27">
        <f>+'[3]Tasas Bogotá'!R424</f>
        <v>11.444468318500009</v>
      </c>
      <c r="G15" s="27">
        <f>+'[3]Tasas Bogotá'!S424</f>
        <v>11.826361536013488</v>
      </c>
      <c r="H15" s="27">
        <f>+'[3]Tasas Bogotá'!T424</f>
        <v>10.952709955214489</v>
      </c>
      <c r="I15" s="27">
        <f>+'[3]Tasas Bogotá'!U424</f>
        <v>18.058755197108788</v>
      </c>
      <c r="J15" s="34">
        <f>+'[3]Tasas Bogotá'!V424</f>
        <v>13.80555127969274</v>
      </c>
      <c r="K15" s="43">
        <f>+'[3]Tasas Bogotá'!W424</f>
        <v>3</v>
      </c>
      <c r="L15" s="18"/>
    </row>
    <row r="16" spans="1:15">
      <c r="A16" s="16"/>
      <c r="B16" s="11" t="str">
        <f>+'[3]Tasas Bogotá'!N425</f>
        <v>Riohacha</v>
      </c>
      <c r="C16" s="27">
        <f>+'[3]Tasas Bogotá'!O425</f>
        <v>0</v>
      </c>
      <c r="D16" s="27">
        <f>+'[3]Tasas Bogotá'!P425</f>
        <v>0</v>
      </c>
      <c r="E16" s="27">
        <f>+'[3]Tasas Bogotá'!Q425</f>
        <v>8.1142878739205191</v>
      </c>
      <c r="F16" s="27">
        <f>+'[3]Tasas Bogotá'!R425</f>
        <v>11.956718322886688</v>
      </c>
      <c r="G16" s="27">
        <f>+'[3]Tasas Bogotá'!S425</f>
        <v>12.237658726382678</v>
      </c>
      <c r="H16" s="27">
        <f>+'[3]Tasas Bogotá'!T425</f>
        <v>14.389629642860333</v>
      </c>
      <c r="I16" s="27">
        <f>+'[3]Tasas Bogotá'!U425</f>
        <v>15.74704184823503</v>
      </c>
      <c r="J16" s="34">
        <f>+'[3]Tasas Bogotá'!V425</f>
        <v>13.343126642956546</v>
      </c>
      <c r="K16" s="43">
        <f>+'[3]Tasas Bogotá'!W425</f>
        <v>4</v>
      </c>
      <c r="L16" s="18"/>
    </row>
    <row r="17" spans="1:15">
      <c r="A17" s="16"/>
      <c r="B17" s="11" t="str">
        <f>+'[3]Tasas Bogotá'!N426</f>
        <v>Pasto</v>
      </c>
      <c r="C17" s="27">
        <f>+'[3]Tasas Bogotá'!O426</f>
        <v>9.7844605991595941</v>
      </c>
      <c r="D17" s="27">
        <f>+'[3]Tasas Bogotá'!P426</f>
        <v>9.2282820214311805</v>
      </c>
      <c r="E17" s="27">
        <f>+'[3]Tasas Bogotá'!Q426</f>
        <v>10.851369225697965</v>
      </c>
      <c r="F17" s="27">
        <f>+'[3]Tasas Bogotá'!R426</f>
        <v>12.738151312370064</v>
      </c>
      <c r="G17" s="27">
        <f>+'[3]Tasas Bogotá'!S426</f>
        <v>12.568859828361258</v>
      </c>
      <c r="H17" s="27">
        <f>+'[3]Tasas Bogotá'!T426</f>
        <v>15.56408392056958</v>
      </c>
      <c r="I17" s="27">
        <f>+'[3]Tasas Bogotá'!U426</f>
        <v>16.60072321142491</v>
      </c>
      <c r="J17" s="34">
        <f>+'[3]Tasas Bogotá'!V426</f>
        <v>12.73735261710379</v>
      </c>
      <c r="K17" s="43">
        <f>+'[3]Tasas Bogotá'!W426</f>
        <v>5</v>
      </c>
      <c r="L17" s="18"/>
    </row>
    <row r="18" spans="1:15">
      <c r="A18" s="16"/>
      <c r="B18" s="11" t="str">
        <f>+'[3]Tasas Bogotá'!N427</f>
        <v>Sincelejo</v>
      </c>
      <c r="C18" s="27">
        <f>+'[3]Tasas Bogotá'!O427</f>
        <v>0</v>
      </c>
      <c r="D18" s="27">
        <f>+'[3]Tasas Bogotá'!P427</f>
        <v>0</v>
      </c>
      <c r="E18" s="27">
        <f>+'[3]Tasas Bogotá'!Q427</f>
        <v>8.6752641764715968</v>
      </c>
      <c r="F18" s="27">
        <f>+'[3]Tasas Bogotá'!R427</f>
        <v>10.910184404983038</v>
      </c>
      <c r="G18" s="27">
        <f>+'[3]Tasas Bogotá'!S427</f>
        <v>7.0586456576971006</v>
      </c>
      <c r="H18" s="27">
        <f>+'[3]Tasas Bogotá'!T427</f>
        <v>8.3520599250936343</v>
      </c>
      <c r="I18" s="27">
        <f>+'[3]Tasas Bogotá'!U427</f>
        <v>14.963033477931242</v>
      </c>
      <c r="J18" s="34">
        <f>+'[3]Tasas Bogotá'!V427</f>
        <v>12.646199424274181</v>
      </c>
      <c r="K18" s="43">
        <f>+'[3]Tasas Bogotá'!W427</f>
        <v>6</v>
      </c>
      <c r="L18" s="18"/>
    </row>
    <row r="19" spans="1:15">
      <c r="A19" s="16"/>
      <c r="B19" s="11" t="str">
        <f>+'[3]Tasas Bogotá'!N428</f>
        <v>Armenia</v>
      </c>
      <c r="C19" s="27">
        <f>+'[3]Tasas Bogotá'!O428</f>
        <v>0</v>
      </c>
      <c r="D19" s="27">
        <f>+'[3]Tasas Bogotá'!P428</f>
        <v>0</v>
      </c>
      <c r="E19" s="27">
        <f>+'[3]Tasas Bogotá'!Q428</f>
        <v>8.2499209777684133</v>
      </c>
      <c r="F19" s="27">
        <f>+'[3]Tasas Bogotá'!R428</f>
        <v>8.3790243940091766</v>
      </c>
      <c r="G19" s="27">
        <f>+'[3]Tasas Bogotá'!S428</f>
        <v>6.5664135137501027</v>
      </c>
      <c r="H19" s="27">
        <f>+'[3]Tasas Bogotá'!T428</f>
        <v>9.6696260651728458</v>
      </c>
      <c r="I19" s="27">
        <f>+'[3]Tasas Bogotá'!U428</f>
        <v>10.132354707790297</v>
      </c>
      <c r="J19" s="34">
        <f>+'[3]Tasas Bogotá'!V428</f>
        <v>12.345408505553431</v>
      </c>
      <c r="K19" s="43">
        <f>+'[3]Tasas Bogotá'!W428</f>
        <v>7</v>
      </c>
      <c r="L19" s="18"/>
    </row>
    <row r="20" spans="1:15">
      <c r="A20" s="16"/>
      <c r="B20" s="12" t="str">
        <f>+'[3]Tasas Bogotá'!N429</f>
        <v>Bogotá</v>
      </c>
      <c r="C20" s="48">
        <f>+'[3]Tasas Bogotá'!O429</f>
        <v>6.4527465689804764</v>
      </c>
      <c r="D20" s="48">
        <f>+'[3]Tasas Bogotá'!P429</f>
        <v>7.1492146028809751</v>
      </c>
      <c r="E20" s="48">
        <f>+'[3]Tasas Bogotá'!Q429</f>
        <v>6.1840075742672944</v>
      </c>
      <c r="F20" s="48">
        <f>+'[3]Tasas Bogotá'!R429</f>
        <v>8.4616496030301462</v>
      </c>
      <c r="G20" s="48">
        <f>+'[3]Tasas Bogotá'!S429</f>
        <v>11.048712419904644</v>
      </c>
      <c r="H20" s="48">
        <f>+'[3]Tasas Bogotá'!T429</f>
        <v>8.4755949856157677</v>
      </c>
      <c r="I20" s="48">
        <f>+'[3]Tasas Bogotá'!U429</f>
        <v>11.321193785802484</v>
      </c>
      <c r="J20" s="48">
        <f>+'[3]Tasas Bogotá'!V429</f>
        <v>11.717012374839852</v>
      </c>
      <c r="K20" s="99">
        <f>+'[3]Tasas Bogotá'!W429</f>
        <v>8</v>
      </c>
      <c r="L20" s="18"/>
    </row>
    <row r="21" spans="1:15">
      <c r="A21" s="16"/>
      <c r="B21" s="11" t="str">
        <f>+'[3]Tasas Bogotá'!N430</f>
        <v>Neiva</v>
      </c>
      <c r="C21" s="27">
        <f>+'[3]Tasas Bogotá'!O430</f>
        <v>0</v>
      </c>
      <c r="D21" s="27">
        <f>+'[3]Tasas Bogotá'!P430</f>
        <v>0</v>
      </c>
      <c r="E21" s="27">
        <f>+'[3]Tasas Bogotá'!Q430</f>
        <v>7.6072468139852063</v>
      </c>
      <c r="F21" s="27">
        <f>+'[3]Tasas Bogotá'!R430</f>
        <v>11.154823525106302</v>
      </c>
      <c r="G21" s="27">
        <f>+'[3]Tasas Bogotá'!S430</f>
        <v>11.095887641812231</v>
      </c>
      <c r="H21" s="27">
        <f>+'[3]Tasas Bogotá'!T430</f>
        <v>14.160856245724512</v>
      </c>
      <c r="I21" s="27">
        <f>+'[3]Tasas Bogotá'!U430</f>
        <v>14.060822227956415</v>
      </c>
      <c r="J21" s="34">
        <f>+'[3]Tasas Bogotá'!V430</f>
        <v>11.66394716091407</v>
      </c>
      <c r="K21" s="43">
        <f>+'[3]Tasas Bogotá'!W430</f>
        <v>9</v>
      </c>
      <c r="L21" s="18"/>
    </row>
    <row r="22" spans="1:15">
      <c r="A22" s="16"/>
      <c r="B22" s="11" t="str">
        <f>+'[3]Tasas Bogotá'!N431</f>
        <v>Barranquilla</v>
      </c>
      <c r="C22" s="27">
        <f>+'[3]Tasas Bogotá'!O431</f>
        <v>18.213819403016291</v>
      </c>
      <c r="D22" s="27">
        <f>+'[3]Tasas Bogotá'!P431</f>
        <v>9.7029860046561964</v>
      </c>
      <c r="E22" s="27">
        <f>+'[3]Tasas Bogotá'!Q431</f>
        <v>10.424216849525891</v>
      </c>
      <c r="F22" s="27">
        <f>+'[3]Tasas Bogotá'!R431</f>
        <v>5.6293847405668958</v>
      </c>
      <c r="G22" s="27">
        <f>+'[3]Tasas Bogotá'!S431</f>
        <v>4.7968780513268428</v>
      </c>
      <c r="H22" s="27">
        <f>+'[3]Tasas Bogotá'!T431</f>
        <v>6.0715160452340191</v>
      </c>
      <c r="I22" s="27">
        <f>+'[3]Tasas Bogotá'!U431</f>
        <v>8.5785103141213614</v>
      </c>
      <c r="J22" s="34">
        <f>+'[3]Tasas Bogotá'!V431</f>
        <v>11.433645318653724</v>
      </c>
      <c r="K22" s="43">
        <f>+'[3]Tasas Bogotá'!W431</f>
        <v>10</v>
      </c>
      <c r="L22" s="18"/>
    </row>
    <row r="23" spans="1:15">
      <c r="A23" s="16"/>
      <c r="B23" s="11" t="str">
        <f>+'[3]Tasas Bogotá'!N432</f>
        <v>Villavicencio</v>
      </c>
      <c r="C23" s="27">
        <f>+'[3]Tasas Bogotá'!O432</f>
        <v>8.6929054975945448</v>
      </c>
      <c r="D23" s="27">
        <f>+'[3]Tasas Bogotá'!P432</f>
        <v>7.1390819943833144</v>
      </c>
      <c r="E23" s="27">
        <f>+'[3]Tasas Bogotá'!Q432</f>
        <v>7.8975066573439072</v>
      </c>
      <c r="F23" s="27">
        <f>+'[3]Tasas Bogotá'!R432</f>
        <v>9.6991534700430559</v>
      </c>
      <c r="G23" s="27">
        <f>+'[3]Tasas Bogotá'!S432</f>
        <v>9.1677046294298954</v>
      </c>
      <c r="H23" s="27">
        <f>+'[3]Tasas Bogotá'!T432</f>
        <v>11.641114556660707</v>
      </c>
      <c r="I23" s="27">
        <f>+'[3]Tasas Bogotá'!U432</f>
        <v>9.497265726017547</v>
      </c>
      <c r="J23" s="34">
        <f>+'[3]Tasas Bogotá'!V432</f>
        <v>11.195492368437456</v>
      </c>
      <c r="K23" s="43">
        <f>+'[3]Tasas Bogotá'!W432</f>
        <v>11</v>
      </c>
      <c r="L23" s="18"/>
      <c r="N23" s="23"/>
      <c r="O23" s="32"/>
    </row>
    <row r="24" spans="1:15">
      <c r="A24" s="16"/>
      <c r="B24" s="11" t="str">
        <f>+'[3]Tasas Bogotá'!N433</f>
        <v>Popayán</v>
      </c>
      <c r="C24" s="27">
        <f>+'[3]Tasas Bogotá'!O433</f>
        <v>0</v>
      </c>
      <c r="D24" s="27">
        <f>+'[3]Tasas Bogotá'!P433</f>
        <v>0</v>
      </c>
      <c r="E24" s="27">
        <f>+'[3]Tasas Bogotá'!Q433</f>
        <v>13.047750304012972</v>
      </c>
      <c r="F24" s="27">
        <f>+'[3]Tasas Bogotá'!R433</f>
        <v>16.121582273986224</v>
      </c>
      <c r="G24" s="27">
        <f>+'[3]Tasas Bogotá'!S433</f>
        <v>16.437702699864694</v>
      </c>
      <c r="H24" s="27">
        <f>+'[3]Tasas Bogotá'!T433</f>
        <v>16.837362668599614</v>
      </c>
      <c r="I24" s="27">
        <f>+'[3]Tasas Bogotá'!U433</f>
        <v>14.860913292445426</v>
      </c>
      <c r="J24" s="34">
        <f>+'[3]Tasas Bogotá'!V433</f>
        <v>10.94471473054444</v>
      </c>
      <c r="K24" s="43">
        <f>+'[3]Tasas Bogotá'!W433</f>
        <v>12</v>
      </c>
      <c r="L24" s="18"/>
      <c r="N24" s="23"/>
      <c r="O24" s="32"/>
    </row>
    <row r="25" spans="1:15">
      <c r="A25" s="16"/>
      <c r="B25" s="11" t="str">
        <f>+'[3]Tasas Bogotá'!N434</f>
        <v>Cúcuta</v>
      </c>
      <c r="C25" s="27">
        <f>+'[3]Tasas Bogotá'!O434</f>
        <v>8.0900454775138968</v>
      </c>
      <c r="D25" s="27">
        <f>+'[3]Tasas Bogotá'!P434</f>
        <v>7.1632827401715335</v>
      </c>
      <c r="E25" s="27">
        <f>+'[3]Tasas Bogotá'!Q434</f>
        <v>5.7907397941605101</v>
      </c>
      <c r="F25" s="27">
        <f>+'[3]Tasas Bogotá'!R434</f>
        <v>7.5973040068585682</v>
      </c>
      <c r="G25" s="27">
        <f>+'[3]Tasas Bogotá'!S434</f>
        <v>7.3656809604725595</v>
      </c>
      <c r="H25" s="27">
        <f>+'[3]Tasas Bogotá'!T434</f>
        <v>8.4623665576692773</v>
      </c>
      <c r="I25" s="27">
        <f>+'[3]Tasas Bogotá'!U434</f>
        <v>9.3355815211451816</v>
      </c>
      <c r="J25" s="34">
        <f>+'[3]Tasas Bogotá'!V434</f>
        <v>10.740156479424801</v>
      </c>
      <c r="K25" s="43">
        <f>+'[3]Tasas Bogotá'!W434</f>
        <v>13</v>
      </c>
      <c r="L25" s="18"/>
    </row>
    <row r="26" spans="1:15">
      <c r="A26" s="16"/>
      <c r="B26" s="11" t="str">
        <f>+'[3]Tasas Bogotá'!N435</f>
        <v>Pereira</v>
      </c>
      <c r="C26" s="27">
        <f>+'[3]Tasas Bogotá'!O435</f>
        <v>6.8351739124313013</v>
      </c>
      <c r="D26" s="27">
        <f>+'[3]Tasas Bogotá'!P435</f>
        <v>9.7062707178520871</v>
      </c>
      <c r="E26" s="27">
        <f>+'[3]Tasas Bogotá'!Q435</f>
        <v>6.6747612109438235</v>
      </c>
      <c r="F26" s="27">
        <f>+'[3]Tasas Bogotá'!R435</f>
        <v>7.7307270518868778</v>
      </c>
      <c r="G26" s="27">
        <f>+'[3]Tasas Bogotá'!S435</f>
        <v>8.8755021932757998</v>
      </c>
      <c r="H26" s="27">
        <f>+'[3]Tasas Bogotá'!T435</f>
        <v>9.7944931819939338</v>
      </c>
      <c r="I26" s="27">
        <f>+'[3]Tasas Bogotá'!U435</f>
        <v>12.019438706303163</v>
      </c>
      <c r="J26" s="34">
        <f>+'[3]Tasas Bogotá'!V435</f>
        <v>10.432267795022543</v>
      </c>
      <c r="K26" s="43">
        <f>+'[3]Tasas Bogotá'!W435</f>
        <v>14</v>
      </c>
      <c r="L26" s="18"/>
    </row>
    <row r="27" spans="1:15">
      <c r="A27" s="16"/>
      <c r="B27" s="11" t="str">
        <f>+'[3]Tasas Bogotá'!N436</f>
        <v>Bucaramanga</v>
      </c>
      <c r="C27" s="27">
        <f>+'[3]Tasas Bogotá'!O436</f>
        <v>8.1717037507193186</v>
      </c>
      <c r="D27" s="27">
        <f>+'[3]Tasas Bogotá'!P436</f>
        <v>8.3362603678207456</v>
      </c>
      <c r="E27" s="27">
        <f>+'[3]Tasas Bogotá'!Q436</f>
        <v>5.8985162253532826</v>
      </c>
      <c r="F27" s="27">
        <f>+'[3]Tasas Bogotá'!R436</f>
        <v>5.1977509467157272</v>
      </c>
      <c r="G27" s="27">
        <f>+'[3]Tasas Bogotá'!S436</f>
        <v>2.7884347856704457</v>
      </c>
      <c r="H27" s="27">
        <f>+'[3]Tasas Bogotá'!T436</f>
        <v>9.5869017812689172</v>
      </c>
      <c r="I27" s="27">
        <f>+'[3]Tasas Bogotá'!U436</f>
        <v>11.325161816450578</v>
      </c>
      <c r="J27" s="34">
        <f>+'[3]Tasas Bogotá'!V436</f>
        <v>10.189883809705984</v>
      </c>
      <c r="K27" s="43">
        <f>+'[3]Tasas Bogotá'!W436</f>
        <v>15</v>
      </c>
      <c r="L27" s="18"/>
    </row>
    <row r="28" spans="1:15">
      <c r="A28" s="16"/>
      <c r="B28" s="12" t="str">
        <f>+'[3]Tasas Bogotá'!N437</f>
        <v>Colombia</v>
      </c>
      <c r="C28" s="28">
        <f>+'[3]Tasas Bogotá'!O437</f>
        <v>7.7075258111924461</v>
      </c>
      <c r="D28" s="28">
        <f>+'[3]Tasas Bogotá'!P437</f>
        <v>7.6866964477524222</v>
      </c>
      <c r="E28" s="28">
        <f>+'[3]Tasas Bogotá'!Q437</f>
        <v>7.5014785076161496</v>
      </c>
      <c r="F28" s="28">
        <f>+'[3]Tasas Bogotá'!R437</f>
        <v>8.2333911664631536</v>
      </c>
      <c r="G28" s="28">
        <f>+'[3]Tasas Bogotá'!S437</f>
        <v>7.9292249765527636</v>
      </c>
      <c r="H28" s="28">
        <f>+'[3]Tasas Bogotá'!T437</f>
        <v>9.1044057834086463</v>
      </c>
      <c r="I28" s="28">
        <f>+'[3]Tasas Bogotá'!U437</f>
        <v>10.615021035953168</v>
      </c>
      <c r="J28" s="48">
        <f>+'[3]Tasas Bogotá'!V437</f>
        <v>10.108296752559372</v>
      </c>
      <c r="K28" s="43" t="str">
        <f>+'[3]Tasas Bogotá'!W437</f>
        <v/>
      </c>
      <c r="L28" s="18"/>
    </row>
    <row r="29" spans="1:15">
      <c r="A29" s="16"/>
      <c r="B29" s="11" t="str">
        <f>+'[3]Tasas Bogotá'!N438</f>
        <v>Santa Marta</v>
      </c>
      <c r="C29" s="27">
        <f>+'[3]Tasas Bogotá'!O438</f>
        <v>0</v>
      </c>
      <c r="D29" s="27">
        <f>+'[3]Tasas Bogotá'!P438</f>
        <v>0</v>
      </c>
      <c r="E29" s="27">
        <f>+'[3]Tasas Bogotá'!Q438</f>
        <v>9.9587008787581777</v>
      </c>
      <c r="F29" s="27">
        <f>+'[3]Tasas Bogotá'!R438</f>
        <v>14.016936920682891</v>
      </c>
      <c r="G29" s="27">
        <f>+'[3]Tasas Bogotá'!S438</f>
        <v>13.266310964692401</v>
      </c>
      <c r="H29" s="27">
        <f>+'[3]Tasas Bogotá'!T438</f>
        <v>13.740989062586308</v>
      </c>
      <c r="I29" s="27">
        <f>+'[3]Tasas Bogotá'!U438</f>
        <v>7.8822793549666095</v>
      </c>
      <c r="J29" s="34">
        <f>+'[3]Tasas Bogotá'!V438</f>
        <v>9.9951806592594075</v>
      </c>
      <c r="K29" s="43">
        <f>+'[3]Tasas Bogotá'!W438</f>
        <v>16</v>
      </c>
      <c r="L29" s="18"/>
    </row>
    <row r="30" spans="1:15">
      <c r="A30" s="16"/>
      <c r="B30" s="11" t="str">
        <f>+'[3]Tasas Bogotá'!N439</f>
        <v>Cali</v>
      </c>
      <c r="C30" s="27">
        <f>+'[3]Tasas Bogotá'!O439</f>
        <v>9.0750281159036774</v>
      </c>
      <c r="D30" s="27">
        <f>+'[3]Tasas Bogotá'!P439</f>
        <v>10.868066500527288</v>
      </c>
      <c r="E30" s="27">
        <f>+'[3]Tasas Bogotá'!Q439</f>
        <v>8.7818841520063859</v>
      </c>
      <c r="F30" s="27">
        <f>+'[3]Tasas Bogotá'!R439</f>
        <v>9.7880848067065269</v>
      </c>
      <c r="G30" s="27">
        <f>+'[3]Tasas Bogotá'!S439</f>
        <v>8.110148487340787</v>
      </c>
      <c r="H30" s="27">
        <f>+'[3]Tasas Bogotá'!T439</f>
        <v>12.309024384904827</v>
      </c>
      <c r="I30" s="27">
        <f>+'[3]Tasas Bogotá'!U439</f>
        <v>11.073393027564887</v>
      </c>
      <c r="J30" s="34">
        <f>+'[3]Tasas Bogotá'!V439</f>
        <v>9.8164859868123422</v>
      </c>
      <c r="K30" s="43">
        <f>+'[3]Tasas Bogotá'!W439</f>
        <v>17</v>
      </c>
      <c r="L30" s="18"/>
    </row>
    <row r="31" spans="1:15">
      <c r="A31" s="16"/>
      <c r="B31" s="11" t="str">
        <f>+'[3]Tasas Bogotá'!N440</f>
        <v>Manizales</v>
      </c>
      <c r="C31" s="27">
        <f>+'[3]Tasas Bogotá'!O440</f>
        <v>6.6946318946949672</v>
      </c>
      <c r="D31" s="27">
        <f>+'[3]Tasas Bogotá'!P440</f>
        <v>11.240828148266573</v>
      </c>
      <c r="E31" s="27">
        <f>+'[3]Tasas Bogotá'!Q440</f>
        <v>8.0770906884907276</v>
      </c>
      <c r="F31" s="27">
        <f>+'[3]Tasas Bogotá'!R440</f>
        <v>7.9827233332799867</v>
      </c>
      <c r="G31" s="27">
        <f>+'[3]Tasas Bogotá'!S440</f>
        <v>5.9452005965837156</v>
      </c>
      <c r="H31" s="27">
        <f>+'[3]Tasas Bogotá'!T440</f>
        <v>8.7288170115691699</v>
      </c>
      <c r="I31" s="27">
        <f>+'[3]Tasas Bogotá'!U440</f>
        <v>7.2723520663637728</v>
      </c>
      <c r="J31" s="34">
        <f>+'[3]Tasas Bogotá'!V440</f>
        <v>9.7076145878527633</v>
      </c>
      <c r="K31" s="43">
        <f>+'[3]Tasas Bogotá'!W440</f>
        <v>18</v>
      </c>
      <c r="L31" s="18"/>
    </row>
    <row r="32" spans="1:15">
      <c r="A32" s="16"/>
      <c r="B32" s="11" t="str">
        <f>+'[3]Tasas Bogotá'!N441</f>
        <v>Medellín</v>
      </c>
      <c r="C32" s="27">
        <f>+'[3]Tasas Bogotá'!O441</f>
        <v>6.6767504820157129</v>
      </c>
      <c r="D32" s="27">
        <f>+'[3]Tasas Bogotá'!P441</f>
        <v>5.9416457454814822</v>
      </c>
      <c r="E32" s="27">
        <f>+'[3]Tasas Bogotá'!Q441</f>
        <v>5.8801823860673492</v>
      </c>
      <c r="F32" s="27">
        <f>+'[3]Tasas Bogotá'!R441</f>
        <v>6.9554173854408416</v>
      </c>
      <c r="G32" s="27">
        <f>+'[3]Tasas Bogotá'!S441</f>
        <v>8.4809514683630489</v>
      </c>
      <c r="H32" s="27">
        <f>+'[3]Tasas Bogotá'!T441</f>
        <v>11.20809798251077</v>
      </c>
      <c r="I32" s="27">
        <f>+'[3]Tasas Bogotá'!U441</f>
        <v>9.8042625647632935</v>
      </c>
      <c r="J32" s="34">
        <f>+'[3]Tasas Bogotá'!V441</f>
        <v>9.4638849647287131</v>
      </c>
      <c r="K32" s="43">
        <f>+'[3]Tasas Bogotá'!W441</f>
        <v>19</v>
      </c>
      <c r="L32" s="18"/>
    </row>
    <row r="33" spans="1:14">
      <c r="A33" s="16"/>
      <c r="B33" s="11" t="str">
        <f>+'[3]Tasas Bogotá'!N442</f>
        <v>Tunja</v>
      </c>
      <c r="C33" s="27">
        <f>+'[3]Tasas Bogotá'!O442</f>
        <v>0</v>
      </c>
      <c r="D33" s="27">
        <f>+'[3]Tasas Bogotá'!P442</f>
        <v>0</v>
      </c>
      <c r="E33" s="27">
        <f>+'[3]Tasas Bogotá'!Q442</f>
        <v>10.028068122925037</v>
      </c>
      <c r="F33" s="27">
        <f>+'[3]Tasas Bogotá'!R442</f>
        <v>5.6124503102859444</v>
      </c>
      <c r="G33" s="27">
        <f>+'[3]Tasas Bogotá'!S442</f>
        <v>6.5685860086895502</v>
      </c>
      <c r="H33" s="27">
        <f>+'[3]Tasas Bogotá'!T442</f>
        <v>5.9922638734966522</v>
      </c>
      <c r="I33" s="27">
        <f>+'[3]Tasas Bogotá'!U442</f>
        <v>11.225122383975714</v>
      </c>
      <c r="J33" s="34">
        <f>+'[3]Tasas Bogotá'!V442</f>
        <v>8.9827443625385275</v>
      </c>
      <c r="K33" s="43">
        <f>+'[3]Tasas Bogotá'!W442</f>
        <v>20</v>
      </c>
      <c r="L33" s="18"/>
    </row>
    <row r="34" spans="1:14">
      <c r="A34" s="16"/>
      <c r="B34" s="11" t="str">
        <f>+'[3]Tasas Bogotá'!N443</f>
        <v>Florencia</v>
      </c>
      <c r="C34" s="27">
        <f>+'[3]Tasas Bogotá'!O443</f>
        <v>0</v>
      </c>
      <c r="D34" s="27">
        <f>+'[3]Tasas Bogotá'!P443</f>
        <v>0</v>
      </c>
      <c r="E34" s="27">
        <f>+'[3]Tasas Bogotá'!Q443</f>
        <v>9.4374306758558824</v>
      </c>
      <c r="F34" s="27">
        <f>+'[3]Tasas Bogotá'!R443</f>
        <v>8.0636071555145001</v>
      </c>
      <c r="G34" s="27">
        <f>+'[3]Tasas Bogotá'!S443</f>
        <v>4.462759195125158</v>
      </c>
      <c r="H34" s="27">
        <f>+'[3]Tasas Bogotá'!T443</f>
        <v>4.0056272144130789</v>
      </c>
      <c r="I34" s="27">
        <f>+'[3]Tasas Bogotá'!U443</f>
        <v>5.9320857011126469</v>
      </c>
      <c r="J34" s="34">
        <f>+'[3]Tasas Bogotá'!V443</f>
        <v>7.332908777434338</v>
      </c>
      <c r="K34" s="43">
        <f>+'[3]Tasas Bogotá'!W443</f>
        <v>21</v>
      </c>
      <c r="L34" s="18"/>
    </row>
    <row r="35" spans="1:14">
      <c r="A35" s="16"/>
      <c r="B35" s="11" t="str">
        <f>+'[3]Tasas Bogotá'!N444</f>
        <v>Quibdó</v>
      </c>
      <c r="C35" s="27">
        <f>+'[3]Tasas Bogotá'!O444</f>
        <v>0</v>
      </c>
      <c r="D35" s="27">
        <f>+'[3]Tasas Bogotá'!P444</f>
        <v>0</v>
      </c>
      <c r="E35" s="27">
        <f>+'[3]Tasas Bogotá'!Q444</f>
        <v>6.4708796395823791</v>
      </c>
      <c r="F35" s="27">
        <f>+'[3]Tasas Bogotá'!R444</f>
        <v>4.2102662066736993</v>
      </c>
      <c r="G35" s="27">
        <f>+'[3]Tasas Bogotá'!S444</f>
        <v>7.3023230549167994</v>
      </c>
      <c r="H35" s="27">
        <f>+'[3]Tasas Bogotá'!T444</f>
        <v>4.3272182519217068</v>
      </c>
      <c r="I35" s="27">
        <f>+'[3]Tasas Bogotá'!U444</f>
        <v>5.2853528254146767</v>
      </c>
      <c r="J35" s="34">
        <f>+'[3]Tasas Bogotá'!V444</f>
        <v>6.3891050017814157</v>
      </c>
      <c r="K35" s="43">
        <f>+'[3]Tasas Bogotá'!W444</f>
        <v>22</v>
      </c>
      <c r="L35" s="18"/>
    </row>
    <row r="36" spans="1:14" ht="14.25" customHeight="1">
      <c r="A36" s="16"/>
      <c r="B36" s="11" t="str">
        <f>+'[3]Tasas Bogotá'!N445</f>
        <v>Cartagena</v>
      </c>
      <c r="C36" s="27">
        <f>+'[3]Tasas Bogotá'!O445</f>
        <v>5.3994192787561062</v>
      </c>
      <c r="D36" s="27">
        <f>+'[3]Tasas Bogotá'!P445</f>
        <v>5.6970352172663201</v>
      </c>
      <c r="E36" s="27">
        <f>+'[3]Tasas Bogotá'!Q445</f>
        <v>5.7158132075033121</v>
      </c>
      <c r="F36" s="27">
        <f>+'[3]Tasas Bogotá'!R445</f>
        <v>9.5235231436698182</v>
      </c>
      <c r="G36" s="27">
        <f>+'[3]Tasas Bogotá'!S445</f>
        <v>6.8366394042686291</v>
      </c>
      <c r="H36" s="27">
        <f>+'[3]Tasas Bogotá'!T445</f>
        <v>14.373360558906057</v>
      </c>
      <c r="I36" s="27">
        <f>+'[3]Tasas Bogotá'!U445</f>
        <v>10.728081455187581</v>
      </c>
      <c r="J36" s="34">
        <f>+'[3]Tasas Bogotá'!V445</f>
        <v>5.444932264932616</v>
      </c>
      <c r="K36" s="43">
        <f>+'[3]Tasas Bogotá'!W445</f>
        <v>23</v>
      </c>
      <c r="L36" s="18"/>
    </row>
    <row r="37" spans="1:14">
      <c r="A37" s="16"/>
      <c r="B37" s="11" t="str">
        <f>+'[3]Tasas Bogotá'!N446</f>
        <v>San Andrés</v>
      </c>
      <c r="C37" s="27">
        <f>+'[3]Tasas Bogotá'!O446</f>
        <v>0</v>
      </c>
      <c r="D37" s="27">
        <f>+'[3]Tasas Bogotá'!P446</f>
        <v>0</v>
      </c>
      <c r="E37" s="27">
        <f>+'[3]Tasas Bogotá'!Q446</f>
        <v>4.0182459662538204</v>
      </c>
      <c r="F37" s="27">
        <f>+'[3]Tasas Bogotá'!R446</f>
        <v>4.2537557152188112</v>
      </c>
      <c r="G37" s="27">
        <f>+'[3]Tasas Bogotá'!S446</f>
        <v>2.0387194462470259</v>
      </c>
      <c r="H37" s="27">
        <f>+'[3]Tasas Bogotá'!T446</f>
        <v>3.774196056075251</v>
      </c>
      <c r="I37" s="27">
        <f>+'[3]Tasas Bogotá'!U446</f>
        <v>2.0001039015013764</v>
      </c>
      <c r="J37" s="34">
        <f>+'[3]Tasas Bogotá'!V446</f>
        <v>1.6323338953644648</v>
      </c>
      <c r="K37" s="43">
        <f>+'[3]Tasas Bogotá'!W446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117"/>
      <c r="L51" s="22"/>
    </row>
    <row r="52" spans="1:12">
      <c r="B52" s="23" t="s">
        <v>25</v>
      </c>
      <c r="C52" s="23"/>
      <c r="D52" s="23"/>
      <c r="E52" s="23" t="s">
        <v>23</v>
      </c>
    </row>
    <row r="53" spans="1:12">
      <c r="B53" s="23" t="s">
        <v>26</v>
      </c>
      <c r="C53" s="23"/>
      <c r="D53" s="23"/>
      <c r="E53" s="23" t="s">
        <v>24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1"/>
      <c r="H1" s="14"/>
      <c r="I1" s="14"/>
      <c r="J1" s="15"/>
      <c r="K1" s="3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0" t="s">
        <v>96</v>
      </c>
      <c r="C7" s="160"/>
      <c r="D7" s="160"/>
      <c r="E7" s="160"/>
      <c r="F7" s="160"/>
      <c r="G7" s="160"/>
      <c r="H7" s="160"/>
      <c r="I7" s="160"/>
      <c r="J7" s="18"/>
    </row>
    <row r="8" spans="1:13">
      <c r="A8" s="16"/>
      <c r="B8" s="160" t="s">
        <v>165</v>
      </c>
      <c r="C8" s="160"/>
      <c r="D8" s="160"/>
      <c r="E8" s="160"/>
      <c r="F8" s="160"/>
      <c r="G8" s="160"/>
      <c r="H8" s="160"/>
      <c r="I8" s="160"/>
      <c r="J8" s="164"/>
    </row>
    <row r="9" spans="1:13">
      <c r="A9" s="16"/>
      <c r="B9" s="10"/>
      <c r="C9" s="78"/>
      <c r="D9" s="78"/>
      <c r="E9" s="78"/>
      <c r="F9" s="78"/>
      <c r="G9" s="10"/>
      <c r="H9" s="10"/>
      <c r="I9" s="10"/>
      <c r="J9" s="18"/>
    </row>
    <row r="10" spans="1:13" ht="15.75" customHeight="1">
      <c r="A10" s="16"/>
      <c r="B10" s="11"/>
      <c r="C10" s="161" t="s">
        <v>2</v>
      </c>
      <c r="D10" s="161"/>
      <c r="E10" s="161"/>
      <c r="F10" s="161"/>
      <c r="G10" s="162" t="s">
        <v>113</v>
      </c>
      <c r="H10" s="162"/>
      <c r="I10" s="162" t="s">
        <v>112</v>
      </c>
      <c r="J10" s="18"/>
    </row>
    <row r="11" spans="1:13">
      <c r="A11" s="16"/>
      <c r="B11" s="11"/>
      <c r="C11" s="150">
        <v>2008</v>
      </c>
      <c r="D11" s="150">
        <v>2009</v>
      </c>
      <c r="E11" s="150">
        <v>2010</v>
      </c>
      <c r="F11" s="78">
        <v>2011</v>
      </c>
      <c r="G11" s="79" t="s">
        <v>61</v>
      </c>
      <c r="H11" s="79" t="s">
        <v>62</v>
      </c>
      <c r="I11" s="162"/>
      <c r="J11" s="18"/>
      <c r="M11" s="2"/>
    </row>
    <row r="12" spans="1:13" ht="12" customHeight="1">
      <c r="A12" s="16"/>
      <c r="B12" s="11"/>
      <c r="C12" s="78"/>
      <c r="D12" s="78"/>
      <c r="E12" s="78"/>
      <c r="F12" s="78"/>
      <c r="G12" s="78"/>
      <c r="H12" s="78"/>
      <c r="I12" s="78"/>
      <c r="J12" s="18"/>
    </row>
    <row r="13" spans="1:13">
      <c r="A13" s="16"/>
      <c r="B13" s="11" t="s">
        <v>6</v>
      </c>
      <c r="C13" s="25">
        <f>+'[3]Resumen Bogotá'!I6</f>
        <v>7178.4286666666667</v>
      </c>
      <c r="D13" s="25">
        <f>+'[3]Resumen Bogotá'!J6</f>
        <v>7282.7766666666676</v>
      </c>
      <c r="E13" s="25">
        <f>+'[3]Resumen Bogotá'!K6</f>
        <v>7386.7906666666668</v>
      </c>
      <c r="F13" s="29">
        <f>+'[3]Resumen Bogotá'!L6</f>
        <v>7490.2126666666663</v>
      </c>
      <c r="G13" s="28">
        <f>IF(OR(OR(F13=0,E13=0),F13=""),"",(F13/E13-1)*100)</f>
        <v>1.4000938251397477</v>
      </c>
      <c r="H13" s="26">
        <f>F13-E13</f>
        <v>103.42199999999957</v>
      </c>
      <c r="I13" s="28">
        <f>IF(F13=0,"",F13/$F$13*100)</f>
        <v>100</v>
      </c>
      <c r="J13" s="18"/>
    </row>
    <row r="14" spans="1:13">
      <c r="A14" s="16"/>
      <c r="B14" s="11" t="s">
        <v>7</v>
      </c>
      <c r="C14" s="25">
        <f>+'[3]Resumen Bogotá'!I7</f>
        <v>5735.0036666666665</v>
      </c>
      <c r="D14" s="25">
        <f>+'[3]Resumen Bogotá'!J7</f>
        <v>5844.2676666666666</v>
      </c>
      <c r="E14" s="25">
        <f>+'[3]Resumen Bogotá'!K7</f>
        <v>5951.5256666666673</v>
      </c>
      <c r="F14" s="29">
        <f>+'[3]Resumen Bogotá'!L7</f>
        <v>6057.452666666667</v>
      </c>
      <c r="G14" s="28">
        <f t="shared" ref="G14:G31" si="0">IF(OR(OR(F14=0,E14=0),F14=""),"",(F14/E14-1)*100)</f>
        <v>1.7798293401182219</v>
      </c>
      <c r="H14" s="26">
        <f t="shared" ref="H14:H31" si="1">F14-E14</f>
        <v>105.92699999999968</v>
      </c>
      <c r="I14" s="28">
        <f t="shared" ref="I14:I31" si="2">IF(F14=0,"",F14/$F$13*100)</f>
        <v>80.871571158771744</v>
      </c>
      <c r="J14" s="18"/>
      <c r="L14" s="23"/>
      <c r="M14" s="32"/>
    </row>
    <row r="15" spans="1:13">
      <c r="A15" s="16"/>
      <c r="B15" s="11" t="s">
        <v>8</v>
      </c>
      <c r="C15" s="25">
        <f>+'[3]Resumen Bogotá'!I8</f>
        <v>3710.7853333333333</v>
      </c>
      <c r="D15" s="25">
        <f>+'[3]Resumen Bogotá'!J8</f>
        <v>3957.5746666666669</v>
      </c>
      <c r="E15" s="25">
        <f>+'[3]Resumen Bogotá'!K8</f>
        <v>4208.4489999999996</v>
      </c>
      <c r="F15" s="29">
        <f>+'[3]Resumen Bogotá'!L8</f>
        <v>4359.248333333333</v>
      </c>
      <c r="G15" s="28">
        <f t="shared" si="0"/>
        <v>3.5832520088358688</v>
      </c>
      <c r="H15" s="26">
        <f t="shared" si="1"/>
        <v>150.79933333333338</v>
      </c>
      <c r="I15" s="28">
        <f t="shared" si="2"/>
        <v>58.199259851900955</v>
      </c>
      <c r="J15" s="18"/>
      <c r="L15" s="23"/>
      <c r="M15" s="32"/>
    </row>
    <row r="16" spans="1:13">
      <c r="A16" s="16"/>
      <c r="B16" s="11" t="s">
        <v>9</v>
      </c>
      <c r="C16" s="25">
        <f>+'[3]Resumen Bogotá'!I9</f>
        <v>3370.386</v>
      </c>
      <c r="D16" s="25">
        <f>+'[3]Resumen Bogotá'!J9</f>
        <v>3521.6653333333329</v>
      </c>
      <c r="E16" s="25">
        <f>+'[3]Resumen Bogotá'!K9</f>
        <v>3847.6849999999999</v>
      </c>
      <c r="F16" s="29">
        <f>+'[3]Resumen Bogotá'!L9</f>
        <v>3983.2469999999998</v>
      </c>
      <c r="G16" s="28">
        <f t="shared" si="0"/>
        <v>3.5232094103337497</v>
      </c>
      <c r="H16" s="26">
        <f t="shared" si="1"/>
        <v>135.5619999999999</v>
      </c>
      <c r="I16" s="28">
        <f t="shared" si="2"/>
        <v>53.179357880270238</v>
      </c>
      <c r="J16" s="18"/>
    </row>
    <row r="17" spans="1:10">
      <c r="A17" s="16"/>
      <c r="B17" s="11" t="s">
        <v>10</v>
      </c>
      <c r="C17" s="25">
        <f>+'[3]Resumen Bogotá'!I10</f>
        <v>340.39966666666663</v>
      </c>
      <c r="D17" s="25">
        <f>+'[3]Resumen Bogotá'!J10</f>
        <v>435.90966666666668</v>
      </c>
      <c r="E17" s="25">
        <f>+'[3]Resumen Bogotá'!K10</f>
        <v>360.7643333333333</v>
      </c>
      <c r="F17" s="29">
        <f>+'[3]Resumen Bogotá'!L10</f>
        <v>376.00200000000001</v>
      </c>
      <c r="G17" s="28">
        <f t="shared" si="0"/>
        <v>4.223717606969668</v>
      </c>
      <c r="H17" s="26">
        <f t="shared" si="1"/>
        <v>15.237666666666712</v>
      </c>
      <c r="I17" s="28">
        <f t="shared" si="2"/>
        <v>5.0199108721345604</v>
      </c>
      <c r="J17" s="18"/>
    </row>
    <row r="18" spans="1:10">
      <c r="A18" s="16"/>
      <c r="B18" s="11" t="s">
        <v>36</v>
      </c>
      <c r="C18" s="25">
        <f>+'[3]Resumen Bogotá'!I11</f>
        <v>324.33233333333334</v>
      </c>
      <c r="D18" s="25">
        <f>+'[3]Resumen Bogotá'!J11</f>
        <v>411.27366666666671</v>
      </c>
      <c r="E18" s="25">
        <f>+'[3]Resumen Bogotá'!K11</f>
        <v>350.32600000000002</v>
      </c>
      <c r="F18" s="29">
        <f>+'[3]Resumen Bogotá'!L11</f>
        <v>347.33566666666667</v>
      </c>
      <c r="G18" s="28">
        <f t="shared" si="0"/>
        <v>-0.85358589808730567</v>
      </c>
      <c r="H18" s="26">
        <f t="shared" si="1"/>
        <v>-2.9903333333333535</v>
      </c>
      <c r="I18" s="28">
        <f t="shared" si="2"/>
        <v>4.6371936568957235</v>
      </c>
      <c r="J18" s="18"/>
    </row>
    <row r="19" spans="1:10">
      <c r="A19" s="16"/>
      <c r="B19" s="11" t="s">
        <v>37</v>
      </c>
      <c r="C19" s="25">
        <f>+'[3]Resumen Bogotá'!I12</f>
        <v>16.067</v>
      </c>
      <c r="D19" s="25">
        <f>+'[3]Resumen Bogotá'!J12</f>
        <v>24.635333333333335</v>
      </c>
      <c r="E19" s="25">
        <f>+'[3]Resumen Bogotá'!K12</f>
        <v>10.438000000000001</v>
      </c>
      <c r="F19" s="29">
        <f>+'[3]Resumen Bogotá'!L12</f>
        <v>28.666333333333331</v>
      </c>
      <c r="G19" s="28">
        <f t="shared" si="0"/>
        <v>174.63434885354786</v>
      </c>
      <c r="H19" s="26">
        <f t="shared" si="1"/>
        <v>18.228333333333332</v>
      </c>
      <c r="I19" s="28">
        <f t="shared" si="2"/>
        <v>0.38271721523883745</v>
      </c>
      <c r="J19" s="18"/>
    </row>
    <row r="20" spans="1:10">
      <c r="A20" s="16"/>
      <c r="B20" s="11" t="s">
        <v>11</v>
      </c>
      <c r="C20" s="25">
        <f>+'[3]Resumen Bogotá'!I13</f>
        <v>2024.2183333333332</v>
      </c>
      <c r="D20" s="25">
        <f>+'[3]Resumen Bogotá'!J13</f>
        <v>1886.693</v>
      </c>
      <c r="E20" s="25">
        <f>+'[3]Resumen Bogotá'!K13</f>
        <v>1743.0766666666666</v>
      </c>
      <c r="F20" s="29">
        <f>+'[3]Resumen Bogotá'!L13</f>
        <v>1698.2043333333331</v>
      </c>
      <c r="G20" s="28">
        <f t="shared" si="0"/>
        <v>-2.5743178249952758</v>
      </c>
      <c r="H20" s="26">
        <f t="shared" si="1"/>
        <v>-44.872333333333472</v>
      </c>
      <c r="I20" s="28">
        <f t="shared" si="2"/>
        <v>22.672311306870768</v>
      </c>
      <c r="J20" s="18"/>
    </row>
    <row r="21" spans="1:10">
      <c r="A21" s="16"/>
      <c r="B21" s="11" t="s">
        <v>71</v>
      </c>
      <c r="C21" s="25">
        <f>+'[3]Resumen Bogotá'!I14</f>
        <v>820.52733333333344</v>
      </c>
      <c r="D21" s="25">
        <f>+'[3]Resumen Bogotá'!J14</f>
        <v>809.07966666666664</v>
      </c>
      <c r="E21" s="25">
        <f>+'[3]Resumen Bogotá'!K14</f>
        <v>745.38366666666661</v>
      </c>
      <c r="F21" s="29">
        <f>+'[3]Resumen Bogotá'!L14</f>
        <v>718.45033333333333</v>
      </c>
      <c r="G21" s="28">
        <f t="shared" ref="G21:G23" si="3">IF(OR(OR(F21=0,E21=0),F21=""),"",(F21/E21-1)*100)</f>
        <v>-3.6133516922604914</v>
      </c>
      <c r="H21" s="26">
        <f t="shared" ref="H21:H23" si="4">F21-E21</f>
        <v>-26.93333333333328</v>
      </c>
      <c r="I21" s="28">
        <f t="shared" ref="I21:I23" si="5">IF(F21=0,"",F21/$F$13*100)</f>
        <v>9.5918549353160341</v>
      </c>
      <c r="J21" s="18"/>
    </row>
    <row r="22" spans="1:10">
      <c r="A22" s="16"/>
      <c r="B22" s="11" t="s">
        <v>72</v>
      </c>
      <c r="C22" s="25">
        <f>+'[3]Resumen Bogotá'!I15</f>
        <v>903.75933333333342</v>
      </c>
      <c r="D22" s="25">
        <f>+'[3]Resumen Bogotá'!J15</f>
        <v>765.13800000000003</v>
      </c>
      <c r="E22" s="25">
        <f>+'[3]Resumen Bogotá'!K15</f>
        <v>623.94399999999996</v>
      </c>
      <c r="F22" s="29">
        <f>+'[3]Resumen Bogotá'!L15</f>
        <v>592.73033333333331</v>
      </c>
      <c r="G22" s="28">
        <f t="shared" si="3"/>
        <v>-5.0026391257334986</v>
      </c>
      <c r="H22" s="26">
        <f t="shared" si="4"/>
        <v>-31.213666666666654</v>
      </c>
      <c r="I22" s="28">
        <f t="shared" si="5"/>
        <v>7.9133979195428275</v>
      </c>
      <c r="J22" s="18"/>
    </row>
    <row r="23" spans="1:10">
      <c r="A23" s="16"/>
      <c r="B23" s="11" t="s">
        <v>73</v>
      </c>
      <c r="C23" s="25">
        <f>+'[3]Resumen Bogotá'!I16</f>
        <v>299.93200000000002</v>
      </c>
      <c r="D23" s="25">
        <f>+'[3]Resumen Bogotá'!J16</f>
        <v>312.47566666666671</v>
      </c>
      <c r="E23" s="25">
        <f>+'[3]Resumen Bogotá'!K16</f>
        <v>373.74866666666662</v>
      </c>
      <c r="F23" s="29">
        <f>+'[3]Resumen Bogotá'!L16</f>
        <v>387.02299999999997</v>
      </c>
      <c r="G23" s="28">
        <f t="shared" si="3"/>
        <v>3.5516737629387451</v>
      </c>
      <c r="H23" s="26">
        <f t="shared" si="4"/>
        <v>13.274333333333345</v>
      </c>
      <c r="I23" s="28">
        <f t="shared" si="5"/>
        <v>5.167049551508061</v>
      </c>
      <c r="J23" s="18"/>
    </row>
    <row r="24" spans="1:10">
      <c r="A24" s="16"/>
      <c r="B24" s="11" t="s">
        <v>34</v>
      </c>
      <c r="C24" s="25">
        <f>+'[3]Resumen Bogotá'!I17</f>
        <v>1053.9976666666666</v>
      </c>
      <c r="D24" s="25">
        <f>+'[3]Resumen Bogotá'!J17</f>
        <v>1121.7416666666666</v>
      </c>
      <c r="E24" s="25">
        <f>+'[3]Resumen Bogotá'!K17</f>
        <v>1404.2969999999998</v>
      </c>
      <c r="F24" s="29">
        <f>+'[3]Resumen Bogotá'!L17</f>
        <v>1564.75</v>
      </c>
      <c r="G24" s="28">
        <f t="shared" si="0"/>
        <v>11.425859344568856</v>
      </c>
      <c r="H24" s="26">
        <f t="shared" si="1"/>
        <v>160.4530000000002</v>
      </c>
      <c r="I24" s="28">
        <f t="shared" si="2"/>
        <v>20.890595095697773</v>
      </c>
      <c r="J24" s="18"/>
    </row>
    <row r="25" spans="1:10">
      <c r="A25" s="16"/>
      <c r="B25" s="11" t="s">
        <v>12</v>
      </c>
      <c r="C25" s="25">
        <f>+'[3]Resumen Bogotá'!I18</f>
        <v>272.28933333333333</v>
      </c>
      <c r="D25" s="25">
        <f>+'[3]Resumen Bogotá'!J18</f>
        <v>363.75133333333332</v>
      </c>
      <c r="E25" s="25">
        <f>+'[3]Resumen Bogotá'!K18</f>
        <v>479.49233333333336</v>
      </c>
      <c r="F25" s="29">
        <f>+'[3]Resumen Bogotá'!L18</f>
        <v>543.54566666666676</v>
      </c>
      <c r="G25" s="28">
        <f t="shared" si="0"/>
        <v>13.358572990739525</v>
      </c>
      <c r="H25" s="26">
        <f t="shared" si="1"/>
        <v>64.053333333333399</v>
      </c>
      <c r="I25" s="28">
        <f t="shared" si="2"/>
        <v>7.2567454471030164</v>
      </c>
      <c r="J25" s="18"/>
    </row>
    <row r="26" spans="1:10">
      <c r="A26" s="16"/>
      <c r="B26" s="11" t="s">
        <v>21</v>
      </c>
      <c r="C26" s="25">
        <f>+'[3]Resumen Bogotá'!I19</f>
        <v>736.93966666666665</v>
      </c>
      <c r="D26" s="25">
        <f>+'[3]Resumen Bogotá'!J19</f>
        <v>713.35500000000002</v>
      </c>
      <c r="E26" s="25">
        <f>+'[3]Resumen Bogotá'!K19</f>
        <v>882.46266666666668</v>
      </c>
      <c r="F26" s="29">
        <f>+'[3]Resumen Bogotá'!L19</f>
        <v>963.12233333333336</v>
      </c>
      <c r="G26" s="28">
        <f t="shared" si="0"/>
        <v>9.1402922427691102</v>
      </c>
      <c r="H26" s="26">
        <f t="shared" si="1"/>
        <v>80.659666666666681</v>
      </c>
      <c r="I26" s="28">
        <f t="shared" si="2"/>
        <v>12.858411051791233</v>
      </c>
      <c r="J26" s="18"/>
    </row>
    <row r="27" spans="1:10">
      <c r="A27" s="16"/>
      <c r="B27" s="11" t="s">
        <v>13</v>
      </c>
      <c r="C27" s="25">
        <f>+'[3]Resumen Bogotá'!I20</f>
        <v>919.6303333333334</v>
      </c>
      <c r="D27" s="25">
        <f>+'[3]Resumen Bogotá'!J20</f>
        <v>936.29233333333332</v>
      </c>
      <c r="E27" s="25">
        <f>+'[3]Resumen Bogotá'!K20</f>
        <v>1174.211</v>
      </c>
      <c r="F27" s="29">
        <f>+'[3]Resumen Bogotá'!L20</f>
        <v>1310.9176666666665</v>
      </c>
      <c r="G27" s="28">
        <f t="shared" si="0"/>
        <v>11.642427695419855</v>
      </c>
      <c r="H27" s="26">
        <f t="shared" si="1"/>
        <v>136.70666666666648</v>
      </c>
      <c r="I27" s="28">
        <f t="shared" si="2"/>
        <v>17.501741606090579</v>
      </c>
      <c r="J27" s="18"/>
    </row>
    <row r="28" spans="1:10">
      <c r="A28" s="16"/>
      <c r="B28" s="11" t="s">
        <v>35</v>
      </c>
      <c r="C28" s="25">
        <f>+'[3]Resumen Bogotá'!I21</f>
        <v>473.30866666666662</v>
      </c>
      <c r="D28" s="25">
        <f>+'[3]Resumen Bogotá'!J21</f>
        <v>403.92066666666665</v>
      </c>
      <c r="E28" s="25">
        <f>+'[3]Resumen Bogotá'!K21</f>
        <v>598.69166666666661</v>
      </c>
      <c r="F28" s="29">
        <f>+'[3]Resumen Bogotá'!L21</f>
        <v>631.34233333333327</v>
      </c>
      <c r="G28" s="28">
        <f t="shared" si="0"/>
        <v>5.4536698077752854</v>
      </c>
      <c r="H28" s="26">
        <f t="shared" si="1"/>
        <v>32.650666666666666</v>
      </c>
      <c r="I28" s="28">
        <f t="shared" si="2"/>
        <v>8.4288973014473374</v>
      </c>
      <c r="J28" s="18"/>
    </row>
    <row r="29" spans="1:10">
      <c r="A29" s="16"/>
      <c r="B29" s="11" t="s">
        <v>12</v>
      </c>
      <c r="C29" s="25">
        <f>+'[3]Resumen Bogotá'!I22</f>
        <v>133.41833333333332</v>
      </c>
      <c r="D29" s="25">
        <f>+'[3]Resumen Bogotá'!J22</f>
        <v>145.81800000000001</v>
      </c>
      <c r="E29" s="25">
        <f>+'[3]Resumen Bogotá'!K22</f>
        <v>241.27099999999996</v>
      </c>
      <c r="F29" s="29">
        <f>+'[3]Resumen Bogotá'!L22</f>
        <v>256.38833333333332</v>
      </c>
      <c r="G29" s="28">
        <f t="shared" si="0"/>
        <v>6.2657067502241759</v>
      </c>
      <c r="H29" s="26">
        <f t="shared" si="1"/>
        <v>15.117333333333363</v>
      </c>
      <c r="I29" s="28">
        <f t="shared" si="2"/>
        <v>3.4229780213628116</v>
      </c>
      <c r="J29" s="18"/>
    </row>
    <row r="30" spans="1:10">
      <c r="A30" s="16"/>
      <c r="B30" s="11" t="s">
        <v>21</v>
      </c>
      <c r="C30" s="25">
        <f>+'[3]Resumen Bogotá'!I23</f>
        <v>330.52133333333336</v>
      </c>
      <c r="D30" s="25">
        <f>+'[3]Resumen Bogotá'!J23</f>
        <v>276.75800000000004</v>
      </c>
      <c r="E30" s="25">
        <f>+'[3]Resumen Bogotá'!K23</f>
        <v>373.91833333333329</v>
      </c>
      <c r="F30" s="29">
        <f>+'[3]Resumen Bogotá'!L23</f>
        <v>380.80866666666662</v>
      </c>
      <c r="G30" s="28">
        <f t="shared" si="0"/>
        <v>1.8427374961555776</v>
      </c>
      <c r="H30" s="26">
        <f t="shared" si="1"/>
        <v>6.8903333333333308</v>
      </c>
      <c r="I30" s="28">
        <f t="shared" si="2"/>
        <v>5.084083504883127</v>
      </c>
      <c r="J30" s="18"/>
    </row>
    <row r="31" spans="1:10">
      <c r="A31" s="16"/>
      <c r="B31" s="11" t="s">
        <v>13</v>
      </c>
      <c r="C31" s="25">
        <f>+'[3]Resumen Bogotá'!I24</f>
        <v>409.99399999999997</v>
      </c>
      <c r="D31" s="25">
        <f>+'[3]Resumen Bogotá'!J24</f>
        <v>335.428</v>
      </c>
      <c r="E31" s="25">
        <f>+'[3]Resumen Bogotá'!K24</f>
        <v>476.44666666666672</v>
      </c>
      <c r="F31" s="29">
        <f>+'[3]Resumen Bogotá'!L24</f>
        <v>510.77366666666666</v>
      </c>
      <c r="G31" s="28">
        <f t="shared" si="0"/>
        <v>7.2047938209243378</v>
      </c>
      <c r="H31" s="26">
        <f t="shared" si="1"/>
        <v>34.326999999999941</v>
      </c>
      <c r="I31" s="28">
        <f t="shared" si="2"/>
        <v>6.8192144789124374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67" t="s">
        <v>164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66</v>
      </c>
      <c r="F49" s="32">
        <f>F15</f>
        <v>4359.248333333333</v>
      </c>
    </row>
    <row r="50" spans="5:6">
      <c r="E50" s="23" t="s">
        <v>28</v>
      </c>
      <c r="F50" s="32">
        <f>F14-F15</f>
        <v>1698.204333333334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0" t="s">
        <v>6</v>
      </c>
      <c r="D7" s="160"/>
      <c r="E7" s="160"/>
      <c r="F7" s="160"/>
      <c r="G7" s="160"/>
      <c r="H7" s="160"/>
      <c r="I7" s="160"/>
      <c r="J7" s="160"/>
      <c r="K7" s="160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27"/>
      <c r="D9" s="127"/>
      <c r="E9" s="127"/>
      <c r="F9" s="127"/>
      <c r="G9" s="127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27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127"/>
      <c r="D12" s="127"/>
      <c r="E12" s="127"/>
      <c r="F12" s="127"/>
      <c r="G12" s="127"/>
      <c r="H12" s="127"/>
      <c r="I12" s="127"/>
      <c r="J12" s="127"/>
      <c r="K12" s="127"/>
      <c r="L12" s="18"/>
    </row>
    <row r="13" spans="1:15">
      <c r="A13" s="16"/>
      <c r="B13" s="12" t="str">
        <f>+'[3]Población Bogotá'!J5</f>
        <v>Colombia</v>
      </c>
      <c r="C13" s="26">
        <f>+'[3]Población Bogotá'!K5</f>
        <v>42878.25233333333</v>
      </c>
      <c r="D13" s="26">
        <f>+'[3]Población Bogotá'!L5</f>
        <v>43385.873333333329</v>
      </c>
      <c r="E13" s="26">
        <f>+'[3]Población Bogotá'!M5</f>
        <v>43896.174666666666</v>
      </c>
      <c r="F13" s="26">
        <f>+'[3]Población Bogotá'!N5</f>
        <v>44410.328000000001</v>
      </c>
      <c r="G13" s="26">
        <f>+'[3]Población Bogotá'!O5</f>
        <v>44930.280666666666</v>
      </c>
      <c r="H13" s="28">
        <f>IF(OR(OR(G13=0,F13=0),G13=""),"",(G13/F13-1)*100)</f>
        <v>1.1707922235266288</v>
      </c>
      <c r="I13" s="27">
        <f>IF(OR(OR(G13=0,F13=0),F13=""),"",(F13/E13-1)*100)</f>
        <v>1.1712941668326371</v>
      </c>
      <c r="J13" s="28">
        <f>IF(G13=0,"",G13/$G$13*100)</f>
        <v>100</v>
      </c>
      <c r="K13" s="27">
        <f t="shared" ref="K13:K38" si="0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21257.325000000004</v>
      </c>
      <c r="D14" s="25">
        <f>D13-SUM(D15:D38)</f>
        <v>21454.737999999987</v>
      </c>
      <c r="E14" s="25">
        <f>E13-SUM(E15:E38)</f>
        <v>21656.050000000003</v>
      </c>
      <c r="F14" s="25">
        <f>F13-SUM(F15:F38)</f>
        <v>21864.441333333336</v>
      </c>
      <c r="G14" s="26">
        <f>G13-SUM(G15:G38)</f>
        <v>22077.410666666663</v>
      </c>
      <c r="H14" s="28">
        <f t="shared" ref="H14:H38" si="1">IF(OR(OR(G14=0,F14=0),G14=""),"",(G14/F14-1)*100)</f>
        <v>0.97404424877138851</v>
      </c>
      <c r="I14" s="27">
        <f>IF(OR(OR(G14=0,F14=0),F14=""),"",(F14/E14-1)*100)</f>
        <v>0.96227766990439889</v>
      </c>
      <c r="J14" s="28">
        <f t="shared" ref="J14:J38" si="2">IF(G14=0,"",G14/$G$13*100)</f>
        <v>49.137041520966228</v>
      </c>
      <c r="K14" s="27">
        <f>IF(F14=0,"",F14/$F$13*100)</f>
        <v>49.232785070475806</v>
      </c>
      <c r="L14" s="18"/>
    </row>
    <row r="15" spans="1:15">
      <c r="A15" s="16"/>
      <c r="B15" s="12" t="str">
        <f>+'[3]Población Bogotá'!J6</f>
        <v>Bogotá</v>
      </c>
      <c r="C15" s="100">
        <f>+'[3]Población Bogotá'!K6</f>
        <v>7073.8003333333327</v>
      </c>
      <c r="D15" s="100">
        <f>+'[3]Población Bogotá'!L6</f>
        <v>7178.4286666666667</v>
      </c>
      <c r="E15" s="100">
        <f>+'[3]Población Bogotá'!M6</f>
        <v>7282.7766666666676</v>
      </c>
      <c r="F15" s="100">
        <f>+'[3]Población Bogotá'!N6</f>
        <v>7386.7906666666668</v>
      </c>
      <c r="G15" s="100">
        <f>+'[3]Población Bogotá'!O6</f>
        <v>7490.2126666666663</v>
      </c>
      <c r="H15" s="48">
        <f>IF(OR(OR(G15=0,F15=0),G15=""),"",(G15/F15-1)*100)</f>
        <v>1.4000938251397477</v>
      </c>
      <c r="I15" s="34">
        <f t="shared" ref="I15:I38" si="3">IF(OR(OR(G15=0,F15=0),F15=""),"",(F15/E15-1)*100)</f>
        <v>1.4282189988891414</v>
      </c>
      <c r="J15" s="48">
        <f t="shared" si="2"/>
        <v>16.670745331496629</v>
      </c>
      <c r="K15" s="34">
        <f t="shared" si="0"/>
        <v>16.633046859430237</v>
      </c>
      <c r="L15" s="18"/>
      <c r="N15" s="23" t="s">
        <v>3</v>
      </c>
      <c r="O15" s="32">
        <f>J15</f>
        <v>16.670745331496629</v>
      </c>
    </row>
    <row r="16" spans="1:15">
      <c r="A16" s="16"/>
      <c r="B16" s="11" t="str">
        <f>+'[3]Población Bogotá'!J7</f>
        <v>Medellín</v>
      </c>
      <c r="C16" s="53">
        <f>+'[3]Población Bogotá'!K7</f>
        <v>3238.7153333333331</v>
      </c>
      <c r="D16" s="53">
        <f>+'[3]Población Bogotá'!L7</f>
        <v>3286.387666666667</v>
      </c>
      <c r="E16" s="53">
        <f>+'[3]Población Bogotá'!M7</f>
        <v>3334.1526666666668</v>
      </c>
      <c r="F16" s="53">
        <f>+'[3]Población Bogotá'!N7</f>
        <v>3382.3089999999997</v>
      </c>
      <c r="G16" s="54">
        <f>+'[3]Población Bogotá'!O7</f>
        <v>3431.0446666666667</v>
      </c>
      <c r="H16" s="28">
        <f t="shared" si="1"/>
        <v>1.4408992988714786</v>
      </c>
      <c r="I16" s="27">
        <f t="shared" si="3"/>
        <v>1.4443349824613039</v>
      </c>
      <c r="J16" s="28">
        <f t="shared" si="2"/>
        <v>7.636374880720755</v>
      </c>
      <c r="K16" s="27">
        <f t="shared" si="0"/>
        <v>7.6160414757576209</v>
      </c>
      <c r="L16" s="18"/>
      <c r="N16" s="23" t="s">
        <v>14</v>
      </c>
      <c r="O16" s="32">
        <f>100-O15</f>
        <v>83.329254668503367</v>
      </c>
    </row>
    <row r="17" spans="1:12">
      <c r="A17" s="16"/>
      <c r="B17" s="11" t="str">
        <f>+'[3]Población Bogotá'!J8</f>
        <v>Cali</v>
      </c>
      <c r="C17" s="53">
        <f>+'[3]Población Bogotá'!K8</f>
        <v>2228.2810000000004</v>
      </c>
      <c r="D17" s="53">
        <f>+'[3]Población Bogotá'!L8</f>
        <v>2255.2973333333334</v>
      </c>
      <c r="E17" s="53">
        <f>+'[3]Población Bogotá'!M8</f>
        <v>2282.3629999999998</v>
      </c>
      <c r="F17" s="53">
        <f>+'[3]Población Bogotá'!N8</f>
        <v>2309.527</v>
      </c>
      <c r="G17" s="54">
        <f>+'[3]Población Bogotá'!O8</f>
        <v>2336.6439999999998</v>
      </c>
      <c r="H17" s="28">
        <f t="shared" si="1"/>
        <v>1.1741365223268518</v>
      </c>
      <c r="I17" s="27">
        <f t="shared" si="3"/>
        <v>1.1901700123950532</v>
      </c>
      <c r="J17" s="28">
        <f t="shared" si="2"/>
        <v>5.2005996075015242</v>
      </c>
      <c r="K17" s="27">
        <f t="shared" si="0"/>
        <v>5.2004277023128491</v>
      </c>
      <c r="L17" s="18"/>
    </row>
    <row r="18" spans="1:12">
      <c r="A18" s="16"/>
      <c r="B18" s="11" t="str">
        <f>+'[3]Población Bogotá'!J9</f>
        <v>Barranquilla</v>
      </c>
      <c r="C18" s="53">
        <f>+'[3]Población Bogotá'!K9</f>
        <v>1657.56</v>
      </c>
      <c r="D18" s="53">
        <f>+'[3]Población Bogotá'!L9</f>
        <v>1680.3633333333335</v>
      </c>
      <c r="E18" s="53">
        <f>+'[3]Población Bogotá'!M9</f>
        <v>1703.1183333333331</v>
      </c>
      <c r="F18" s="53">
        <f>+'[3]Población Bogotá'!N9</f>
        <v>1725.8276666666668</v>
      </c>
      <c r="G18" s="54">
        <f>+'[3]Población Bogotá'!O9</f>
        <v>1748.479</v>
      </c>
      <c r="H18" s="28">
        <f t="shared" si="1"/>
        <v>1.3124910308734972</v>
      </c>
      <c r="I18" s="27">
        <f t="shared" si="3"/>
        <v>1.333397268344072</v>
      </c>
      <c r="J18" s="28">
        <f t="shared" si="2"/>
        <v>3.8915381209652211</v>
      </c>
      <c r="K18" s="27">
        <f t="shared" si="0"/>
        <v>3.8860952944699414</v>
      </c>
      <c r="L18" s="18"/>
    </row>
    <row r="19" spans="1:12">
      <c r="A19" s="16"/>
      <c r="B19" s="11" t="str">
        <f>+'[3]Población Bogotá'!J10</f>
        <v>Bucaramanga</v>
      </c>
      <c r="C19" s="53">
        <f>+'[3]Población Bogotá'!K10</f>
        <v>988.2836666666667</v>
      </c>
      <c r="D19" s="53">
        <f>+'[3]Población Bogotá'!L10</f>
        <v>998.26366666666672</v>
      </c>
      <c r="E19" s="53">
        <f>+'[3]Población Bogotá'!M10</f>
        <v>1008.0163333333334</v>
      </c>
      <c r="F19" s="53">
        <f>+'[3]Población Bogotá'!N10</f>
        <v>1017.7</v>
      </c>
      <c r="G19" s="54">
        <f>+'[3]Población Bogotá'!O10</f>
        <v>1027.9780000000001</v>
      </c>
      <c r="H19" s="28">
        <f t="shared" si="1"/>
        <v>1.009924339196222</v>
      </c>
      <c r="I19" s="27">
        <f t="shared" si="3"/>
        <v>0.96066565058965381</v>
      </c>
      <c r="J19" s="28">
        <f t="shared" si="2"/>
        <v>2.2879403038375563</v>
      </c>
      <c r="K19" s="27">
        <f t="shared" si="0"/>
        <v>2.2915840657605591</v>
      </c>
      <c r="L19" s="18"/>
    </row>
    <row r="20" spans="1:12">
      <c r="A20" s="16"/>
      <c r="B20" s="11" t="str">
        <f>+'[3]Población Bogotá'!J11</f>
        <v>Cartagena</v>
      </c>
      <c r="C20" s="53">
        <f>+'[3]Población Bogotá'!K11</f>
        <v>869.08733333333339</v>
      </c>
      <c r="D20" s="53">
        <f>+'[3]Población Bogotá'!L11</f>
        <v>880.70466666666664</v>
      </c>
      <c r="E20" s="53">
        <f>+'[3]Población Bogotá'!M11</f>
        <v>892.38700000000006</v>
      </c>
      <c r="F20" s="53">
        <f>+'[3]Población Bogotá'!N11</f>
        <v>904.01533333333327</v>
      </c>
      <c r="G20" s="54">
        <f>+'[3]Población Bogotá'!O11</f>
        <v>915.90133333333324</v>
      </c>
      <c r="H20" s="28">
        <f t="shared" si="1"/>
        <v>1.3148007076576151</v>
      </c>
      <c r="I20" s="27">
        <f t="shared" si="3"/>
        <v>1.3030594723290712</v>
      </c>
      <c r="J20" s="28">
        <f t="shared" si="2"/>
        <v>2.0384945736892122</v>
      </c>
      <c r="K20" s="27">
        <f t="shared" si="0"/>
        <v>2.0355970650190498</v>
      </c>
      <c r="L20" s="18"/>
    </row>
    <row r="21" spans="1:12">
      <c r="A21" s="16"/>
      <c r="B21" s="11" t="str">
        <f>+'[3]Población Bogotá'!J12</f>
        <v>Cúcuta</v>
      </c>
      <c r="C21" s="53">
        <f>+'[3]Población Bogotá'!K12</f>
        <v>739.98233333333337</v>
      </c>
      <c r="D21" s="53">
        <f>+'[3]Población Bogotá'!L12</f>
        <v>748.89600000000007</v>
      </c>
      <c r="E21" s="53">
        <f>+'[3]Población Bogotá'!M12</f>
        <v>757.87800000000004</v>
      </c>
      <c r="F21" s="53">
        <f>+'[3]Población Bogotá'!N12</f>
        <v>766.96533333333321</v>
      </c>
      <c r="G21" s="54">
        <f>+'[3]Población Bogotá'!O12</f>
        <v>776.81100000000004</v>
      </c>
      <c r="H21" s="28">
        <f t="shared" si="1"/>
        <v>1.2837172996954527</v>
      </c>
      <c r="I21" s="27">
        <f t="shared" si="3"/>
        <v>1.1990496271607309</v>
      </c>
      <c r="J21" s="28">
        <f t="shared" si="2"/>
        <v>1.7289253226862402</v>
      </c>
      <c r="K21" s="27">
        <f t="shared" si="0"/>
        <v>1.7269976779575535</v>
      </c>
      <c r="L21" s="18"/>
    </row>
    <row r="22" spans="1:12">
      <c r="A22" s="16"/>
      <c r="B22" s="11" t="str">
        <f>+'[3]Población Bogotá'!J13</f>
        <v>Pereira</v>
      </c>
      <c r="C22" s="53">
        <f>+'[3]Población Bogotá'!K13</f>
        <v>582.92633333333333</v>
      </c>
      <c r="D22" s="53">
        <f>+'[3]Población Bogotá'!L13</f>
        <v>587.52100000000007</v>
      </c>
      <c r="E22" s="53">
        <f>+'[3]Población Bogotá'!M13</f>
        <v>592.07699999999988</v>
      </c>
      <c r="F22" s="53">
        <f>+'[3]Población Bogotá'!N13</f>
        <v>596.70466666666664</v>
      </c>
      <c r="G22" s="54">
        <f>+'[3]Población Bogotá'!O13</f>
        <v>601.80999999999995</v>
      </c>
      <c r="H22" s="28">
        <f t="shared" si="1"/>
        <v>0.85558796814058091</v>
      </c>
      <c r="I22" s="27">
        <f t="shared" si="3"/>
        <v>0.78159878979706665</v>
      </c>
      <c r="J22" s="28">
        <f t="shared" si="2"/>
        <v>1.3394307604369737</v>
      </c>
      <c r="K22" s="27">
        <f t="shared" si="0"/>
        <v>1.3436168871949485</v>
      </c>
      <c r="L22" s="18"/>
    </row>
    <row r="23" spans="1:12">
      <c r="A23" s="16"/>
      <c r="B23" s="11" t="str">
        <f>+'[3]Población Bogotá'!J14</f>
        <v>Ibagué</v>
      </c>
      <c r="C23" s="53">
        <f>+'[3]Población Bogotá'!K14</f>
        <v>482.09899999999999</v>
      </c>
      <c r="D23" s="53">
        <f>+'[3]Población Bogotá'!L14</f>
        <v>487.637</v>
      </c>
      <c r="E23" s="53">
        <f>+'[3]Población Bogotá'!M14</f>
        <v>493.12333333333328</v>
      </c>
      <c r="F23" s="53">
        <f>+'[3]Población Bogotá'!N14</f>
        <v>498.58099999999996</v>
      </c>
      <c r="G23" s="54">
        <f>+'[3]Población Bogotá'!O14</f>
        <v>504.05333333333328</v>
      </c>
      <c r="H23" s="28">
        <f t="shared" si="1"/>
        <v>1.0975816032567032</v>
      </c>
      <c r="I23" s="27">
        <f t="shared" si="3"/>
        <v>1.1067549024246892</v>
      </c>
      <c r="J23" s="28">
        <f t="shared" si="2"/>
        <v>1.1218566317732475</v>
      </c>
      <c r="K23" s="27">
        <f t="shared" si="0"/>
        <v>1.1226690332032674</v>
      </c>
      <c r="L23" s="18"/>
    </row>
    <row r="24" spans="1:12">
      <c r="A24" s="16"/>
      <c r="B24" s="11" t="str">
        <f>+'[3]Población Bogotá'!J15</f>
        <v>Santa Marta</v>
      </c>
      <c r="C24" s="53">
        <f>+'[3]Población Bogotá'!K15</f>
        <v>404.43266666666665</v>
      </c>
      <c r="D24" s="53">
        <f>+'[3]Población Bogotá'!L15</f>
        <v>412.49666666666667</v>
      </c>
      <c r="E24" s="53">
        <f>+'[3]Población Bogotá'!M15</f>
        <v>420.53800000000001</v>
      </c>
      <c r="F24" s="53">
        <f>+'[3]Población Bogotá'!N15</f>
        <v>428.64466666666664</v>
      </c>
      <c r="G24" s="54">
        <f>+'[3]Población Bogotá'!O15</f>
        <v>436.63200000000006</v>
      </c>
      <c r="H24" s="28">
        <f t="shared" si="1"/>
        <v>1.8633926780068144</v>
      </c>
      <c r="I24" s="27">
        <f t="shared" si="3"/>
        <v>1.927689451765735</v>
      </c>
      <c r="J24" s="28">
        <f t="shared" si="2"/>
        <v>0.97179895945749806</v>
      </c>
      <c r="K24" s="27">
        <f t="shared" si="0"/>
        <v>0.96519140022263883</v>
      </c>
      <c r="L24" s="18"/>
    </row>
    <row r="25" spans="1:12">
      <c r="A25" s="16"/>
      <c r="B25" s="11" t="str">
        <f>+'[3]Población Bogotá'!J16</f>
        <v>Villavicencio</v>
      </c>
      <c r="C25" s="53">
        <f>+'[3]Población Bogotá'!K16</f>
        <v>380.70299999999997</v>
      </c>
      <c r="D25" s="53">
        <f>+'[3]Población Bogotá'!L16</f>
        <v>391.03933333333333</v>
      </c>
      <c r="E25" s="53">
        <f>+'[3]Población Bogotá'!M16</f>
        <v>401.47666666666669</v>
      </c>
      <c r="F25" s="53">
        <f>+'[3]Población Bogotá'!N16</f>
        <v>411.92500000000001</v>
      </c>
      <c r="G25" s="54">
        <f>+'[3]Población Bogotá'!O16</f>
        <v>422.38066666666668</v>
      </c>
      <c r="H25" s="28">
        <f t="shared" si="1"/>
        <v>2.5382452307256553</v>
      </c>
      <c r="I25" s="27">
        <f t="shared" si="3"/>
        <v>2.6024758599503484</v>
      </c>
      <c r="J25" s="28">
        <f t="shared" si="2"/>
        <v>0.9400801873468525</v>
      </c>
      <c r="K25" s="27">
        <f t="shared" si="0"/>
        <v>0.92754325075014088</v>
      </c>
      <c r="L25" s="18"/>
    </row>
    <row r="26" spans="1:12">
      <c r="A26" s="16"/>
      <c r="B26" s="11" t="str">
        <f>+'[3]Población Bogotá'!J17</f>
        <v>Manizales</v>
      </c>
      <c r="C26" s="53">
        <f>+'[3]Población Bogotá'!K17</f>
        <v>396.24866666666668</v>
      </c>
      <c r="D26" s="53">
        <f>+'[3]Población Bogotá'!L17</f>
        <v>398.86366666666663</v>
      </c>
      <c r="E26" s="53">
        <f>+'[3]Población Bogotá'!M17</f>
        <v>401.38633333333337</v>
      </c>
      <c r="F26" s="53">
        <f>+'[3]Población Bogotá'!N17</f>
        <v>403.79433333333333</v>
      </c>
      <c r="G26" s="54">
        <f>+'[3]Población Bogotá'!O17</f>
        <v>406.15266666666668</v>
      </c>
      <c r="H26" s="28">
        <f t="shared" si="1"/>
        <v>0.58404319690799067</v>
      </c>
      <c r="I26" s="27">
        <f t="shared" si="3"/>
        <v>0.59992077458208559</v>
      </c>
      <c r="J26" s="28">
        <f t="shared" si="2"/>
        <v>0.90396200655827941</v>
      </c>
      <c r="K26" s="27">
        <f t="shared" si="0"/>
        <v>0.90923519712201484</v>
      </c>
      <c r="L26" s="18"/>
    </row>
    <row r="27" spans="1:12">
      <c r="A27" s="16"/>
      <c r="B27" s="11" t="str">
        <f>+'[3]Población Bogotá'!J18</f>
        <v>Valledupar</v>
      </c>
      <c r="C27" s="53">
        <f>+'[3]Población Bogotá'!K18</f>
        <v>322.72766666666666</v>
      </c>
      <c r="D27" s="53">
        <f>+'[3]Población Bogotá'!L18</f>
        <v>332.59233333333333</v>
      </c>
      <c r="E27" s="53">
        <f>+'[3]Población Bogotá'!M18</f>
        <v>341.75466666666665</v>
      </c>
      <c r="F27" s="53">
        <f>+'[3]Población Bogotá'!N18</f>
        <v>347.81433333333331</v>
      </c>
      <c r="G27" s="54">
        <f>+'[3]Población Bogotá'!O18</f>
        <v>352.29500000000002</v>
      </c>
      <c r="H27" s="28">
        <f t="shared" si="1"/>
        <v>1.2882351982810958</v>
      </c>
      <c r="I27" s="27">
        <f t="shared" si="3"/>
        <v>1.7731042931381502</v>
      </c>
      <c r="J27" s="28">
        <f t="shared" si="2"/>
        <v>0.78409258694296169</v>
      </c>
      <c r="K27" s="27">
        <f t="shared" si="0"/>
        <v>0.78318343727011719</v>
      </c>
      <c r="L27" s="18"/>
    </row>
    <row r="28" spans="1:12">
      <c r="A28" s="16"/>
      <c r="B28" s="11" t="str">
        <f>+'[3]Población Bogotá'!J19</f>
        <v>Pasto</v>
      </c>
      <c r="C28" s="53">
        <f>+'[3]Población Bogotá'!K19</f>
        <v>324.72600000000006</v>
      </c>
      <c r="D28" s="53">
        <f>+'[3]Población Bogotá'!L19</f>
        <v>329.87366666666668</v>
      </c>
      <c r="E28" s="53">
        <f>+'[3]Población Bogotá'!M19</f>
        <v>335.108</v>
      </c>
      <c r="F28" s="53">
        <f>+'[3]Población Bogotá'!N19</f>
        <v>340.505</v>
      </c>
      <c r="G28" s="54">
        <f>+'[3]Población Bogotá'!O19</f>
        <v>346.1656666666666</v>
      </c>
      <c r="H28" s="28">
        <f t="shared" si="1"/>
        <v>1.6624327591860943</v>
      </c>
      <c r="I28" s="27">
        <f t="shared" si="3"/>
        <v>1.6105255619083936</v>
      </c>
      <c r="J28" s="28">
        <f t="shared" si="2"/>
        <v>0.77045071059056058</v>
      </c>
      <c r="K28" s="27">
        <f t="shared" si="0"/>
        <v>0.76672480329350412</v>
      </c>
      <c r="L28" s="18"/>
    </row>
    <row r="29" spans="1:12">
      <c r="A29" s="16"/>
      <c r="B29" s="11" t="str">
        <f>+'[3]Población Bogotá'!J20</f>
        <v>Montería</v>
      </c>
      <c r="C29" s="53">
        <f>+'[3]Población Bogotá'!K20</f>
        <v>299.30166666666668</v>
      </c>
      <c r="D29" s="53">
        <f>+'[3]Población Bogotá'!L20</f>
        <v>304.73066666666665</v>
      </c>
      <c r="E29" s="53">
        <f>+'[3]Población Bogotá'!M20</f>
        <v>310.18799999999999</v>
      </c>
      <c r="F29" s="53">
        <f>+'[3]Población Bogotá'!N20</f>
        <v>315.68766666666664</v>
      </c>
      <c r="G29" s="54">
        <f>+'[3]Población Bogotá'!O20</f>
        <v>321.20999999999998</v>
      </c>
      <c r="H29" s="28">
        <f t="shared" si="1"/>
        <v>1.7493028446893266</v>
      </c>
      <c r="I29" s="27">
        <f t="shared" si="3"/>
        <v>1.7730107762604197</v>
      </c>
      <c r="J29" s="28">
        <f t="shared" si="2"/>
        <v>0.7149076196140981</v>
      </c>
      <c r="K29" s="27">
        <f t="shared" si="0"/>
        <v>0.71084290723244969</v>
      </c>
      <c r="L29" s="18"/>
    </row>
    <row r="30" spans="1:12">
      <c r="A30" s="16"/>
      <c r="B30" s="11" t="str">
        <f>+'[3]Población Bogotá'!J21</f>
        <v>Neiva</v>
      </c>
      <c r="C30" s="53">
        <f>+'[3]Población Bogotá'!K21</f>
        <v>303.06400000000002</v>
      </c>
      <c r="D30" s="53">
        <f>+'[3]Población Bogotá'!L21</f>
        <v>305.82900000000001</v>
      </c>
      <c r="E30" s="53">
        <f>+'[3]Población Bogotá'!M21</f>
        <v>308.56766666666664</v>
      </c>
      <c r="F30" s="53">
        <f>+'[3]Población Bogotá'!N21</f>
        <v>311.56166666666667</v>
      </c>
      <c r="G30" s="54">
        <f>+'[3]Población Bogotá'!O21</f>
        <v>314.63100000000003</v>
      </c>
      <c r="H30" s="28">
        <f t="shared" si="1"/>
        <v>0.98514472790298679</v>
      </c>
      <c r="I30" s="27">
        <f t="shared" si="3"/>
        <v>0.97028960692577826</v>
      </c>
      <c r="J30" s="28">
        <f t="shared" si="2"/>
        <v>0.70026493342923113</v>
      </c>
      <c r="K30" s="27">
        <f t="shared" si="0"/>
        <v>0.70155227555776367</v>
      </c>
      <c r="L30" s="18"/>
    </row>
    <row r="31" spans="1:12">
      <c r="A31" s="16"/>
      <c r="B31" s="11" t="str">
        <f>+'[3]Población Bogotá'!J22</f>
        <v>Armenia</v>
      </c>
      <c r="C31" s="53">
        <f>+'[3]Población Bogotá'!K22</f>
        <v>276.91233333333338</v>
      </c>
      <c r="D31" s="53">
        <f>+'[3]Población Bogotá'!L22</f>
        <v>278.50466666666665</v>
      </c>
      <c r="E31" s="53">
        <f>+'[3]Población Bogotá'!M22</f>
        <v>280.08533333333338</v>
      </c>
      <c r="F31" s="53">
        <f>+'[3]Población Bogotá'!N22</f>
        <v>281.61599999999999</v>
      </c>
      <c r="G31" s="54">
        <f>+'[3]Población Bogotá'!O22</f>
        <v>283.50799999999998</v>
      </c>
      <c r="H31" s="28">
        <f t="shared" si="1"/>
        <v>0.67183682745297624</v>
      </c>
      <c r="I31" s="27">
        <f t="shared" si="3"/>
        <v>0.54650011425088074</v>
      </c>
      <c r="J31" s="28">
        <f t="shared" si="2"/>
        <v>0.63099539062156751</v>
      </c>
      <c r="K31" s="27">
        <f t="shared" si="0"/>
        <v>0.63412276531711276</v>
      </c>
      <c r="L31" s="18"/>
    </row>
    <row r="32" spans="1:12">
      <c r="A32" s="16"/>
      <c r="B32" s="11" t="str">
        <f>+'[3]Población Bogotá'!J23</f>
        <v>Sincelejo</v>
      </c>
      <c r="C32" s="53">
        <f>+'[3]Población Bogotá'!K23</f>
        <v>228.76333333333332</v>
      </c>
      <c r="D32" s="53">
        <f>+'[3]Población Bogotá'!L23</f>
        <v>232.51866666666669</v>
      </c>
      <c r="E32" s="53">
        <f>+'[3]Población Bogotá'!M23</f>
        <v>236.28833333333333</v>
      </c>
      <c r="F32" s="53">
        <f>+'[3]Población Bogotá'!N23</f>
        <v>239.98166666666665</v>
      </c>
      <c r="G32" s="54">
        <f>+'[3]Población Bogotá'!O23</f>
        <v>243.71700000000001</v>
      </c>
      <c r="H32" s="28">
        <f t="shared" si="1"/>
        <v>1.5565077887894407</v>
      </c>
      <c r="I32" s="27">
        <f t="shared" si="3"/>
        <v>1.5630620781107885</v>
      </c>
      <c r="J32" s="28">
        <f t="shared" si="2"/>
        <v>0.54243373596553401</v>
      </c>
      <c r="K32" s="27">
        <f t="shared" si="0"/>
        <v>0.54037355154563749</v>
      </c>
      <c r="L32" s="18"/>
    </row>
    <row r="33" spans="1:14">
      <c r="A33" s="16"/>
      <c r="B33" s="11" t="str">
        <f>+'[3]Población Bogotá'!J24</f>
        <v>Popayán</v>
      </c>
      <c r="C33" s="53">
        <f>+'[3]Población Bogotá'!K24</f>
        <v>232.20766666666668</v>
      </c>
      <c r="D33" s="53">
        <f>+'[3]Población Bogotá'!L24</f>
        <v>234.41800000000001</v>
      </c>
      <c r="E33" s="53">
        <f>+'[3]Población Bogotá'!M24</f>
        <v>236.38766666666666</v>
      </c>
      <c r="F33" s="53">
        <f>+'[3]Población Bogotá'!N24</f>
        <v>237.39366666666669</v>
      </c>
      <c r="G33" s="54">
        <f>+'[3]Población Bogotá'!O24</f>
        <v>237.87133333333335</v>
      </c>
      <c r="H33" s="28">
        <f t="shared" si="1"/>
        <v>0.20121289391319408</v>
      </c>
      <c r="I33" s="27">
        <f t="shared" si="3"/>
        <v>0.42557211811671269</v>
      </c>
      <c r="J33" s="28">
        <f t="shared" si="2"/>
        <v>0.52942320814347321</v>
      </c>
      <c r="K33" s="27">
        <f t="shared" si="0"/>
        <v>0.53454607826059441</v>
      </c>
      <c r="L33" s="18"/>
    </row>
    <row r="34" spans="1:14">
      <c r="A34" s="16"/>
      <c r="B34" s="11" t="str">
        <f>+'[3]Población Bogotá'!J25</f>
        <v>Riohacha</v>
      </c>
      <c r="C34" s="53">
        <f>+'[3]Población Bogotá'!K25</f>
        <v>154.80866666666665</v>
      </c>
      <c r="D34" s="53">
        <f>+'[3]Población Bogotá'!L25</f>
        <v>162.893</v>
      </c>
      <c r="E34" s="53">
        <f>+'[3]Población Bogotá'!M25</f>
        <v>171.28866666666667</v>
      </c>
      <c r="F34" s="53">
        <f>+'[3]Población Bogotá'!N25</f>
        <v>180.64633333333336</v>
      </c>
      <c r="G34" s="54">
        <f>+'[3]Población Bogotá'!O25</f>
        <v>190.54266666666669</v>
      </c>
      <c r="H34" s="28">
        <f t="shared" si="1"/>
        <v>5.478291837273197</v>
      </c>
      <c r="I34" s="27">
        <f t="shared" si="3"/>
        <v>5.4630973833645458</v>
      </c>
      <c r="J34" s="28">
        <f t="shared" si="2"/>
        <v>0.42408519118828569</v>
      </c>
      <c r="K34" s="27">
        <f t="shared" si="0"/>
        <v>0.40676649209466181</v>
      </c>
      <c r="L34" s="18"/>
    </row>
    <row r="35" spans="1:14">
      <c r="A35" s="16"/>
      <c r="B35" s="11" t="str">
        <f>+'[3]Población Bogotá'!J26</f>
        <v>Tunja</v>
      </c>
      <c r="C35" s="53">
        <f>+'[3]Población Bogotá'!K26</f>
        <v>155.12300000000002</v>
      </c>
      <c r="D35" s="53">
        <f>+'[3]Población Bogotá'!L26</f>
        <v>158.58666666666667</v>
      </c>
      <c r="E35" s="53">
        <f>+'[3]Población Bogotá'!M26</f>
        <v>161.94200000000001</v>
      </c>
      <c r="F35" s="53">
        <f>+'[3]Población Bogotá'!N26</f>
        <v>165.01</v>
      </c>
      <c r="G35" s="54">
        <f>+'[3]Población Bogotá'!O26</f>
        <v>167.87466666666668</v>
      </c>
      <c r="H35" s="28">
        <f t="shared" si="1"/>
        <v>1.736056400622199</v>
      </c>
      <c r="I35" s="27">
        <f t="shared" si="3"/>
        <v>1.8945054402193184</v>
      </c>
      <c r="J35" s="28">
        <f t="shared" si="2"/>
        <v>0.37363369241361372</v>
      </c>
      <c r="K35" s="27">
        <f t="shared" si="0"/>
        <v>0.37155771513329056</v>
      </c>
      <c r="L35" s="18"/>
    </row>
    <row r="36" spans="1:14">
      <c r="A36" s="16"/>
      <c r="B36" s="11" t="str">
        <f>+'[3]Población Bogotá'!J27</f>
        <v>Florencia</v>
      </c>
      <c r="C36" s="53">
        <f>+'[3]Población Bogotá'!K27</f>
        <v>128.11699999999999</v>
      </c>
      <c r="D36" s="53">
        <f>+'[3]Población Bogotá'!L27</f>
        <v>130.86333333333334</v>
      </c>
      <c r="E36" s="53">
        <f>+'[3]Población Bogotá'!M27</f>
        <v>133.72166666666666</v>
      </c>
      <c r="F36" s="53">
        <f>+'[3]Población Bogotá'!N27</f>
        <v>136.82266666666666</v>
      </c>
      <c r="G36" s="54">
        <f>+'[3]Población Bogotá'!O27</f>
        <v>140.22733333333335</v>
      </c>
      <c r="H36" s="28">
        <f t="shared" si="1"/>
        <v>2.4883791184696635</v>
      </c>
      <c r="I36" s="27">
        <f t="shared" si="3"/>
        <v>2.3189959243702818</v>
      </c>
      <c r="J36" s="28">
        <f t="shared" si="2"/>
        <v>0.3120998383554871</v>
      </c>
      <c r="K36" s="27">
        <f t="shared" si="0"/>
        <v>0.30808749412223807</v>
      </c>
      <c r="L36" s="18"/>
    </row>
    <row r="37" spans="1:14">
      <c r="A37" s="16"/>
      <c r="B37" s="11" t="str">
        <f>+'[3]Población Bogotá'!J28</f>
        <v>Quibdó</v>
      </c>
      <c r="C37" s="53">
        <f>+'[3]Población Bogotá'!K28</f>
        <v>103.67899999999999</v>
      </c>
      <c r="D37" s="53">
        <f>+'[3]Población Bogotá'!L28</f>
        <v>104.63200000000001</v>
      </c>
      <c r="E37" s="53">
        <f>+'[3]Población Bogotá'!M28</f>
        <v>105.29566666666666</v>
      </c>
      <c r="F37" s="53">
        <f>+'[3]Población Bogotá'!N28</f>
        <v>105.43766666666666</v>
      </c>
      <c r="G37" s="54">
        <f>+'[3]Población Bogotá'!O28</f>
        <v>105.35266666666666</v>
      </c>
      <c r="H37" s="28">
        <f t="shared" si="1"/>
        <v>-8.0616351525220065E-2</v>
      </c>
      <c r="I37" s="27">
        <f t="shared" si="3"/>
        <v>0.13485835124584789</v>
      </c>
      <c r="J37" s="28">
        <f t="shared" si="2"/>
        <v>0.23448032174173969</v>
      </c>
      <c r="K37" s="27">
        <f t="shared" si="0"/>
        <v>0.23741699603449595</v>
      </c>
      <c r="L37" s="18"/>
    </row>
    <row r="38" spans="1:14">
      <c r="A38" s="16"/>
      <c r="B38" s="11" t="str">
        <f>+'[3]Población Bogotá'!J29</f>
        <v>San Andrés</v>
      </c>
      <c r="C38" s="53">
        <f>+'[3]Población Bogotá'!K29</f>
        <v>49.377333333333333</v>
      </c>
      <c r="D38" s="53">
        <f>+'[3]Población Bogotá'!L29</f>
        <v>49.794333333333334</v>
      </c>
      <c r="E38" s="53">
        <f>+'[3]Población Bogotá'!M29</f>
        <v>50.203666666666663</v>
      </c>
      <c r="F38" s="53">
        <f>+'[3]Población Bogotá'!N29</f>
        <v>50.625333333333337</v>
      </c>
      <c r="G38" s="54">
        <f>+'[3]Población Bogotá'!O29</f>
        <v>51.375333333333323</v>
      </c>
      <c r="H38" s="28">
        <f t="shared" si="1"/>
        <v>1.481471726935113</v>
      </c>
      <c r="I38" s="27">
        <f t="shared" si="3"/>
        <v>0.83991209141431877</v>
      </c>
      <c r="J38" s="28">
        <f t="shared" si="2"/>
        <v>0.1143445635572185</v>
      </c>
      <c r="K38" s="27">
        <f t="shared" si="0"/>
        <v>0.11399450446151475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0" t="s">
        <v>7</v>
      </c>
      <c r="D7" s="160"/>
      <c r="E7" s="160"/>
      <c r="F7" s="160"/>
      <c r="G7" s="160"/>
      <c r="H7" s="160"/>
      <c r="I7" s="160"/>
      <c r="J7" s="160"/>
      <c r="K7" s="160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Bogotá'!J38</f>
        <v>Colombia</v>
      </c>
      <c r="C13" s="26">
        <f>+'[3]Población Bogotá'!K38</f>
        <v>33258.456666666672</v>
      </c>
      <c r="D13" s="26">
        <f>+'[3]Población Bogotá'!L38</f>
        <v>33820.598999999995</v>
      </c>
      <c r="E13" s="26">
        <f>+'[3]Población Bogotá'!M38</f>
        <v>34378.006999999998</v>
      </c>
      <c r="F13" s="26">
        <f>+'[3]Población Bogotá'!N38</f>
        <v>34916.379999999997</v>
      </c>
      <c r="G13" s="26">
        <f>+'[3]Población Bogotá'!O38</f>
        <v>35446.590666666663</v>
      </c>
      <c r="H13" s="28">
        <f t="shared" ref="H13:H26" si="0">IF(OR(OR(G13=0,F13=0),G13=""),"",(G13/F13-1)*100)</f>
        <v>1.5185155696743724</v>
      </c>
      <c r="I13" s="27">
        <f>IF(OR(OR(G13=0,F13=0),F13=""),"",(F13/E13-1)*100)</f>
        <v>1.5660390086022158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16154.90633333334</v>
      </c>
      <c r="D14" s="25">
        <f>D13-SUM(D15:D38)</f>
        <v>16389.34133333333</v>
      </c>
      <c r="E14" s="25">
        <f>E13-SUM(E15:E38)</f>
        <v>16622.243333333332</v>
      </c>
      <c r="F14" s="25">
        <f>F13-SUM(F15:F38)</f>
        <v>16845.927333333329</v>
      </c>
      <c r="G14" s="26">
        <f>G13-SUM(G15:G38)</f>
        <v>17063.469333333334</v>
      </c>
      <c r="H14" s="28">
        <f t="shared" si="0"/>
        <v>1.2913625690973429</v>
      </c>
      <c r="I14" s="27">
        <f>IF(OR(OR(G14=0,F14=0),F14=""),"",(F14/E14-1)*100)</f>
        <v>1.3456908042696947</v>
      </c>
      <c r="J14" s="28">
        <f t="shared" ref="J14:J38" si="2">IF(G14=0,"",G14/$G$13*100)</f>
        <v>48.138534658509528</v>
      </c>
      <c r="K14" s="27">
        <f>IF(F14=0,"",F14/$F$13*100)</f>
        <v>48.246488706255718</v>
      </c>
      <c r="L14" s="18"/>
    </row>
    <row r="15" spans="1:15">
      <c r="A15" s="16"/>
      <c r="B15" s="12" t="str">
        <f>+'[3]Población Bogotá'!J39</f>
        <v>Bogotá</v>
      </c>
      <c r="C15" s="100">
        <f>+'[3]Población Bogotá'!K39</f>
        <v>5624.0946666666669</v>
      </c>
      <c r="D15" s="100">
        <f>+'[3]Población Bogotá'!L39</f>
        <v>5735.0036666666665</v>
      </c>
      <c r="E15" s="100">
        <f>+'[3]Población Bogotá'!M39</f>
        <v>5844.2676666666666</v>
      </c>
      <c r="F15" s="100">
        <f>+'[3]Población Bogotá'!N39</f>
        <v>5951.5256666666673</v>
      </c>
      <c r="G15" s="100">
        <f>+'[3]Población Bogotá'!O39</f>
        <v>6057.452666666667</v>
      </c>
      <c r="H15" s="48">
        <f>IF(OR(OR(G15=0,F15=0),G15=""),"",(G15/F15-1)*100)</f>
        <v>1.7798293401182219</v>
      </c>
      <c r="I15" s="34">
        <f t="shared" ref="I15" si="3">IF(OR(OR(G15=0,F15=0),F15=""),"",(F15/E15-1)*100)</f>
        <v>1.8352684393933005</v>
      </c>
      <c r="J15" s="48">
        <f t="shared" si="2"/>
        <v>17.088957083714647</v>
      </c>
      <c r="K15" s="34">
        <f t="shared" si="1"/>
        <v>17.04508218396829</v>
      </c>
      <c r="L15" s="18"/>
      <c r="N15" s="23" t="s">
        <v>3</v>
      </c>
      <c r="O15" s="32">
        <f>J15</f>
        <v>17.088957083714647</v>
      </c>
    </row>
    <row r="16" spans="1:15">
      <c r="A16" s="16"/>
      <c r="B16" s="11" t="str">
        <f>+'[3]Población Bogotá'!J40</f>
        <v>Medellín</v>
      </c>
      <c r="C16" s="53">
        <f>+'[3]Población Bogotá'!K40</f>
        <v>2666.5866666666666</v>
      </c>
      <c r="D16" s="53">
        <f>+'[3]Población Bogotá'!L40</f>
        <v>2717.922</v>
      </c>
      <c r="E16" s="53">
        <f>+'[3]Población Bogotá'!M40</f>
        <v>2768.4186666666665</v>
      </c>
      <c r="F16" s="53">
        <f>+'[3]Población Bogotá'!N40</f>
        <v>2818.0953333333332</v>
      </c>
      <c r="G16" s="54">
        <f>+'[3]Población Bogotá'!O40</f>
        <v>2867.8066666666668</v>
      </c>
      <c r="H16" s="28">
        <f t="shared" si="0"/>
        <v>1.7640046717132707</v>
      </c>
      <c r="I16" s="27">
        <f t="shared" ref="I16:I26" si="4">IF(OR(OR(G16=0,F16=0),F16=""),"",(F16/E16-1)*100)</f>
        <v>1.7944058557616938</v>
      </c>
      <c r="J16" s="28">
        <f t="shared" si="2"/>
        <v>8.0905007018446504</v>
      </c>
      <c r="K16" s="27">
        <f t="shared" si="1"/>
        <v>8.0709836854030499</v>
      </c>
      <c r="L16" s="18"/>
      <c r="N16" s="23" t="s">
        <v>14</v>
      </c>
      <c r="O16" s="32">
        <f>100-O15</f>
        <v>82.911042916285353</v>
      </c>
    </row>
    <row r="17" spans="1:12">
      <c r="A17" s="16"/>
      <c r="B17" s="11" t="str">
        <f>+'[3]Población Bogotá'!J41</f>
        <v>Cali</v>
      </c>
      <c r="C17" s="53">
        <f>+'[3]Población Bogotá'!K41</f>
        <v>1777.799</v>
      </c>
      <c r="D17" s="53">
        <f>+'[3]Población Bogotá'!L41</f>
        <v>1808.0126666666667</v>
      </c>
      <c r="E17" s="53">
        <f>+'[3]Población Bogotá'!M41</f>
        <v>1838.04</v>
      </c>
      <c r="F17" s="53">
        <f>+'[3]Población Bogotá'!N41</f>
        <v>1866.8426666666667</v>
      </c>
      <c r="G17" s="54">
        <f>+'[3]Población Bogotá'!O41</f>
        <v>1894.9343333333334</v>
      </c>
      <c r="H17" s="28">
        <f t="shared" si="0"/>
        <v>1.5047688360811717</v>
      </c>
      <c r="I17" s="27">
        <f t="shared" si="4"/>
        <v>1.567031548098341</v>
      </c>
      <c r="J17" s="28">
        <f t="shared" si="2"/>
        <v>5.3458860152530709</v>
      </c>
      <c r="K17" s="27">
        <f t="shared" si="1"/>
        <v>5.3466100055809536</v>
      </c>
      <c r="L17" s="18"/>
    </row>
    <row r="18" spans="1:12">
      <c r="A18" s="16"/>
      <c r="B18" s="11" t="str">
        <f>+'[3]Población Bogotá'!J42</f>
        <v>Barranquilla</v>
      </c>
      <c r="C18" s="53">
        <f>+'[3]Población Bogotá'!K42</f>
        <v>1279.2803333333334</v>
      </c>
      <c r="D18" s="53">
        <f>+'[3]Población Bogotá'!L42</f>
        <v>1302.5550000000001</v>
      </c>
      <c r="E18" s="53">
        <f>+'[3]Población Bogotá'!M42</f>
        <v>1325.8003333333334</v>
      </c>
      <c r="F18" s="53">
        <f>+'[3]Población Bogotá'!N42</f>
        <v>1348.5806666666665</v>
      </c>
      <c r="G18" s="54">
        <f>+'[3]Población Bogotá'!O42</f>
        <v>1371.1710000000003</v>
      </c>
      <c r="H18" s="28">
        <f t="shared" si="0"/>
        <v>1.675119174677997</v>
      </c>
      <c r="I18" s="27">
        <f t="shared" si="4"/>
        <v>1.7182325845445101</v>
      </c>
      <c r="J18" s="28">
        <f t="shared" si="2"/>
        <v>3.8682732928936514</v>
      </c>
      <c r="K18" s="27">
        <f t="shared" si="1"/>
        <v>3.8623152419198856</v>
      </c>
      <c r="L18" s="18"/>
    </row>
    <row r="19" spans="1:12">
      <c r="A19" s="16"/>
      <c r="B19" s="11" t="str">
        <f>+'[3]Población Bogotá'!J43</f>
        <v>Bucaramanga</v>
      </c>
      <c r="C19" s="53">
        <f>+'[3]Población Bogotá'!K43</f>
        <v>792.0333333333333</v>
      </c>
      <c r="D19" s="53">
        <f>+'[3]Población Bogotá'!L43</f>
        <v>804.29466666666667</v>
      </c>
      <c r="E19" s="53">
        <f>+'[3]Población Bogotá'!M43</f>
        <v>816.20533333333333</v>
      </c>
      <c r="F19" s="53">
        <f>+'[3]Población Bogotá'!N43</f>
        <v>827.53466666666657</v>
      </c>
      <c r="G19" s="54">
        <f>+'[3]Población Bogotá'!O43</f>
        <v>839.14033333333339</v>
      </c>
      <c r="H19" s="28">
        <f t="shared" si="0"/>
        <v>1.4024387296564633</v>
      </c>
      <c r="I19" s="27">
        <f t="shared" si="4"/>
        <v>1.3880494124027587</v>
      </c>
      <c r="J19" s="28">
        <f t="shared" si="2"/>
        <v>2.3673372179131627</v>
      </c>
      <c r="K19" s="27">
        <f t="shared" si="1"/>
        <v>2.3700471431078096</v>
      </c>
      <c r="L19" s="18"/>
    </row>
    <row r="20" spans="1:12">
      <c r="A20" s="16"/>
      <c r="B20" s="11" t="str">
        <f>+'[3]Población Bogotá'!J44</f>
        <v>Cartagena</v>
      </c>
      <c r="C20" s="53">
        <f>+'[3]Población Bogotá'!K44</f>
        <v>668.76200000000006</v>
      </c>
      <c r="D20" s="53">
        <f>+'[3]Población Bogotá'!L44</f>
        <v>680.83466666666664</v>
      </c>
      <c r="E20" s="53">
        <f>+'[3]Población Bogotá'!M44</f>
        <v>693.28066666666666</v>
      </c>
      <c r="F20" s="53">
        <f>+'[3]Población Bogotá'!N44</f>
        <v>705.55633333333333</v>
      </c>
      <c r="G20" s="54">
        <f>+'[3]Población Bogotá'!O44</f>
        <v>718.08333333333337</v>
      </c>
      <c r="H20" s="28">
        <f t="shared" si="0"/>
        <v>1.7754783577403899</v>
      </c>
      <c r="I20" s="27">
        <f t="shared" si="4"/>
        <v>1.7706633484658951</v>
      </c>
      <c r="J20" s="28">
        <f t="shared" si="2"/>
        <v>2.0258177721125832</v>
      </c>
      <c r="K20" s="27">
        <f t="shared" si="1"/>
        <v>2.0207029862011279</v>
      </c>
      <c r="L20" s="18"/>
    </row>
    <row r="21" spans="1:12">
      <c r="A21" s="16"/>
      <c r="B21" s="11" t="str">
        <f>+'[3]Población Bogotá'!J45</f>
        <v>Cúcuta</v>
      </c>
      <c r="C21" s="53">
        <f>+'[3]Población Bogotá'!K45</f>
        <v>560.61500000000001</v>
      </c>
      <c r="D21" s="53">
        <f>+'[3]Población Bogotá'!L45</f>
        <v>571.15700000000004</v>
      </c>
      <c r="E21" s="53">
        <f>+'[3]Población Bogotá'!M45</f>
        <v>581.96866666666665</v>
      </c>
      <c r="F21" s="53">
        <f>+'[3]Población Bogotá'!N45</f>
        <v>592.58000000000004</v>
      </c>
      <c r="G21" s="54">
        <f>+'[3]Población Bogotá'!O45</f>
        <v>603.75</v>
      </c>
      <c r="H21" s="28">
        <f t="shared" si="0"/>
        <v>1.8849775557730597</v>
      </c>
      <c r="I21" s="27">
        <f t="shared" si="4"/>
        <v>1.8233513144464863</v>
      </c>
      <c r="J21" s="28">
        <f t="shared" si="2"/>
        <v>1.7032667702165094</v>
      </c>
      <c r="K21" s="27">
        <f t="shared" si="1"/>
        <v>1.6971404252101738</v>
      </c>
      <c r="L21" s="18"/>
    </row>
    <row r="22" spans="1:12">
      <c r="A22" s="16"/>
      <c r="B22" s="11" t="str">
        <f>+'[3]Población Bogotá'!J46</f>
        <v>Pereira</v>
      </c>
      <c r="C22" s="53">
        <f>+'[3]Población Bogotá'!K46</f>
        <v>468.61366666666663</v>
      </c>
      <c r="D22" s="53">
        <f>+'[3]Población Bogotá'!L46</f>
        <v>474.76733333333328</v>
      </c>
      <c r="E22" s="53">
        <f>+'[3]Población Bogotá'!M46</f>
        <v>480.66766666666666</v>
      </c>
      <c r="F22" s="53">
        <f>+'[3]Población Bogotá'!N46</f>
        <v>486.26533333333327</v>
      </c>
      <c r="G22" s="54">
        <f>+'[3]Población Bogotá'!O46</f>
        <v>492.06466666666665</v>
      </c>
      <c r="H22" s="28">
        <f t="shared" si="0"/>
        <v>1.1926273447418367</v>
      </c>
      <c r="I22" s="27">
        <f t="shared" si="4"/>
        <v>1.1645606839930212</v>
      </c>
      <c r="J22" s="28">
        <f t="shared" si="2"/>
        <v>1.3881861623701808</v>
      </c>
      <c r="K22" s="27">
        <f t="shared" si="1"/>
        <v>1.3926567798074523</v>
      </c>
      <c r="L22" s="18"/>
    </row>
    <row r="23" spans="1:12">
      <c r="A23" s="16"/>
      <c r="B23" s="11" t="str">
        <f>+'[3]Población Bogotá'!J47</f>
        <v>Ibagué</v>
      </c>
      <c r="C23" s="53">
        <f>+'[3]Población Bogotá'!K47</f>
        <v>376.60166666666663</v>
      </c>
      <c r="D23" s="53">
        <f>+'[3]Población Bogotá'!L47</f>
        <v>382.82</v>
      </c>
      <c r="E23" s="53">
        <f>+'[3]Población Bogotá'!M47</f>
        <v>388.97</v>
      </c>
      <c r="F23" s="53">
        <f>+'[3]Población Bogotá'!N47</f>
        <v>394.89</v>
      </c>
      <c r="G23" s="54">
        <f>+'[3]Población Bogotá'!O47</f>
        <v>400.70233333333334</v>
      </c>
      <c r="H23" s="28">
        <f t="shared" si="0"/>
        <v>1.4718866857437174</v>
      </c>
      <c r="I23" s="27">
        <f t="shared" si="4"/>
        <v>1.5219682751883123</v>
      </c>
      <c r="J23" s="28">
        <f t="shared" si="2"/>
        <v>1.1304397003973266</v>
      </c>
      <c r="K23" s="27">
        <f t="shared" si="1"/>
        <v>1.1309591658700016</v>
      </c>
      <c r="L23" s="18"/>
    </row>
    <row r="24" spans="1:12">
      <c r="A24" s="16"/>
      <c r="B24" s="11" t="str">
        <f>+'[3]Población Bogotá'!J48</f>
        <v>Manizales</v>
      </c>
      <c r="C24" s="53">
        <f>+'[3]Población Bogotá'!K48</f>
        <v>326.51566666666668</v>
      </c>
      <c r="D24" s="53">
        <f>+'[3]Población Bogotá'!L48</f>
        <v>329.58633333333336</v>
      </c>
      <c r="E24" s="53">
        <f>+'[3]Población Bogotá'!M48</f>
        <v>332.53166666666669</v>
      </c>
      <c r="F24" s="53">
        <f>+'[3]Población Bogotá'!N48</f>
        <v>335.21633333333335</v>
      </c>
      <c r="G24" s="54">
        <f>+'[3]Población Bogotá'!O48</f>
        <v>337.8533333333333</v>
      </c>
      <c r="H24" s="28">
        <f t="shared" si="0"/>
        <v>0.7866561792434279</v>
      </c>
      <c r="I24" s="27">
        <f t="shared" si="4"/>
        <v>0.80734165668432389</v>
      </c>
      <c r="J24" s="28">
        <f t="shared" si="2"/>
        <v>0.95313350869324787</v>
      </c>
      <c r="K24" s="27">
        <f t="shared" si="1"/>
        <v>0.96005466011463214</v>
      </c>
      <c r="L24" s="18"/>
    </row>
    <row r="25" spans="1:12">
      <c r="A25" s="16"/>
      <c r="B25" s="11" t="str">
        <f>+'[3]Población Bogotá'!J49</f>
        <v>Villavicencio</v>
      </c>
      <c r="C25" s="53">
        <f>+'[3]Población Bogotá'!K49</f>
        <v>292.65566666666672</v>
      </c>
      <c r="D25" s="53">
        <f>+'[3]Población Bogotá'!L49</f>
        <v>301.7956666666667</v>
      </c>
      <c r="E25" s="53">
        <f>+'[3]Población Bogotá'!M49</f>
        <v>310.9663333333333</v>
      </c>
      <c r="F25" s="53">
        <f>+'[3]Población Bogotá'!N49</f>
        <v>320.00099999999998</v>
      </c>
      <c r="G25" s="54">
        <f>+'[3]Población Bogotá'!O49</f>
        <v>328.94233333333335</v>
      </c>
      <c r="H25" s="28">
        <f t="shared" si="0"/>
        <v>2.7941579349231249</v>
      </c>
      <c r="I25" s="27">
        <f t="shared" si="4"/>
        <v>2.9053520263179644</v>
      </c>
      <c r="J25" s="28">
        <f t="shared" si="2"/>
        <v>0.92799427856587857</v>
      </c>
      <c r="K25" s="27">
        <f t="shared" si="1"/>
        <v>0.91647816869904619</v>
      </c>
      <c r="L25" s="18"/>
    </row>
    <row r="26" spans="1:12">
      <c r="A26" s="16"/>
      <c r="B26" s="11" t="str">
        <f>+'[3]Población Bogotá'!J50</f>
        <v>Santa Marta</v>
      </c>
      <c r="C26" s="53">
        <f>+'[3]Población Bogotá'!K50</f>
        <v>297.59899999999999</v>
      </c>
      <c r="D26" s="53">
        <f>+'[3]Población Bogotá'!L50</f>
        <v>304.548</v>
      </c>
      <c r="E26" s="53">
        <f>+'[3]Población Bogotá'!M50</f>
        <v>311.74200000000002</v>
      </c>
      <c r="F26" s="53">
        <f>+'[3]Población Bogotá'!N50</f>
        <v>319.0506666666667</v>
      </c>
      <c r="G26" s="54">
        <f>+'[3]Población Bogotá'!O50</f>
        <v>326.34800000000001</v>
      </c>
      <c r="H26" s="28">
        <f t="shared" si="0"/>
        <v>2.2872020326969889</v>
      </c>
      <c r="I26" s="27">
        <f t="shared" si="4"/>
        <v>2.344460055644304</v>
      </c>
      <c r="J26" s="28">
        <f t="shared" si="2"/>
        <v>0.92067528600681992</v>
      </c>
      <c r="K26" s="27">
        <f t="shared" si="1"/>
        <v>0.91375642797640166</v>
      </c>
      <c r="L26" s="18"/>
    </row>
    <row r="27" spans="1:12">
      <c r="A27" s="16"/>
      <c r="B27" s="11" t="str">
        <f>+'[3]Población Bogotá'!J51</f>
        <v>Pasto</v>
      </c>
      <c r="C27" s="53">
        <f>+'[3]Población Bogotá'!K51</f>
        <v>256.93966666666671</v>
      </c>
      <c r="D27" s="53">
        <f>+'[3]Población Bogotá'!L51</f>
        <v>262.70866666666666</v>
      </c>
      <c r="E27" s="53">
        <f>+'[3]Población Bogotá'!M51</f>
        <v>268.67399999999998</v>
      </c>
      <c r="F27" s="53">
        <f>+'[3]Población Bogotá'!N51</f>
        <v>274.75633333333332</v>
      </c>
      <c r="G27" s="54">
        <f>+'[3]Población Bogotá'!O51</f>
        <v>280.97033333333331</v>
      </c>
      <c r="H27" s="28">
        <f t="shared" ref="H27:H38" si="5">IF(OR(OR(G27=0,F27=0),G27=""),"",(G27/F27-1)*100)</f>
        <v>2.261640314023694</v>
      </c>
      <c r="I27" s="27">
        <f t="shared" ref="I27:I38" si="6">IF(OR(OR(G27=0,F27=0),F27=""),"",(F27/E27-1)*100)</f>
        <v>2.2638339896429605</v>
      </c>
      <c r="J27" s="28">
        <f t="shared" si="2"/>
        <v>0.79265827276740819</v>
      </c>
      <c r="K27" s="27">
        <f t="shared" si="1"/>
        <v>0.78689810723028375</v>
      </c>
      <c r="L27" s="18"/>
    </row>
    <row r="28" spans="1:12">
      <c r="A28" s="16"/>
      <c r="B28" s="11" t="str">
        <f>+'[3]Población Bogotá'!J52</f>
        <v>Valledupar</v>
      </c>
      <c r="C28" s="53">
        <f>+'[3]Población Bogotá'!K52</f>
        <v>237.10499999999999</v>
      </c>
      <c r="D28" s="53">
        <f>+'[3]Población Bogotá'!L52</f>
        <v>245.88033333333331</v>
      </c>
      <c r="E28" s="53">
        <f>+'[3]Población Bogotá'!M52</f>
        <v>254.26066666666665</v>
      </c>
      <c r="F28" s="53">
        <f>+'[3]Población Bogotá'!N52</f>
        <v>260.33666666666664</v>
      </c>
      <c r="G28" s="54">
        <f>+'[3]Población Bogotá'!O52</f>
        <v>265.22366666666665</v>
      </c>
      <c r="H28" s="28">
        <f t="shared" si="5"/>
        <v>1.8771846711309825</v>
      </c>
      <c r="I28" s="27">
        <f t="shared" si="6"/>
        <v>2.3896735895708066</v>
      </c>
      <c r="J28" s="28">
        <f t="shared" si="2"/>
        <v>0.74823463040714444</v>
      </c>
      <c r="K28" s="27">
        <f t="shared" si="1"/>
        <v>0.74560039347339757</v>
      </c>
      <c r="L28" s="18"/>
    </row>
    <row r="29" spans="1:12">
      <c r="A29" s="16"/>
      <c r="B29" s="11" t="str">
        <f>+'[3]Población Bogotá'!J53</f>
        <v>Neiva</v>
      </c>
      <c r="C29" s="53">
        <f>+'[3]Población Bogotá'!K53</f>
        <v>236.28899999999999</v>
      </c>
      <c r="D29" s="53">
        <f>+'[3]Población Bogotá'!L53</f>
        <v>240.226</v>
      </c>
      <c r="E29" s="53">
        <f>+'[3]Población Bogotá'!M53</f>
        <v>244.14966666666669</v>
      </c>
      <c r="F29" s="53">
        <f>+'[3]Población Bogotá'!N53</f>
        <v>248.08466666666666</v>
      </c>
      <c r="G29" s="54">
        <f>+'[3]Población Bogotá'!O53</f>
        <v>252.08100000000002</v>
      </c>
      <c r="H29" s="28">
        <f t="shared" si="5"/>
        <v>1.6108747819964853</v>
      </c>
      <c r="I29" s="27">
        <f t="shared" si="6"/>
        <v>1.6117163106236676</v>
      </c>
      <c r="J29" s="28">
        <f t="shared" si="2"/>
        <v>0.71115725168190136</v>
      </c>
      <c r="K29" s="27">
        <f t="shared" si="1"/>
        <v>0.71051084524417107</v>
      </c>
      <c r="L29" s="18"/>
    </row>
    <row r="30" spans="1:12">
      <c r="A30" s="16"/>
      <c r="B30" s="11" t="str">
        <f>+'[3]Población Bogotá'!J54</f>
        <v>Montería</v>
      </c>
      <c r="C30" s="53">
        <f>+'[3]Población Bogotá'!K54</f>
        <v>229.23733333333334</v>
      </c>
      <c r="D30" s="53">
        <f>+'[3]Población Bogotá'!L54</f>
        <v>234.43700000000001</v>
      </c>
      <c r="E30" s="53">
        <f>+'[3]Población Bogotá'!M54</f>
        <v>239.62199999999999</v>
      </c>
      <c r="F30" s="53">
        <f>+'[3]Población Bogotá'!N54</f>
        <v>244.73466666666664</v>
      </c>
      <c r="G30" s="54">
        <f>+'[3]Población Bogotá'!O54</f>
        <v>249.81</v>
      </c>
      <c r="H30" s="28">
        <f t="shared" si="5"/>
        <v>2.0738105485669012</v>
      </c>
      <c r="I30" s="27">
        <f t="shared" si="6"/>
        <v>2.1336382580341873</v>
      </c>
      <c r="J30" s="28">
        <f t="shared" si="2"/>
        <v>0.70475042959467704</v>
      </c>
      <c r="K30" s="27">
        <f t="shared" si="1"/>
        <v>0.70091649439794923</v>
      </c>
      <c r="L30" s="18"/>
    </row>
    <row r="31" spans="1:12">
      <c r="A31" s="16"/>
      <c r="B31" s="11" t="str">
        <f>+'[3]Población Bogotá'!J55</f>
        <v>Armenia</v>
      </c>
      <c r="C31" s="53">
        <f>+'[3]Población Bogotá'!K55</f>
        <v>221.44733333333332</v>
      </c>
      <c r="D31" s="53">
        <f>+'[3]Población Bogotá'!L55</f>
        <v>223.70033333333333</v>
      </c>
      <c r="E31" s="53">
        <f>+'[3]Población Bogotá'!M55</f>
        <v>225.81300000000002</v>
      </c>
      <c r="F31" s="53">
        <f>+'[3]Población Bogotá'!N55</f>
        <v>227.71600000000001</v>
      </c>
      <c r="G31" s="54">
        <f>+'[3]Población Bogotá'!O55</f>
        <v>229.9</v>
      </c>
      <c r="H31" s="28">
        <f t="shared" si="5"/>
        <v>0.95908939204973898</v>
      </c>
      <c r="I31" s="27">
        <f t="shared" si="6"/>
        <v>0.84273270360872843</v>
      </c>
      <c r="J31" s="28">
        <f t="shared" si="2"/>
        <v>0.64858141693213345</v>
      </c>
      <c r="K31" s="27">
        <f t="shared" si="1"/>
        <v>0.65217528277559134</v>
      </c>
      <c r="L31" s="18"/>
    </row>
    <row r="32" spans="1:12">
      <c r="A32" s="16"/>
      <c r="B32" s="11" t="str">
        <f>+'[3]Población Bogotá'!J56</f>
        <v>Popayán</v>
      </c>
      <c r="C32" s="53">
        <f>+'[3]Población Bogotá'!K56</f>
        <v>187.69066666666666</v>
      </c>
      <c r="D32" s="53">
        <f>+'[3]Población Bogotá'!L56</f>
        <v>190.65533333333335</v>
      </c>
      <c r="E32" s="53">
        <f>+'[3]Población Bogotá'!M56</f>
        <v>193.44100000000003</v>
      </c>
      <c r="F32" s="53">
        <f>+'[3]Población Bogotá'!N56</f>
        <v>195.30966666666666</v>
      </c>
      <c r="G32" s="54">
        <f>+'[3]Población Bogotá'!O56</f>
        <v>196.69766666666669</v>
      </c>
      <c r="H32" s="28">
        <f t="shared" si="5"/>
        <v>0.71066630939928821</v>
      </c>
      <c r="I32" s="27">
        <f t="shared" si="6"/>
        <v>0.96601375440916737</v>
      </c>
      <c r="J32" s="28">
        <f t="shared" si="2"/>
        <v>0.55491279405789973</v>
      </c>
      <c r="K32" s="27">
        <f t="shared" si="1"/>
        <v>0.55936401959958815</v>
      </c>
      <c r="L32" s="18"/>
    </row>
    <row r="33" spans="1:14">
      <c r="A33" s="16"/>
      <c r="B33" s="11" t="str">
        <f>+'[3]Población Bogotá'!J57</f>
        <v>Sincelejo</v>
      </c>
      <c r="C33" s="53">
        <f>+'[3]Población Bogotá'!K57</f>
        <v>174.04866666666666</v>
      </c>
      <c r="D33" s="53">
        <f>+'[3]Población Bogotá'!L57</f>
        <v>178.0393333333333</v>
      </c>
      <c r="E33" s="53">
        <f>+'[3]Población Bogotá'!M57</f>
        <v>182.03800000000001</v>
      </c>
      <c r="F33" s="53">
        <f>+'[3]Población Bogotá'!N57</f>
        <v>185.82166666666663</v>
      </c>
      <c r="G33" s="54">
        <f>+'[3]Población Bogotá'!O57</f>
        <v>189.654</v>
      </c>
      <c r="H33" s="28">
        <f t="shared" si="5"/>
        <v>2.0623716287121452</v>
      </c>
      <c r="I33" s="27">
        <f t="shared" si="6"/>
        <v>2.0785037556260821</v>
      </c>
      <c r="J33" s="28">
        <f t="shared" si="2"/>
        <v>0.53504158350085618</v>
      </c>
      <c r="K33" s="27">
        <f t="shared" si="1"/>
        <v>0.53219052681482637</v>
      </c>
      <c r="L33" s="18"/>
    </row>
    <row r="34" spans="1:14">
      <c r="A34" s="16"/>
      <c r="B34" s="11" t="str">
        <f>+'[3]Población Bogotá'!J58</f>
        <v>Tunja</v>
      </c>
      <c r="C34" s="53">
        <f>+'[3]Población Bogotá'!K58</f>
        <v>120.00033333333333</v>
      </c>
      <c r="D34" s="53">
        <f>+'[3]Población Bogotá'!L58</f>
        <v>123.152</v>
      </c>
      <c r="E34" s="53">
        <f>+'[3]Población Bogotá'!M58</f>
        <v>126.34266666666667</v>
      </c>
      <c r="F34" s="53">
        <f>+'[3]Población Bogotá'!N58</f>
        <v>129.34566666666669</v>
      </c>
      <c r="G34" s="54">
        <f>+'[3]Población Bogotá'!O58</f>
        <v>132.08833333333334</v>
      </c>
      <c r="H34" s="28">
        <f t="shared" si="5"/>
        <v>2.1204163520488928</v>
      </c>
      <c r="I34" s="27">
        <f t="shared" si="6"/>
        <v>2.376869255041858</v>
      </c>
      <c r="J34" s="28">
        <f t="shared" si="2"/>
        <v>0.37264044538293728</v>
      </c>
      <c r="K34" s="27">
        <f t="shared" si="1"/>
        <v>0.37044409147416402</v>
      </c>
      <c r="L34" s="18"/>
    </row>
    <row r="35" spans="1:14">
      <c r="A35" s="16"/>
      <c r="B35" s="11" t="str">
        <f>+'[3]Población Bogotá'!J59</f>
        <v>Riohacha</v>
      </c>
      <c r="C35" s="53">
        <f>+'[3]Población Bogotá'!K59</f>
        <v>106.21566666666666</v>
      </c>
      <c r="D35" s="53">
        <f>+'[3]Población Bogotá'!L59</f>
        <v>111.55933333333333</v>
      </c>
      <c r="E35" s="53">
        <f>+'[3]Población Bogotá'!M59</f>
        <v>116.98700000000001</v>
      </c>
      <c r="F35" s="53">
        <f>+'[3]Población Bogotá'!N59</f>
        <v>123.00466666666667</v>
      </c>
      <c r="G35" s="54">
        <f>+'[3]Población Bogotá'!O59</f>
        <v>129.42933333333332</v>
      </c>
      <c r="H35" s="28">
        <f t="shared" si="5"/>
        <v>5.2231080663606155</v>
      </c>
      <c r="I35" s="27">
        <f t="shared" si="6"/>
        <v>5.1438763851254121</v>
      </c>
      <c r="J35" s="28">
        <f t="shared" si="2"/>
        <v>0.36513901872951166</v>
      </c>
      <c r="K35" s="27">
        <f t="shared" si="1"/>
        <v>0.35228356051419613</v>
      </c>
      <c r="L35" s="18"/>
    </row>
    <row r="36" spans="1:14">
      <c r="A36" s="16"/>
      <c r="B36" s="11" t="str">
        <f>+'[3]Población Bogotá'!J60</f>
        <v>Florencia</v>
      </c>
      <c r="C36" s="53">
        <f>+'[3]Población Bogotá'!K60</f>
        <v>94.583000000000013</v>
      </c>
      <c r="D36" s="53">
        <f>+'[3]Población Bogotá'!L60</f>
        <v>97.165666666666667</v>
      </c>
      <c r="E36" s="53">
        <f>+'[3]Población Bogotá'!M60</f>
        <v>99.835333333333324</v>
      </c>
      <c r="F36" s="53">
        <f>+'[3]Población Bogotá'!N60</f>
        <v>102.675</v>
      </c>
      <c r="G36" s="54">
        <f>+'[3]Población Bogotá'!O60</f>
        <v>105.71900000000001</v>
      </c>
      <c r="H36" s="28">
        <f t="shared" si="5"/>
        <v>2.9646944241539019</v>
      </c>
      <c r="I36" s="27">
        <f t="shared" si="6"/>
        <v>2.8443503635987355</v>
      </c>
      <c r="J36" s="28">
        <f t="shared" si="2"/>
        <v>0.29824871168616013</v>
      </c>
      <c r="K36" s="27">
        <f t="shared" si="1"/>
        <v>0.2940596934733784</v>
      </c>
      <c r="L36" s="18"/>
    </row>
    <row r="37" spans="1:14">
      <c r="A37" s="16"/>
      <c r="B37" s="11" t="str">
        <f>+'[3]Población Bogotá'!J61</f>
        <v>Quibdó</v>
      </c>
      <c r="C37" s="53">
        <f>+'[3]Población Bogotá'!K61</f>
        <v>69.89</v>
      </c>
      <c r="D37" s="53">
        <f>+'[3]Población Bogotá'!L61</f>
        <v>70.956666666666663</v>
      </c>
      <c r="E37" s="53">
        <f>+'[3]Población Bogotá'!M61</f>
        <v>71.774000000000001</v>
      </c>
      <c r="F37" s="53">
        <f>+'[3]Población Bogotá'!N61</f>
        <v>72.090333333333334</v>
      </c>
      <c r="G37" s="54">
        <f>+'[3]Población Bogotá'!O61</f>
        <v>72.135333333333335</v>
      </c>
      <c r="H37" s="28">
        <f t="shared" si="5"/>
        <v>6.2421683905844461E-2</v>
      </c>
      <c r="I37" s="27">
        <f t="shared" si="6"/>
        <v>0.44073527089660836</v>
      </c>
      <c r="J37" s="28">
        <f t="shared" si="2"/>
        <v>0.20350429188431968</v>
      </c>
      <c r="K37" s="27">
        <f t="shared" si="1"/>
        <v>0.20646565690181323</v>
      </c>
      <c r="L37" s="18"/>
    </row>
    <row r="38" spans="1:14">
      <c r="A38" s="16"/>
      <c r="B38" s="11" t="str">
        <f>+'[3]Población Bogotá'!J62</f>
        <v>San Andrés</v>
      </c>
      <c r="C38" s="53">
        <f>+'[3]Población Bogotá'!K62</f>
        <v>38.947000000000003</v>
      </c>
      <c r="D38" s="53">
        <f>+'[3]Población Bogotá'!L62</f>
        <v>39.479999999999997</v>
      </c>
      <c r="E38" s="53">
        <f>+'[3]Población Bogotá'!M62</f>
        <v>39.967333333333336</v>
      </c>
      <c r="F38" s="53">
        <f>+'[3]Población Bogotá'!N62</f>
        <v>40.43866666666667</v>
      </c>
      <c r="G38" s="54">
        <f>+'[3]Población Bogotá'!O62</f>
        <v>41.163666666666671</v>
      </c>
      <c r="H38" s="28">
        <f t="shared" si="5"/>
        <v>1.7928385373734645</v>
      </c>
      <c r="I38" s="27">
        <f t="shared" si="6"/>
        <v>1.1792964254141003</v>
      </c>
      <c r="J38" s="28">
        <f t="shared" si="2"/>
        <v>0.11612870488381338</v>
      </c>
      <c r="K38" s="27">
        <f t="shared" si="1"/>
        <v>0.11581574798609326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  <c r="M6" s="16"/>
    </row>
    <row r="7" spans="1:15">
      <c r="A7" s="16"/>
      <c r="B7" s="10"/>
      <c r="C7" s="163" t="s">
        <v>8</v>
      </c>
      <c r="D7" s="163"/>
      <c r="E7" s="163"/>
      <c r="F7" s="163"/>
      <c r="G7" s="163"/>
      <c r="H7" s="163"/>
      <c r="I7" s="163"/>
      <c r="J7" s="163"/>
      <c r="K7" s="163"/>
      <c r="L7" s="18"/>
      <c r="M7" s="16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  <c r="M8" s="16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  <c r="M10" s="16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M11" s="16"/>
      <c r="O11" s="77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  <c r="M12" s="16"/>
    </row>
    <row r="13" spans="1:15">
      <c r="A13" s="16"/>
      <c r="B13" s="12" t="str">
        <f>+'[3]Población Bogotá'!J70</f>
        <v>Colombia</v>
      </c>
      <c r="C13" s="26">
        <f>+'[3]Población Bogotá'!K70</f>
        <v>19789.694999999996</v>
      </c>
      <c r="D13" s="26">
        <f>+'[3]Población Bogotá'!L70</f>
        <v>19683.912</v>
      </c>
      <c r="E13" s="26">
        <f>+'[3]Población Bogotá'!M70</f>
        <v>21696.224666666665</v>
      </c>
      <c r="F13" s="26">
        <f>+'[3]Población Bogotá'!N70</f>
        <v>22152.391333333333</v>
      </c>
      <c r="G13" s="26">
        <f>+'[3]Población Bogotá'!O70</f>
        <v>23302.237666666668</v>
      </c>
      <c r="H13" s="28">
        <f t="shared" ref="H13:H38" si="0">IF(OR(OR(G13=0,F13=0),G13=""),"",(G13/F13-1)*100)</f>
        <v>5.1906194506555536</v>
      </c>
      <c r="I13" s="27">
        <f>IF(OR(OR(G13=0,F13=0),F13=""),"",(F13/E13-1)*100)</f>
        <v>2.1025163302604843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5</v>
      </c>
      <c r="C14" s="25">
        <f>C13-SUM(C15:C38)</f>
        <v>9159.9353333333256</v>
      </c>
      <c r="D14" s="25">
        <f t="shared" ref="D14:G14" si="3">D13-SUM(D15:D38)</f>
        <v>8914.2243333333354</v>
      </c>
      <c r="E14" s="25">
        <f t="shared" si="3"/>
        <v>10122.725666666667</v>
      </c>
      <c r="F14" s="25">
        <f t="shared" si="3"/>
        <v>10225.875666666669</v>
      </c>
      <c r="G14" s="26">
        <f t="shared" si="3"/>
        <v>10886.760000000002</v>
      </c>
      <c r="H14" s="28">
        <f t="shared" si="0"/>
        <v>6.4628629848064945</v>
      </c>
      <c r="I14" s="27">
        <f>IF(OR(OR(G14=0,F14=0),F14=""),"",(F14/E14-1)*100)</f>
        <v>1.0189943242230326</v>
      </c>
      <c r="J14" s="28">
        <f t="shared" si="1"/>
        <v>46.719805006423357</v>
      </c>
      <c r="K14" s="27">
        <f t="shared" si="2"/>
        <v>46.161497929478621</v>
      </c>
      <c r="L14" s="18"/>
      <c r="M14" s="16"/>
    </row>
    <row r="15" spans="1:15">
      <c r="A15" s="16"/>
      <c r="B15" s="12" t="str">
        <f>+'[3]Población Bogotá'!J71</f>
        <v>Bogotá</v>
      </c>
      <c r="C15" s="100">
        <f>+'[3]Población Bogotá'!K71</f>
        <v>3601.3230000000003</v>
      </c>
      <c r="D15" s="100">
        <f>+'[3]Población Bogotá'!L71</f>
        <v>3710.7853333333333</v>
      </c>
      <c r="E15" s="100">
        <f>+'[3]Población Bogotá'!M71</f>
        <v>3957.5746666666669</v>
      </c>
      <c r="F15" s="100">
        <f>+'[3]Población Bogotá'!N71</f>
        <v>4208.4489999999996</v>
      </c>
      <c r="G15" s="100">
        <f>+'[3]Población Bogotá'!O71</f>
        <v>4359.248333333333</v>
      </c>
      <c r="H15" s="48">
        <f t="shared" si="0"/>
        <v>3.5832520088358688</v>
      </c>
      <c r="I15" s="34">
        <f t="shared" ref="I15:I38" si="4">IF(OR(OR(G15=0,F15=0),F15=""),"",(F15/E15-1)*100)</f>
        <v>6.3390928652935719</v>
      </c>
      <c r="J15" s="48">
        <f t="shared" si="1"/>
        <v>18.707423706218311</v>
      </c>
      <c r="K15" s="34">
        <f t="shared" si="2"/>
        <v>18.997718741395772</v>
      </c>
      <c r="L15" s="18"/>
      <c r="M15" s="16"/>
      <c r="N15" s="23" t="s">
        <v>3</v>
      </c>
      <c r="O15" s="32">
        <f>J15</f>
        <v>18.707423706218311</v>
      </c>
    </row>
    <row r="16" spans="1:15">
      <c r="A16" s="16"/>
      <c r="B16" s="11" t="str">
        <f>+'[3]Población Bogotá'!J72</f>
        <v>Medellín</v>
      </c>
      <c r="C16" s="53">
        <f>+'[3]Población Bogotá'!K72</f>
        <v>1611.54</v>
      </c>
      <c r="D16" s="53">
        <f>+'[3]Población Bogotá'!L72</f>
        <v>1631.4993333333332</v>
      </c>
      <c r="E16" s="53">
        <f>+'[3]Población Bogotá'!M72</f>
        <v>1793.5989999999999</v>
      </c>
      <c r="F16" s="53">
        <f>+'[3]Población Bogotá'!N72</f>
        <v>1815.1356666666668</v>
      </c>
      <c r="G16" s="54">
        <f>+'[3]Población Bogotá'!O72</f>
        <v>1877.7313333333332</v>
      </c>
      <c r="H16" s="28">
        <f t="shared" si="0"/>
        <v>3.4485392919206825</v>
      </c>
      <c r="I16" s="27">
        <f t="shared" si="4"/>
        <v>1.2007514871867686</v>
      </c>
      <c r="J16" s="28">
        <f t="shared" si="1"/>
        <v>8.0581588781037361</v>
      </c>
      <c r="K16" s="27">
        <f t="shared" si="2"/>
        <v>8.1938587999543895</v>
      </c>
      <c r="L16" s="18"/>
      <c r="M16" s="16"/>
      <c r="N16" s="23" t="s">
        <v>14</v>
      </c>
      <c r="O16" s="32">
        <f>100-O15</f>
        <v>81.292576293781693</v>
      </c>
    </row>
    <row r="17" spans="1:13">
      <c r="A17" s="16"/>
      <c r="B17" s="11" t="str">
        <f>+'[3]Población Bogotá'!J73</f>
        <v>Cali</v>
      </c>
      <c r="C17" s="53">
        <f>+'[3]Población Bogotá'!K73</f>
        <v>1181.4160000000002</v>
      </c>
      <c r="D17" s="53">
        <f>+'[3]Población Bogotá'!L73</f>
        <v>1199.6533333333334</v>
      </c>
      <c r="E17" s="53">
        <f>+'[3]Población Bogotá'!M73</f>
        <v>1263.883</v>
      </c>
      <c r="F17" s="53">
        <f>+'[3]Población Bogotá'!N73</f>
        <v>1247.9523333333334</v>
      </c>
      <c r="G17" s="54">
        <f>+'[3]Población Bogotá'!O73</f>
        <v>1247.4796666666668</v>
      </c>
      <c r="H17" s="28">
        <f t="shared" si="0"/>
        <v>-3.787537825294951E-2</v>
      </c>
      <c r="I17" s="27">
        <f t="shared" si="4"/>
        <v>-1.2604542245339689</v>
      </c>
      <c r="J17" s="28">
        <f t="shared" si="1"/>
        <v>5.3534758528841149</v>
      </c>
      <c r="K17" s="27">
        <f t="shared" si="2"/>
        <v>5.6334881167231101</v>
      </c>
      <c r="L17" s="18"/>
      <c r="M17" s="16"/>
    </row>
    <row r="18" spans="1:13">
      <c r="A18" s="16"/>
      <c r="B18" s="11" t="str">
        <f>+'[3]Población Bogotá'!J74</f>
        <v>Barranquilla</v>
      </c>
      <c r="C18" s="53">
        <f>+'[3]Población Bogotá'!K74</f>
        <v>715.26466666666659</v>
      </c>
      <c r="D18" s="53">
        <f>+'[3]Población Bogotá'!L74</f>
        <v>715.19433333333336</v>
      </c>
      <c r="E18" s="53">
        <f>+'[3]Población Bogotá'!M74</f>
        <v>787.99099999999999</v>
      </c>
      <c r="F18" s="53">
        <f>+'[3]Población Bogotá'!N74</f>
        <v>798.96933333333334</v>
      </c>
      <c r="G18" s="54">
        <f>+'[3]Población Bogotá'!O74</f>
        <v>840.53099999999995</v>
      </c>
      <c r="H18" s="28">
        <f t="shared" si="0"/>
        <v>5.2019101275476487</v>
      </c>
      <c r="I18" s="27">
        <f t="shared" si="4"/>
        <v>1.3932054215509249</v>
      </c>
      <c r="J18" s="28">
        <f t="shared" si="1"/>
        <v>3.607082770434364</v>
      </c>
      <c r="K18" s="27">
        <f t="shared" si="2"/>
        <v>3.6066956443257725</v>
      </c>
      <c r="L18" s="18"/>
      <c r="M18" s="16"/>
    </row>
    <row r="19" spans="1:13">
      <c r="A19" s="16"/>
      <c r="B19" s="11" t="str">
        <f>+'[3]Población Bogotá'!J75</f>
        <v>Bucaramanga</v>
      </c>
      <c r="C19" s="53">
        <f>+'[3]Población Bogotá'!K75</f>
        <v>497.15733333333333</v>
      </c>
      <c r="D19" s="53">
        <f>+'[3]Población Bogotá'!L75</f>
        <v>482.81566666666669</v>
      </c>
      <c r="E19" s="53">
        <f>+'[3]Población Bogotá'!M75</f>
        <v>558.36599999999999</v>
      </c>
      <c r="F19" s="53">
        <f>+'[3]Población Bogotá'!N75</f>
        <v>577.96966666666651</v>
      </c>
      <c r="G19" s="54">
        <f>+'[3]Población Bogotá'!O75</f>
        <v>602.94766666666658</v>
      </c>
      <c r="H19" s="28">
        <f t="shared" si="0"/>
        <v>4.3216800881707318</v>
      </c>
      <c r="I19" s="27">
        <f t="shared" si="4"/>
        <v>3.5108990638159421</v>
      </c>
      <c r="J19" s="28">
        <f t="shared" si="1"/>
        <v>2.5875097288582278</v>
      </c>
      <c r="K19" s="27">
        <f t="shared" si="2"/>
        <v>2.6090621909381815</v>
      </c>
      <c r="L19" s="18"/>
      <c r="M19" s="16"/>
    </row>
    <row r="20" spans="1:13">
      <c r="A20" s="16"/>
      <c r="B20" s="11" t="str">
        <f>+'[3]Población Bogotá'!J76</f>
        <v>Cartagena</v>
      </c>
      <c r="C20" s="53">
        <f>+'[3]Población Bogotá'!K76</f>
        <v>393.52733333333327</v>
      </c>
      <c r="D20" s="53">
        <f>+'[3]Población Bogotá'!L76</f>
        <v>360.16233333333338</v>
      </c>
      <c r="E20" s="53">
        <f>+'[3]Población Bogotá'!M76</f>
        <v>386.56466666666665</v>
      </c>
      <c r="F20" s="53">
        <f>+'[3]Población Bogotá'!N76</f>
        <v>389.61300000000006</v>
      </c>
      <c r="G20" s="54">
        <f>+'[3]Población Bogotá'!O76</f>
        <v>436.33233333333334</v>
      </c>
      <c r="H20" s="28">
        <f t="shared" si="0"/>
        <v>11.991215214413597</v>
      </c>
      <c r="I20" s="27">
        <f t="shared" si="4"/>
        <v>0.78857008831640929</v>
      </c>
      <c r="J20" s="28">
        <f t="shared" si="1"/>
        <v>1.8724911297145381</v>
      </c>
      <c r="K20" s="27">
        <f t="shared" si="2"/>
        <v>1.7587852893052602</v>
      </c>
      <c r="L20" s="18"/>
      <c r="M20" s="16"/>
    </row>
    <row r="21" spans="1:13">
      <c r="A21" s="16"/>
      <c r="B21" s="11" t="str">
        <f>+'[3]Población Bogotá'!J77</f>
        <v>Cúcuta</v>
      </c>
      <c r="C21" s="53">
        <f>+'[3]Población Bogotá'!K77</f>
        <v>342.92866666666669</v>
      </c>
      <c r="D21" s="53">
        <f>+'[3]Población Bogotá'!L77</f>
        <v>359.57300000000004</v>
      </c>
      <c r="E21" s="53">
        <f>+'[3]Población Bogotá'!M77</f>
        <v>363.51533333333333</v>
      </c>
      <c r="F21" s="53">
        <f>+'[3]Población Bogotá'!N77</f>
        <v>362.959</v>
      </c>
      <c r="G21" s="54">
        <f>+'[3]Población Bogotá'!O77</f>
        <v>409.08466666666664</v>
      </c>
      <c r="H21" s="28">
        <f t="shared" si="0"/>
        <v>12.708230589864588</v>
      </c>
      <c r="I21" s="27">
        <f t="shared" si="4"/>
        <v>-0.15304260434680916</v>
      </c>
      <c r="J21" s="28">
        <f t="shared" si="1"/>
        <v>1.7555595840988831</v>
      </c>
      <c r="K21" s="27">
        <f t="shared" si="2"/>
        <v>1.638464193497003</v>
      </c>
      <c r="L21" s="18"/>
      <c r="M21" s="16"/>
    </row>
    <row r="22" spans="1:13">
      <c r="A22" s="16"/>
      <c r="B22" s="11" t="str">
        <f>+'[3]Población Bogotá'!J78</f>
        <v>Pereira</v>
      </c>
      <c r="C22" s="53">
        <f>+'[3]Población Bogotá'!K78</f>
        <v>276.90366666666665</v>
      </c>
      <c r="D22" s="53">
        <f>+'[3]Población Bogotá'!L78</f>
        <v>289.06533333333334</v>
      </c>
      <c r="E22" s="53">
        <f>+'[3]Población Bogotá'!M78</f>
        <v>310.35466666666667</v>
      </c>
      <c r="F22" s="53">
        <f>+'[3]Población Bogotá'!N78</f>
        <v>316.75633333333332</v>
      </c>
      <c r="G22" s="54">
        <f>+'[3]Población Bogotá'!O78</f>
        <v>329.52566666666667</v>
      </c>
      <c r="H22" s="28">
        <f t="shared" si="0"/>
        <v>4.0312795639971366</v>
      </c>
      <c r="I22" s="27">
        <f t="shared" si="4"/>
        <v>2.0626938642241521</v>
      </c>
      <c r="J22" s="28">
        <f t="shared" si="1"/>
        <v>1.4141374377021561</v>
      </c>
      <c r="K22" s="27">
        <f t="shared" si="2"/>
        <v>1.4298967933845637</v>
      </c>
      <c r="L22" s="18"/>
      <c r="M22" s="16"/>
    </row>
    <row r="23" spans="1:13">
      <c r="A23" s="16"/>
      <c r="B23" s="11" t="str">
        <f>+'[3]Población Bogotá'!J79</f>
        <v>Ibagué</v>
      </c>
      <c r="C23" s="53">
        <f>+'[3]Población Bogotá'!K79</f>
        <v>261.95599999999996</v>
      </c>
      <c r="D23" s="53">
        <f>+'[3]Población Bogotá'!L79</f>
        <v>265.08266666666663</v>
      </c>
      <c r="E23" s="53">
        <f>+'[3]Población Bogotá'!M79</f>
        <v>264.61666666666667</v>
      </c>
      <c r="F23" s="53">
        <f>+'[3]Población Bogotá'!N79</f>
        <v>268.50299999999999</v>
      </c>
      <c r="G23" s="54">
        <f>+'[3]Población Bogotá'!O79</f>
        <v>291.58999999999997</v>
      </c>
      <c r="H23" s="28">
        <f t="shared" si="0"/>
        <v>8.5984141704189554</v>
      </c>
      <c r="I23" s="27">
        <f t="shared" si="4"/>
        <v>1.4686653649933712</v>
      </c>
      <c r="J23" s="28">
        <f t="shared" si="1"/>
        <v>1.2513390523739829</v>
      </c>
      <c r="K23" s="27">
        <f t="shared" si="2"/>
        <v>1.2120723038870116</v>
      </c>
      <c r="L23" s="18"/>
      <c r="M23" s="16"/>
    </row>
    <row r="24" spans="1:13">
      <c r="A24" s="16"/>
      <c r="B24" s="11" t="str">
        <f>+'[3]Población Bogotá'!J80</f>
        <v>Villavicencio</v>
      </c>
      <c r="C24" s="53">
        <f>+'[3]Población Bogotá'!K80</f>
        <v>182.70666666666668</v>
      </c>
      <c r="D24" s="53">
        <f>+'[3]Población Bogotá'!L80</f>
        <v>191.61466666666669</v>
      </c>
      <c r="E24" s="53">
        <f>+'[3]Población Bogotá'!M80</f>
        <v>207.24533333333332</v>
      </c>
      <c r="F24" s="53">
        <f>+'[3]Población Bogotá'!N80</f>
        <v>211.39066666666668</v>
      </c>
      <c r="G24" s="54">
        <f>+'[3]Población Bogotá'!O80</f>
        <v>219.24300000000002</v>
      </c>
      <c r="H24" s="28">
        <f t="shared" si="0"/>
        <v>3.7146073935777846</v>
      </c>
      <c r="I24" s="27">
        <f t="shared" si="4"/>
        <v>2.000205875162453</v>
      </c>
      <c r="J24" s="28">
        <f t="shared" si="1"/>
        <v>0.94086672334315025</v>
      </c>
      <c r="K24" s="27">
        <f t="shared" si="2"/>
        <v>0.95425664654353193</v>
      </c>
      <c r="L24" s="18"/>
      <c r="M24" s="16"/>
    </row>
    <row r="25" spans="1:13">
      <c r="A25" s="16"/>
      <c r="B25" s="11" t="str">
        <f>+'[3]Población Bogotá'!J81</f>
        <v>Santa Marta</v>
      </c>
      <c r="C25" s="53">
        <f>+'[3]Población Bogotá'!K81</f>
        <v>177.364</v>
      </c>
      <c r="D25" s="53">
        <f>+'[3]Población Bogotá'!L81</f>
        <v>186.17333333333332</v>
      </c>
      <c r="E25" s="53">
        <f>+'[3]Población Bogotá'!M81</f>
        <v>193.09866666666667</v>
      </c>
      <c r="F25" s="53">
        <f>+'[3]Población Bogotá'!N81</f>
        <v>195.04933333333329</v>
      </c>
      <c r="G25" s="54">
        <f>+'[3]Población Bogotá'!O81</f>
        <v>201.96399999999997</v>
      </c>
      <c r="H25" s="28">
        <f t="shared" si="0"/>
        <v>3.5450860295173303</v>
      </c>
      <c r="I25" s="27">
        <f t="shared" si="4"/>
        <v>1.0101916809368339</v>
      </c>
      <c r="J25" s="28">
        <f t="shared" si="1"/>
        <v>0.86671504637902219</v>
      </c>
      <c r="K25" s="27">
        <f t="shared" si="2"/>
        <v>0.88048883932380262</v>
      </c>
      <c r="L25" s="18"/>
      <c r="M25" s="16"/>
    </row>
    <row r="26" spans="1:13">
      <c r="A26" s="16"/>
      <c r="B26" s="11" t="str">
        <f>+'[3]Población Bogotá'!J82</f>
        <v>Manizales</v>
      </c>
      <c r="C26" s="53">
        <f>+'[3]Población Bogotá'!K82</f>
        <v>187.45900000000003</v>
      </c>
      <c r="D26" s="53">
        <f>+'[3]Población Bogotá'!L82</f>
        <v>177.67833333333331</v>
      </c>
      <c r="E26" s="53">
        <f>+'[3]Población Bogotá'!M82</f>
        <v>196.38399999999999</v>
      </c>
      <c r="F26" s="53">
        <f>+'[3]Población Bogotá'!N82</f>
        <v>195.44800000000001</v>
      </c>
      <c r="G26" s="54">
        <f>+'[3]Población Bogotá'!O82</f>
        <v>200.523</v>
      </c>
      <c r="H26" s="28">
        <f t="shared" si="0"/>
        <v>2.5965985837665295</v>
      </c>
      <c r="I26" s="27">
        <f t="shared" si="4"/>
        <v>-0.47661723969365521</v>
      </c>
      <c r="J26" s="28">
        <f t="shared" si="1"/>
        <v>0.86053109091254221</v>
      </c>
      <c r="K26" s="27">
        <f t="shared" si="2"/>
        <v>0.88228849454236502</v>
      </c>
      <c r="L26" s="18"/>
      <c r="M26" s="16"/>
    </row>
    <row r="27" spans="1:13">
      <c r="A27" s="16"/>
      <c r="B27" s="11" t="str">
        <f>+'[3]Población Bogotá'!J83</f>
        <v>Pasto</v>
      </c>
      <c r="C27" s="53">
        <f>+'[3]Población Bogotá'!K83</f>
        <v>164.18133333333333</v>
      </c>
      <c r="D27" s="53">
        <f>+'[3]Población Bogotá'!L83</f>
        <v>163.13333333333335</v>
      </c>
      <c r="E27" s="53">
        <f>+'[3]Población Bogotá'!M83</f>
        <v>182.91899999999998</v>
      </c>
      <c r="F27" s="53">
        <f>+'[3]Población Bogotá'!N83</f>
        <v>182.05833333333331</v>
      </c>
      <c r="G27" s="54">
        <f>+'[3]Población Bogotá'!O83</f>
        <v>192.10166666666666</v>
      </c>
      <c r="H27" s="28">
        <f t="shared" si="0"/>
        <v>5.5165468943104479</v>
      </c>
      <c r="I27" s="27">
        <f t="shared" si="4"/>
        <v>-0.47051791594457937</v>
      </c>
      <c r="J27" s="28">
        <f t="shared" si="1"/>
        <v>0.82439150014105222</v>
      </c>
      <c r="K27" s="27">
        <f t="shared" si="2"/>
        <v>0.82184505769083704</v>
      </c>
      <c r="L27" s="18"/>
      <c r="M27" s="16"/>
    </row>
    <row r="28" spans="1:13">
      <c r="A28" s="16"/>
      <c r="B28" s="11" t="str">
        <f>+'[3]Población Bogotá'!J84</f>
        <v>Montería</v>
      </c>
      <c r="C28" s="53">
        <f>+'[3]Población Bogotá'!K84</f>
        <v>147.37833333333333</v>
      </c>
      <c r="D28" s="53">
        <f>+'[3]Población Bogotá'!L84</f>
        <v>161.30066666666667</v>
      </c>
      <c r="E28" s="53">
        <f>+'[3]Población Bogotá'!M84</f>
        <v>162.10599999999999</v>
      </c>
      <c r="F28" s="53">
        <f>+'[3]Población Bogotá'!N84</f>
        <v>170.44733333333332</v>
      </c>
      <c r="G28" s="54">
        <f>+'[3]Población Bogotá'!O84</f>
        <v>177.56866666666667</v>
      </c>
      <c r="H28" s="28">
        <f t="shared" si="0"/>
        <v>4.1780256657970805</v>
      </c>
      <c r="I28" s="27">
        <f t="shared" si="4"/>
        <v>5.1456043165171605</v>
      </c>
      <c r="J28" s="28">
        <f t="shared" si="1"/>
        <v>0.76202409917342273</v>
      </c>
      <c r="K28" s="27">
        <f t="shared" si="2"/>
        <v>0.76943085181443305</v>
      </c>
      <c r="L28" s="18"/>
      <c r="M28" s="16"/>
    </row>
    <row r="29" spans="1:13">
      <c r="A29" s="16"/>
      <c r="B29" s="11" t="str">
        <f>+'[3]Población Bogotá'!J85</f>
        <v>Neiva</v>
      </c>
      <c r="C29" s="53">
        <f>+'[3]Población Bogotá'!K85</f>
        <v>145.73366666666666</v>
      </c>
      <c r="D29" s="53">
        <f>+'[3]Población Bogotá'!L85</f>
        <v>148.40633333333332</v>
      </c>
      <c r="E29" s="53">
        <f>+'[3]Población Bogotá'!M85</f>
        <v>156.90199999999996</v>
      </c>
      <c r="F29" s="53">
        <f>+'[3]Población Bogotá'!N85</f>
        <v>160.18266666666668</v>
      </c>
      <c r="G29" s="54">
        <f>+'[3]Población Bogotá'!O85</f>
        <v>170.78266666666664</v>
      </c>
      <c r="H29" s="28">
        <f t="shared" si="0"/>
        <v>6.6174450835296161</v>
      </c>
      <c r="I29" s="27">
        <f t="shared" si="4"/>
        <v>2.090901751836638</v>
      </c>
      <c r="J29" s="28">
        <f t="shared" si="1"/>
        <v>0.73290243241732722</v>
      </c>
      <c r="K29" s="27">
        <f t="shared" si="2"/>
        <v>0.72309424412178591</v>
      </c>
      <c r="L29" s="18"/>
      <c r="M29" s="16"/>
    </row>
    <row r="30" spans="1:13">
      <c r="A30" s="16"/>
      <c r="B30" s="11" t="str">
        <f>+'[3]Población Bogotá'!J86</f>
        <v>Valledupar</v>
      </c>
      <c r="C30" s="53">
        <f>+'[3]Población Bogotá'!K86</f>
        <v>136.13033333333334</v>
      </c>
      <c r="D30" s="53">
        <f>+'[3]Población Bogotá'!L86</f>
        <v>135.12333333333333</v>
      </c>
      <c r="E30" s="53">
        <f>+'[3]Población Bogotá'!M86</f>
        <v>157.37766666666667</v>
      </c>
      <c r="F30" s="53">
        <f>+'[3]Población Bogotá'!N86</f>
        <v>163.17166666666665</v>
      </c>
      <c r="G30" s="54">
        <f>+'[3]Población Bogotá'!O86</f>
        <v>164.46933333333334</v>
      </c>
      <c r="H30" s="28">
        <f t="shared" si="0"/>
        <v>0.79527695780519103</v>
      </c>
      <c r="I30" s="27">
        <f t="shared" si="4"/>
        <v>3.6815897215403126</v>
      </c>
      <c r="J30" s="28">
        <f t="shared" si="1"/>
        <v>0.70580918316099339</v>
      </c>
      <c r="K30" s="27">
        <f t="shared" si="2"/>
        <v>0.73658714407567194</v>
      </c>
      <c r="L30" s="18"/>
      <c r="M30" s="16"/>
    </row>
    <row r="31" spans="1:13">
      <c r="A31" s="16"/>
      <c r="B31" s="11" t="str">
        <f>+'[3]Población Bogotá'!J87</f>
        <v>Armenia</v>
      </c>
      <c r="C31" s="53">
        <f>+'[3]Población Bogotá'!K87</f>
        <v>129.55366666666666</v>
      </c>
      <c r="D31" s="53">
        <f>+'[3]Población Bogotá'!L87</f>
        <v>125.65966666666668</v>
      </c>
      <c r="E31" s="53">
        <f>+'[3]Población Bogotá'!M87</f>
        <v>134.52433333333332</v>
      </c>
      <c r="F31" s="53">
        <f>+'[3]Población Bogotá'!N87</f>
        <v>141.51366666666667</v>
      </c>
      <c r="G31" s="54">
        <f>+'[3]Población Bogotá'!O87</f>
        <v>147.56633333333335</v>
      </c>
      <c r="H31" s="28">
        <f t="shared" si="0"/>
        <v>4.2770898452682005</v>
      </c>
      <c r="I31" s="27">
        <f t="shared" si="4"/>
        <v>5.1955903888516008</v>
      </c>
      <c r="J31" s="28">
        <f t="shared" si="1"/>
        <v>0.63327108513884789</v>
      </c>
      <c r="K31" s="27">
        <f t="shared" si="2"/>
        <v>0.63881891818030057</v>
      </c>
      <c r="L31" s="18"/>
      <c r="M31" s="16"/>
    </row>
    <row r="32" spans="1:13">
      <c r="A32" s="16"/>
      <c r="B32" s="11" t="str">
        <f>+'[3]Población Bogotá'!J88</f>
        <v>Sincelejo</v>
      </c>
      <c r="C32" s="53">
        <f>+'[3]Población Bogotá'!K88</f>
        <v>106.41433333333333</v>
      </c>
      <c r="D32" s="53">
        <f>+'[3]Población Bogotá'!L88</f>
        <v>101.41699999999999</v>
      </c>
      <c r="E32" s="53">
        <f>+'[3]Población Bogotá'!M88</f>
        <v>103.24</v>
      </c>
      <c r="F32" s="53">
        <f>+'[3]Población Bogotá'!N88</f>
        <v>116.95266666666667</v>
      </c>
      <c r="G32" s="54">
        <f>+'[3]Población Bogotá'!O88</f>
        <v>123.09099999999999</v>
      </c>
      <c r="H32" s="28">
        <f t="shared" si="0"/>
        <v>5.2485620963466539</v>
      </c>
      <c r="I32" s="27">
        <f t="shared" si="4"/>
        <v>13.282319514400109</v>
      </c>
      <c r="J32" s="28">
        <f t="shared" si="1"/>
        <v>0.52823682326474131</v>
      </c>
      <c r="K32" s="27">
        <f t="shared" si="2"/>
        <v>0.52794601226949556</v>
      </c>
      <c r="L32" s="18"/>
      <c r="M32" s="16"/>
    </row>
    <row r="33" spans="1:14">
      <c r="A33" s="16"/>
      <c r="B33" s="11" t="str">
        <f>+'[3]Población Bogotá'!J89</f>
        <v>Popayán</v>
      </c>
      <c r="C33" s="53">
        <f>+'[3]Población Bogotá'!K89</f>
        <v>117.34166666666665</v>
      </c>
      <c r="D33" s="53">
        <f>+'[3]Población Bogotá'!L89</f>
        <v>111.10433333333333</v>
      </c>
      <c r="E33" s="53">
        <f>+'[3]Población Bogotá'!M89</f>
        <v>117.265</v>
      </c>
      <c r="F33" s="53">
        <f>+'[3]Población Bogotá'!N89</f>
        <v>114.67666666666668</v>
      </c>
      <c r="G33" s="54">
        <f>+'[3]Población Bogotá'!O89</f>
        <v>115.721</v>
      </c>
      <c r="H33" s="28">
        <f t="shared" si="0"/>
        <v>0.91067639450046478</v>
      </c>
      <c r="I33" s="27">
        <f t="shared" si="4"/>
        <v>-2.2072513821970063</v>
      </c>
      <c r="J33" s="28">
        <f t="shared" si="1"/>
        <v>0.49660895942854583</v>
      </c>
      <c r="K33" s="27">
        <f t="shared" si="2"/>
        <v>0.51767172645649961</v>
      </c>
      <c r="L33" s="18"/>
      <c r="M33" s="16"/>
    </row>
    <row r="34" spans="1:14">
      <c r="A34" s="16"/>
      <c r="B34" s="11" t="str">
        <f>+'[3]Población Bogotá'!J90</f>
        <v>Riohacha</v>
      </c>
      <c r="C34" s="53">
        <f>+'[3]Población Bogotá'!K90</f>
        <v>64.507666666666651</v>
      </c>
      <c r="D34" s="53">
        <f>+'[3]Población Bogotá'!L90</f>
        <v>63.054000000000002</v>
      </c>
      <c r="E34" s="53">
        <f>+'[3]Población Bogotá'!M90</f>
        <v>74.648666666666671</v>
      </c>
      <c r="F34" s="53">
        <f>+'[3]Población Bogotá'!N90</f>
        <v>80.62466666666667</v>
      </c>
      <c r="G34" s="54">
        <f>+'[3]Población Bogotá'!O90</f>
        <v>86.226666666666674</v>
      </c>
      <c r="H34" s="28">
        <f t="shared" si="0"/>
        <v>6.9482457808611064</v>
      </c>
      <c r="I34" s="27">
        <f t="shared" si="4"/>
        <v>8.0055013262125598</v>
      </c>
      <c r="J34" s="28">
        <f t="shared" si="1"/>
        <v>0.37003599353898958</v>
      </c>
      <c r="K34" s="27">
        <f t="shared" si="2"/>
        <v>0.36395468757067523</v>
      </c>
      <c r="L34" s="18"/>
      <c r="M34" s="16"/>
    </row>
    <row r="35" spans="1:14">
      <c r="A35" s="16"/>
      <c r="B35" s="11" t="str">
        <f>+'[3]Población Bogotá'!J91</f>
        <v>Tunja</v>
      </c>
      <c r="C35" s="53">
        <f>+'[3]Población Bogotá'!K91</f>
        <v>72.030333333333331</v>
      </c>
      <c r="D35" s="53">
        <f>+'[3]Población Bogotá'!L91</f>
        <v>76.490333333333339</v>
      </c>
      <c r="E35" s="53">
        <f>+'[3]Población Bogotá'!M91</f>
        <v>77.299666666666667</v>
      </c>
      <c r="F35" s="53">
        <f>+'[3]Población Bogotá'!N91</f>
        <v>77.965000000000003</v>
      </c>
      <c r="G35" s="54">
        <f>+'[3]Población Bogotá'!O91</f>
        <v>84.243000000000009</v>
      </c>
      <c r="H35" s="28">
        <f t="shared" si="0"/>
        <v>8.0523311742448644</v>
      </c>
      <c r="I35" s="27">
        <f t="shared" si="4"/>
        <v>0.86071953738482421</v>
      </c>
      <c r="J35" s="28">
        <f t="shared" si="1"/>
        <v>0.36152322023780464</v>
      </c>
      <c r="K35" s="27">
        <f t="shared" si="2"/>
        <v>0.3519484593190797</v>
      </c>
      <c r="L35" s="18"/>
      <c r="M35" s="16"/>
    </row>
    <row r="36" spans="1:14">
      <c r="A36" s="16"/>
      <c r="B36" s="11" t="str">
        <f>+'[3]Población Bogotá'!J92</f>
        <v>Florencia</v>
      </c>
      <c r="C36" s="53">
        <f>+'[3]Población Bogotá'!K92</f>
        <v>57.372999999999998</v>
      </c>
      <c r="D36" s="53">
        <f>+'[3]Población Bogotá'!L92</f>
        <v>53.225666666666676</v>
      </c>
      <c r="E36" s="53">
        <f>+'[3]Población Bogotá'!M92</f>
        <v>57.577333333333335</v>
      </c>
      <c r="F36" s="53">
        <f>+'[3]Población Bogotá'!N92</f>
        <v>60.006999999999998</v>
      </c>
      <c r="G36" s="54">
        <f>+'[3]Población Bogotá'!O92</f>
        <v>64.380999999999986</v>
      </c>
      <c r="H36" s="28">
        <f t="shared" si="0"/>
        <v>7.289149599213407</v>
      </c>
      <c r="I36" s="27">
        <f t="shared" si="4"/>
        <v>4.2198318782854294</v>
      </c>
      <c r="J36" s="28">
        <f t="shared" si="1"/>
        <v>0.27628677091426107</v>
      </c>
      <c r="K36" s="27">
        <f t="shared" si="2"/>
        <v>0.27088271914782291</v>
      </c>
      <c r="L36" s="18"/>
      <c r="M36" s="16"/>
    </row>
    <row r="37" spans="1:14">
      <c r="A37" s="16"/>
      <c r="B37" s="11" t="str">
        <f>+'[3]Población Bogotá'!J93</f>
        <v>Quibdó</v>
      </c>
      <c r="C37" s="53">
        <f>+'[3]Población Bogotá'!K93</f>
        <v>35.073</v>
      </c>
      <c r="D37" s="53">
        <f>+'[3]Población Bogotá'!L93</f>
        <v>36.819333333333333</v>
      </c>
      <c r="E37" s="53">
        <f>+'[3]Población Bogotá'!M93</f>
        <v>40.718999999999994</v>
      </c>
      <c r="F37" s="53">
        <f>+'[3]Población Bogotá'!N93</f>
        <v>45.05533333333333</v>
      </c>
      <c r="G37" s="54">
        <f>+'[3]Población Bogotá'!O93</f>
        <v>45.843666666666671</v>
      </c>
      <c r="H37" s="28">
        <f t="shared" si="0"/>
        <v>1.7497003684358692</v>
      </c>
      <c r="I37" s="27">
        <f t="shared" si="4"/>
        <v>10.649410185253405</v>
      </c>
      <c r="J37" s="28">
        <f t="shared" si="1"/>
        <v>0.19673504031007724</v>
      </c>
      <c r="K37" s="27">
        <f t="shared" si="2"/>
        <v>0.20338812480952018</v>
      </c>
      <c r="L37" s="18"/>
      <c r="M37" s="16"/>
    </row>
    <row r="38" spans="1:14">
      <c r="A38" s="16"/>
      <c r="B38" s="11" t="str">
        <f>+'[3]Población Bogotá'!J94</f>
        <v>San Andrés</v>
      </c>
      <c r="C38" s="53">
        <f>+'[3]Población Bogotá'!K94</f>
        <v>24.495999999999999</v>
      </c>
      <c r="D38" s="53">
        <f>+'[3]Población Bogotá'!L94</f>
        <v>24.656000000000002</v>
      </c>
      <c r="E38" s="53">
        <f>+'[3]Población Bogotá'!M94</f>
        <v>25.727333333333334</v>
      </c>
      <c r="F38" s="53">
        <f>+'[3]Población Bogotá'!N94</f>
        <v>25.665333333333336</v>
      </c>
      <c r="G38" s="54">
        <f>+'[3]Población Bogotá'!O94</f>
        <v>27.282</v>
      </c>
      <c r="H38" s="28">
        <f t="shared" si="0"/>
        <v>6.2990285209621133</v>
      </c>
      <c r="I38" s="27">
        <f t="shared" si="4"/>
        <v>-0.24098883159284767</v>
      </c>
      <c r="J38" s="28">
        <f t="shared" si="1"/>
        <v>0.11707888482755582</v>
      </c>
      <c r="K38" s="27">
        <f t="shared" si="2"/>
        <v>0.11585807124449801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92"/>
      <c r="B52" s="92"/>
      <c r="C52" s="92"/>
      <c r="D52" s="92"/>
      <c r="E52" s="92"/>
      <c r="F52" s="92"/>
      <c r="G52" s="92"/>
      <c r="H52" s="92"/>
      <c r="I52" s="92"/>
      <c r="J52" s="92"/>
      <c r="K52" s="92"/>
      <c r="L52" s="9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9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2" t="str">
        <f>+'[3]Población Bogotá'!J102</f>
        <v>Colombia</v>
      </c>
      <c r="C13" s="26">
        <f>+'[3]Población Bogotá'!K102</f>
        <v>17852.825666666668</v>
      </c>
      <c r="D13" s="26">
        <f>+'[3]Población Bogotá'!L102</f>
        <v>17615.421333333332</v>
      </c>
      <c r="E13" s="26">
        <f>+'[3]Población Bogotá'!M102</f>
        <v>19247.722333333335</v>
      </c>
      <c r="F13" s="26">
        <f>+'[3]Población Bogotá'!N102</f>
        <v>19787.869000000002</v>
      </c>
      <c r="G13" s="26">
        <f>+'[3]Población Bogotá'!O102</f>
        <v>21126.514999999999</v>
      </c>
      <c r="H13" s="28">
        <f t="shared" ref="H13:H38" si="0">IF(OR(OR(G13=0,F13=0),G13=""),"",(G13/F13-1)*100)</f>
        <v>6.7649831318369769</v>
      </c>
      <c r="I13" s="27">
        <f>IF(OR(OR(G13=0,F13=0),F13=""),"",(F13/E13-1)*100)</f>
        <v>2.8062887510136081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8295.3396666666686</v>
      </c>
      <c r="D14" s="25">
        <f t="shared" ref="D14:F14" si="3">D13-SUM(D15:D38)</f>
        <v>8038.2943333333315</v>
      </c>
      <c r="E14" s="25">
        <f t="shared" si="3"/>
        <v>9099.9143333333341</v>
      </c>
      <c r="F14" s="25">
        <f t="shared" si="3"/>
        <v>9201.5773333333345</v>
      </c>
      <c r="G14" s="26">
        <f>G13-SUM(G15:G38)</f>
        <v>10005.652666666667</v>
      </c>
      <c r="H14" s="28">
        <f t="shared" si="0"/>
        <v>8.738451074257835</v>
      </c>
      <c r="I14" s="27">
        <f>IF(OR(OR(G14=0,F14=0),F14=""),"",(F14/E14-1)*100)</f>
        <v>1.1171863412780203</v>
      </c>
      <c r="J14" s="28">
        <f t="shared" si="1"/>
        <v>47.360639777391903</v>
      </c>
      <c r="K14" s="27">
        <f t="shared" si="2"/>
        <v>46.50110294005551</v>
      </c>
      <c r="L14" s="18"/>
    </row>
    <row r="15" spans="1:15">
      <c r="A15" s="16"/>
      <c r="B15" s="12" t="str">
        <f>+'[3]Población Bogotá'!J103</f>
        <v>Bogotá</v>
      </c>
      <c r="C15" s="100">
        <f>+'[3]Población Bogotá'!K103</f>
        <v>3277.0673333333339</v>
      </c>
      <c r="D15" s="100">
        <f>+'[3]Población Bogotá'!L103</f>
        <v>3370.386</v>
      </c>
      <c r="E15" s="100">
        <f>+'[3]Población Bogotá'!M103</f>
        <v>3521.6653333333329</v>
      </c>
      <c r="F15" s="100">
        <f>+'[3]Población Bogotá'!N103</f>
        <v>3847.6849999999999</v>
      </c>
      <c r="G15" s="100">
        <f>+'[3]Población Bogotá'!O103</f>
        <v>3983.2469999999998</v>
      </c>
      <c r="H15" s="48">
        <f t="shared" si="0"/>
        <v>3.5232094103337497</v>
      </c>
      <c r="I15" s="34">
        <f t="shared" ref="I15:I38" si="4">IF(OR(OR(G15=0,F15=0),F15=""),"",(F15/E15-1)*100)</f>
        <v>9.2575425489986216</v>
      </c>
      <c r="J15" s="48">
        <f t="shared" si="1"/>
        <v>18.854254949290027</v>
      </c>
      <c r="K15" s="34">
        <f t="shared" si="2"/>
        <v>19.444665820255832</v>
      </c>
      <c r="L15" s="18"/>
      <c r="N15" s="32" t="s">
        <v>3</v>
      </c>
      <c r="O15" s="32">
        <f>J15</f>
        <v>18.854254949290027</v>
      </c>
    </row>
    <row r="16" spans="1:15">
      <c r="A16" s="16"/>
      <c r="B16" s="11" t="str">
        <f>+'[3]Población Bogotá'!J104</f>
        <v>Medellín</v>
      </c>
      <c r="C16" s="53">
        <f>+'[3]Población Bogotá'!K104</f>
        <v>1449.0529999999999</v>
      </c>
      <c r="D16" s="53">
        <f>+'[3]Población Bogotá'!L104</f>
        <v>1433.6029999999998</v>
      </c>
      <c r="E16" s="53">
        <f>+'[3]Población Bogotá'!M104</f>
        <v>1538.5796666666665</v>
      </c>
      <c r="F16" s="53">
        <f>+'[3]Población Bogotá'!N104</f>
        <v>1591.1293333333333</v>
      </c>
      <c r="G16" s="54">
        <f>+'[3]Población Bogotá'!O104</f>
        <v>1672.3866666666665</v>
      </c>
      <c r="H16" s="28">
        <f t="shared" si="0"/>
        <v>5.1068968204553977</v>
      </c>
      <c r="I16" s="27">
        <f t="shared" si="4"/>
        <v>3.4154660824626371</v>
      </c>
      <c r="J16" s="28">
        <f t="shared" si="1"/>
        <v>7.9160555665080903</v>
      </c>
      <c r="K16" s="27">
        <f t="shared" si="2"/>
        <v>8.0409332269853468</v>
      </c>
      <c r="L16" s="18"/>
      <c r="N16" s="23" t="s">
        <v>14</v>
      </c>
      <c r="O16" s="32">
        <f>100-O15</f>
        <v>81.145745050709976</v>
      </c>
    </row>
    <row r="17" spans="1:12">
      <c r="A17" s="16"/>
      <c r="B17" s="11" t="str">
        <f>+'[3]Población Bogotá'!J105</f>
        <v>Cali</v>
      </c>
      <c r="C17" s="53">
        <f>+'[3]Población Bogotá'!K105</f>
        <v>1061.8789999999999</v>
      </c>
      <c r="D17" s="53">
        <f>+'[3]Población Bogotá'!L105</f>
        <v>1049.8120000000001</v>
      </c>
      <c r="E17" s="53">
        <f>+'[3]Población Bogotá'!M105</f>
        <v>1103.3316666666667</v>
      </c>
      <c r="F17" s="53">
        <f>+'[3]Población Bogotá'!N105</f>
        <v>1087.1600000000001</v>
      </c>
      <c r="G17" s="54">
        <f>+'[3]Población Bogotá'!O105</f>
        <v>1071.3616666666667</v>
      </c>
      <c r="H17" s="28">
        <f t="shared" si="0"/>
        <v>-1.4531746323754868</v>
      </c>
      <c r="I17" s="27">
        <f t="shared" si="4"/>
        <v>-1.4657121838552611</v>
      </c>
      <c r="J17" s="28">
        <f t="shared" si="1"/>
        <v>5.0711708327978684</v>
      </c>
      <c r="K17" s="27">
        <f t="shared" si="2"/>
        <v>5.494073161693156</v>
      </c>
      <c r="L17" s="18"/>
    </row>
    <row r="18" spans="1:12">
      <c r="A18" s="16"/>
      <c r="B18" s="11" t="str">
        <f>+'[3]Población Bogotá'!J106</f>
        <v>Barranquilla</v>
      </c>
      <c r="C18" s="53">
        <f>+'[3]Población Bogotá'!K106</f>
        <v>647.44233333333341</v>
      </c>
      <c r="D18" s="53">
        <f>+'[3]Población Bogotá'!L106</f>
        <v>640.73166666666668</v>
      </c>
      <c r="E18" s="53">
        <f>+'[3]Población Bogotá'!M106</f>
        <v>717.4473333333334</v>
      </c>
      <c r="F18" s="53">
        <f>+'[3]Población Bogotá'!N106</f>
        <v>724.60266666666666</v>
      </c>
      <c r="G18" s="54">
        <f>+'[3]Población Bogotá'!O106</f>
        <v>773.24099999999999</v>
      </c>
      <c r="H18" s="28">
        <f t="shared" si="0"/>
        <v>6.712414343861095</v>
      </c>
      <c r="I18" s="27">
        <f t="shared" si="4"/>
        <v>0.99733220835720449</v>
      </c>
      <c r="J18" s="28">
        <f t="shared" si="1"/>
        <v>3.6600499419804922</v>
      </c>
      <c r="K18" s="27">
        <f t="shared" si="2"/>
        <v>3.6618529598445719</v>
      </c>
      <c r="L18" s="18"/>
    </row>
    <row r="19" spans="1:12">
      <c r="A19" s="16"/>
      <c r="B19" s="11" t="str">
        <f>+'[3]Población Bogotá'!J107</f>
        <v>Bucaramanga</v>
      </c>
      <c r="C19" s="53">
        <f>+'[3]Población Bogotá'!K107</f>
        <v>458.67500000000001</v>
      </c>
      <c r="D19" s="53">
        <f>+'[3]Población Bogotá'!L107</f>
        <v>446.16266666666661</v>
      </c>
      <c r="E19" s="53">
        <f>+'[3]Población Bogotá'!M107</f>
        <v>510.73</v>
      </c>
      <c r="F19" s="53">
        <f>+'[3]Población Bogotá'!N107</f>
        <v>516.00799999999992</v>
      </c>
      <c r="G19" s="54">
        <f>+'[3]Población Bogotá'!O107</f>
        <v>548.52233333333334</v>
      </c>
      <c r="H19" s="28">
        <f t="shared" si="0"/>
        <v>6.3011296982475873</v>
      </c>
      <c r="I19" s="27">
        <f t="shared" si="4"/>
        <v>1.0334227478315139</v>
      </c>
      <c r="J19" s="28">
        <f t="shared" si="1"/>
        <v>2.5963692229093791</v>
      </c>
      <c r="K19" s="27">
        <f t="shared" si="2"/>
        <v>2.6076986865033311</v>
      </c>
      <c r="L19" s="18"/>
    </row>
    <row r="20" spans="1:12">
      <c r="A20" s="16"/>
      <c r="B20" s="11" t="str">
        <f>+'[3]Población Bogotá'!J108</f>
        <v>Cartagena</v>
      </c>
      <c r="C20" s="53">
        <f>+'[3]Población Bogotá'!K108</f>
        <v>344.57466666666664</v>
      </c>
      <c r="D20" s="53">
        <f>+'[3]Población Bogotá'!L108</f>
        <v>319.39366666666666</v>
      </c>
      <c r="E20" s="53">
        <f>+'[3]Población Bogotá'!M108</f>
        <v>333.30799999999999</v>
      </c>
      <c r="F20" s="53">
        <f>+'[3]Población Bogotá'!N108</f>
        <v>355.31433333333342</v>
      </c>
      <c r="G20" s="54">
        <f>+'[3]Población Bogotá'!O108</f>
        <v>394.54833333333335</v>
      </c>
      <c r="H20" s="28">
        <f t="shared" si="0"/>
        <v>11.042053843404354</v>
      </c>
      <c r="I20" s="27">
        <f t="shared" si="4"/>
        <v>6.6024017825355052</v>
      </c>
      <c r="J20" s="28">
        <f t="shared" si="1"/>
        <v>1.8675504849395814</v>
      </c>
      <c r="K20" s="27">
        <f t="shared" si="2"/>
        <v>1.7956169678166627</v>
      </c>
      <c r="L20" s="18"/>
    </row>
    <row r="21" spans="1:12">
      <c r="A21" s="16"/>
      <c r="B21" s="11" t="str">
        <f>+'[3]Población Bogotá'!J109</f>
        <v>Cúcuta</v>
      </c>
      <c r="C21" s="53">
        <f>+'[3]Población Bogotá'!K109</f>
        <v>317.34866666666665</v>
      </c>
      <c r="D21" s="53">
        <f>+'[3]Población Bogotá'!L109</f>
        <v>329.53400000000005</v>
      </c>
      <c r="E21" s="53">
        <f>+'[3]Población Bogotá'!M109</f>
        <v>321.00966666666665</v>
      </c>
      <c r="F21" s="53">
        <f>+'[3]Población Bogotá'!N109</f>
        <v>309.55666666666662</v>
      </c>
      <c r="G21" s="54">
        <f>+'[3]Población Bogotá'!O109</f>
        <v>354.63766666666669</v>
      </c>
      <c r="H21" s="28">
        <f t="shared" si="0"/>
        <v>14.563084841762986</v>
      </c>
      <c r="I21" s="27">
        <f t="shared" si="4"/>
        <v>-3.5678053308882851</v>
      </c>
      <c r="J21" s="28">
        <f t="shared" si="1"/>
        <v>1.6786378002555873</v>
      </c>
      <c r="K21" s="27">
        <f t="shared" si="2"/>
        <v>1.5643759652273146</v>
      </c>
      <c r="L21" s="18"/>
    </row>
    <row r="22" spans="1:12">
      <c r="A22" s="16"/>
      <c r="B22" s="11" t="str">
        <f>+'[3]Población Bogotá'!J110</f>
        <v>Pereira</v>
      </c>
      <c r="C22" s="53">
        <f>+'[3]Población Bogotá'!K110</f>
        <v>244.37033333333332</v>
      </c>
      <c r="D22" s="53">
        <f>+'[3]Población Bogotá'!L110</f>
        <v>249.6</v>
      </c>
      <c r="E22" s="53">
        <f>+'[3]Población Bogotá'!M110</f>
        <v>247.864</v>
      </c>
      <c r="F22" s="53">
        <f>+'[3]Población Bogotá'!N110</f>
        <v>257.22566666666665</v>
      </c>
      <c r="G22" s="54">
        <f>+'[3]Población Bogotá'!O110</f>
        <v>280.5506666666667</v>
      </c>
      <c r="H22" s="28">
        <f t="shared" si="0"/>
        <v>9.067913129457029</v>
      </c>
      <c r="I22" s="27">
        <f t="shared" si="4"/>
        <v>3.7769368148124149</v>
      </c>
      <c r="J22" s="28">
        <f t="shared" si="1"/>
        <v>1.327955257488832</v>
      </c>
      <c r="K22" s="27">
        <f t="shared" si="2"/>
        <v>1.2999159569262695</v>
      </c>
      <c r="L22" s="18"/>
    </row>
    <row r="23" spans="1:12">
      <c r="A23" s="16"/>
      <c r="B23" s="11" t="str">
        <f>+'[3]Población Bogotá'!J111</f>
        <v>Ibagué</v>
      </c>
      <c r="C23" s="53">
        <f>+'[3]Población Bogotá'!K111</f>
        <v>223.54433333333336</v>
      </c>
      <c r="D23" s="53">
        <f>+'[3]Población Bogotá'!L111</f>
        <v>218.08900000000003</v>
      </c>
      <c r="E23" s="53">
        <f>+'[3]Población Bogotá'!M111</f>
        <v>221.65799999999999</v>
      </c>
      <c r="F23" s="53">
        <f>+'[3]Población Bogotá'!N111</f>
        <v>219.56466666666668</v>
      </c>
      <c r="G23" s="54">
        <f>+'[3]Población Bogotá'!O111</f>
        <v>247.63166666666666</v>
      </c>
      <c r="H23" s="28">
        <f t="shared" si="0"/>
        <v>12.783022162035774</v>
      </c>
      <c r="I23" s="27">
        <f t="shared" si="4"/>
        <v>-0.9443978260804009</v>
      </c>
      <c r="J23" s="28">
        <f t="shared" si="1"/>
        <v>1.1721368463594997</v>
      </c>
      <c r="K23" s="27">
        <f t="shared" si="2"/>
        <v>1.1095922793235928</v>
      </c>
      <c r="L23" s="18"/>
    </row>
    <row r="24" spans="1:12">
      <c r="A24" s="16"/>
      <c r="B24" s="11" t="str">
        <f>+'[3]Población Bogotá'!J112</f>
        <v>Villavicencio</v>
      </c>
      <c r="C24" s="53">
        <f>+'[3]Población Bogotá'!K112</f>
        <v>163.78166666666667</v>
      </c>
      <c r="D24" s="53">
        <f>+'[3]Población Bogotá'!L112</f>
        <v>173.83266666666668</v>
      </c>
      <c r="E24" s="53">
        <f>+'[3]Población Bogotá'!M112</f>
        <v>184.99233333333333</v>
      </c>
      <c r="F24" s="53">
        <f>+'[3]Población Bogotá'!N112</f>
        <v>186.67333333333332</v>
      </c>
      <c r="G24" s="54">
        <f>+'[3]Población Bogotá'!O112</f>
        <v>198.37900000000002</v>
      </c>
      <c r="H24" s="28">
        <f t="shared" si="0"/>
        <v>6.2706689046819974</v>
      </c>
      <c r="I24" s="27">
        <f t="shared" si="4"/>
        <v>0.90868630591898203</v>
      </c>
      <c r="J24" s="28">
        <f t="shared" si="1"/>
        <v>0.93900484769967996</v>
      </c>
      <c r="K24" s="27">
        <f t="shared" si="2"/>
        <v>0.94337259526699557</v>
      </c>
      <c r="L24" s="18"/>
    </row>
    <row r="25" spans="1:12">
      <c r="A25" s="16"/>
      <c r="B25" s="11" t="str">
        <f>+'[3]Población Bogotá'!J113</f>
        <v>Santa Marta</v>
      </c>
      <c r="C25" s="53">
        <f>+'[3]Población Bogotá'!K113</f>
        <v>157.95333333333332</v>
      </c>
      <c r="D25" s="53">
        <f>+'[3]Población Bogotá'!L113</f>
        <v>157.81233333333333</v>
      </c>
      <c r="E25" s="53">
        <f>+'[3]Población Bogotá'!M113</f>
        <v>174.20899999999997</v>
      </c>
      <c r="F25" s="53">
        <f>+'[3]Población Bogotá'!N113</f>
        <v>174.97966666666665</v>
      </c>
      <c r="G25" s="54">
        <f>+'[3]Población Bogotá'!O113</f>
        <v>182.73466666666664</v>
      </c>
      <c r="H25" s="28">
        <f t="shared" si="0"/>
        <v>4.4319435210567359</v>
      </c>
      <c r="I25" s="27">
        <f t="shared" si="4"/>
        <v>0.4423805122965252</v>
      </c>
      <c r="J25" s="28">
        <f t="shared" si="1"/>
        <v>0.86495414253920555</v>
      </c>
      <c r="K25" s="27">
        <f t="shared" si="2"/>
        <v>0.88427746649559191</v>
      </c>
      <c r="L25" s="18"/>
    </row>
    <row r="26" spans="1:12">
      <c r="A26" s="16"/>
      <c r="B26" s="11" t="str">
        <f>+'[3]Población Bogotá'!J114</f>
        <v>Manizales</v>
      </c>
      <c r="C26" s="53">
        <f>+'[3]Población Bogotá'!K114</f>
        <v>167.80500000000001</v>
      </c>
      <c r="D26" s="53">
        <f>+'[3]Población Bogotá'!L114</f>
        <v>152.31133333333335</v>
      </c>
      <c r="E26" s="53">
        <f>+'[3]Población Bogotá'!M114</f>
        <v>165.49966666666668</v>
      </c>
      <c r="F26" s="53">
        <f>+'[3]Población Bogotá'!N114</f>
        <v>164.95</v>
      </c>
      <c r="G26" s="54">
        <f>+'[3]Población Bogotá'!O114</f>
        <v>179.18266666666668</v>
      </c>
      <c r="H26" s="28">
        <f t="shared" si="0"/>
        <v>8.6284732747297319</v>
      </c>
      <c r="I26" s="27">
        <f t="shared" si="4"/>
        <v>-0.33212554305247499</v>
      </c>
      <c r="J26" s="28">
        <f t="shared" si="1"/>
        <v>0.84814114711615551</v>
      </c>
      <c r="K26" s="27">
        <f t="shared" si="2"/>
        <v>0.83359153024512123</v>
      </c>
      <c r="L26" s="18"/>
    </row>
    <row r="27" spans="1:12">
      <c r="A27" s="16"/>
      <c r="B27" s="11" t="str">
        <f>+'[3]Población Bogotá'!J115</f>
        <v>Pasto</v>
      </c>
      <c r="C27" s="53">
        <f>+'[3]Población Bogotá'!K115</f>
        <v>143.55000000000001</v>
      </c>
      <c r="D27" s="53">
        <f>+'[3]Población Bogotá'!L115</f>
        <v>141.12866666666667</v>
      </c>
      <c r="E27" s="53">
        <f>+'[3]Población Bogotá'!M115</f>
        <v>151.69966666666667</v>
      </c>
      <c r="F27" s="53">
        <f>+'[3]Población Bogotá'!N115</f>
        <v>155.66733333333332</v>
      </c>
      <c r="G27" s="54">
        <f>+'[3]Población Bogotá'!O115</f>
        <v>171.51066666666665</v>
      </c>
      <c r="H27" s="28">
        <f t="shared" si="0"/>
        <v>10.177686605196556</v>
      </c>
      <c r="I27" s="27">
        <f t="shared" si="4"/>
        <v>2.6154748746975764</v>
      </c>
      <c r="J27" s="28">
        <f t="shared" si="1"/>
        <v>0.81182659168663951</v>
      </c>
      <c r="K27" s="27">
        <f t="shared" si="2"/>
        <v>0.78668063414677591</v>
      </c>
      <c r="L27" s="18"/>
    </row>
    <row r="28" spans="1:12">
      <c r="A28" s="16"/>
      <c r="B28" s="11" t="str">
        <f>+'[3]Población Bogotá'!J116</f>
        <v>Montería</v>
      </c>
      <c r="C28" s="53">
        <f>+'[3]Población Bogotá'!K116</f>
        <v>129.59400000000002</v>
      </c>
      <c r="D28" s="53">
        <f>+'[3]Población Bogotá'!L116</f>
        <v>139.85799999999998</v>
      </c>
      <c r="E28" s="53">
        <f>+'[3]Población Bogotá'!M116</f>
        <v>137.93333333333334</v>
      </c>
      <c r="F28" s="53">
        <f>+'[3]Población Bogotá'!N116</f>
        <v>145.73833333333334</v>
      </c>
      <c r="G28" s="54">
        <f>+'[3]Población Bogotá'!O116</f>
        <v>158.70133333333334</v>
      </c>
      <c r="H28" s="28">
        <f t="shared" si="0"/>
        <v>8.8947085530002301</v>
      </c>
      <c r="I28" s="27">
        <f t="shared" si="4"/>
        <v>5.6585306911551614</v>
      </c>
      <c r="J28" s="28">
        <f t="shared" si="1"/>
        <v>0.7511950425014885</v>
      </c>
      <c r="K28" s="27">
        <f t="shared" si="2"/>
        <v>0.73650342709128169</v>
      </c>
      <c r="L28" s="18"/>
    </row>
    <row r="29" spans="1:12">
      <c r="A29" s="16"/>
      <c r="B29" s="11" t="str">
        <f>+'[3]Población Bogotá'!J117</f>
        <v>Neiva</v>
      </c>
      <c r="C29" s="53">
        <f>+'[3]Población Bogotá'!K117</f>
        <v>129.65233333333333</v>
      </c>
      <c r="D29" s="53">
        <f>+'[3]Población Bogotá'!L117</f>
        <v>128.11333333333334</v>
      </c>
      <c r="E29" s="53">
        <f>+'[3]Población Bogotá'!M117</f>
        <v>136.79866666666666</v>
      </c>
      <c r="F29" s="53">
        <f>+'[3]Población Bogotá'!N117</f>
        <v>141.13233333333332</v>
      </c>
      <c r="G29" s="54">
        <f>+'[3]Población Bogotá'!O117</f>
        <v>153.52566666666667</v>
      </c>
      <c r="H29" s="28">
        <f t="shared" si="0"/>
        <v>8.7813565046516615</v>
      </c>
      <c r="I29" s="27">
        <f t="shared" si="4"/>
        <v>3.1679158666263696</v>
      </c>
      <c r="J29" s="28">
        <f t="shared" si="1"/>
        <v>0.72669660219239507</v>
      </c>
      <c r="K29" s="27">
        <f t="shared" si="2"/>
        <v>0.71322653962047811</v>
      </c>
      <c r="L29" s="18"/>
    </row>
    <row r="30" spans="1:12">
      <c r="A30" s="16"/>
      <c r="B30" s="11" t="str">
        <f>+'[3]Población Bogotá'!J118</f>
        <v>Valledupar</v>
      </c>
      <c r="C30" s="53">
        <f>+'[3]Población Bogotá'!K118</f>
        <v>118.242</v>
      </c>
      <c r="D30" s="53">
        <f>+'[3]Población Bogotá'!L118</f>
        <v>120.05833333333334</v>
      </c>
      <c r="E30" s="53">
        <f>+'[3]Población Bogotá'!M118</f>
        <v>141.12066666666666</v>
      </c>
      <c r="F30" s="53">
        <f>+'[3]Población Bogotá'!N118</f>
        <v>143.75366666666665</v>
      </c>
      <c r="G30" s="54">
        <f>+'[3]Población Bogotá'!O118</f>
        <v>147.00033333333334</v>
      </c>
      <c r="H30" s="28">
        <f t="shared" si="0"/>
        <v>2.2584931166973243</v>
      </c>
      <c r="I30" s="27">
        <f t="shared" si="4"/>
        <v>1.8657791677098912</v>
      </c>
      <c r="J30" s="28">
        <f t="shared" si="1"/>
        <v>0.69580966540545541</v>
      </c>
      <c r="K30" s="27">
        <f t="shared" si="2"/>
        <v>0.72647371309496045</v>
      </c>
      <c r="L30" s="18"/>
    </row>
    <row r="31" spans="1:12">
      <c r="A31" s="16"/>
      <c r="B31" s="11" t="str">
        <f>+'[3]Población Bogotá'!J119</f>
        <v>Armenia</v>
      </c>
      <c r="C31" s="53">
        <f>+'[3]Población Bogotá'!K119</f>
        <v>112.97833333333334</v>
      </c>
      <c r="D31" s="53">
        <f>+'[3]Población Bogotá'!L119</f>
        <v>105.86166666666666</v>
      </c>
      <c r="E31" s="53">
        <f>+'[3]Población Bogotá'!M119</f>
        <v>111.50266666666666</v>
      </c>
      <c r="F31" s="53">
        <f>+'[3]Población Bogotá'!N119</f>
        <v>115.49833333333333</v>
      </c>
      <c r="G31" s="54">
        <f>+'[3]Población Bogotá'!O119</f>
        <v>125.64100000000001</v>
      </c>
      <c r="H31" s="28">
        <f t="shared" si="0"/>
        <v>8.7816563009567297</v>
      </c>
      <c r="I31" s="27">
        <f t="shared" si="4"/>
        <v>3.5834718452174563</v>
      </c>
      <c r="J31" s="28">
        <f t="shared" si="1"/>
        <v>0.59470764581853663</v>
      </c>
      <c r="K31" s="27">
        <f t="shared" si="2"/>
        <v>0.58368252454740488</v>
      </c>
      <c r="L31" s="18"/>
    </row>
    <row r="32" spans="1:12">
      <c r="A32" s="16"/>
      <c r="B32" s="11" t="str">
        <f>+'[3]Población Bogotá'!J120</f>
        <v>Sincelejo</v>
      </c>
      <c r="C32" s="53">
        <f>+'[3]Población Bogotá'!K120</f>
        <v>95.372333333333344</v>
      </c>
      <c r="D32" s="53">
        <f>+'[3]Población Bogotá'!L120</f>
        <v>90.945333333333338</v>
      </c>
      <c r="E32" s="53">
        <f>+'[3]Población Bogotá'!M120</f>
        <v>91.967333333333329</v>
      </c>
      <c r="F32" s="53">
        <f>+'[3]Población Bogotá'!N120</f>
        <v>101.36800000000001</v>
      </c>
      <c r="G32" s="54">
        <f>+'[3]Población Bogotá'!O120</f>
        <v>109.032</v>
      </c>
      <c r="H32" s="28">
        <f t="shared" si="0"/>
        <v>7.5605713834740573</v>
      </c>
      <c r="I32" s="27">
        <f t="shared" si="4"/>
        <v>10.221745402353033</v>
      </c>
      <c r="J32" s="28">
        <f t="shared" si="1"/>
        <v>0.51609079869538343</v>
      </c>
      <c r="K32" s="27">
        <f t="shared" si="2"/>
        <v>0.5122734540035615</v>
      </c>
      <c r="L32" s="18"/>
    </row>
    <row r="33" spans="1:14">
      <c r="A33" s="16"/>
      <c r="B33" s="11" t="str">
        <f>+'[3]Población Bogotá'!J121</f>
        <v>Popayán</v>
      </c>
      <c r="C33" s="53">
        <f>+'[3]Población Bogotá'!K121</f>
        <v>95.825000000000003</v>
      </c>
      <c r="D33" s="53">
        <f>+'[3]Población Bogotá'!L121</f>
        <v>89.026333333333341</v>
      </c>
      <c r="E33" s="53">
        <f>+'[3]Población Bogotá'!M121</f>
        <v>95.728333333333339</v>
      </c>
      <c r="F33" s="53">
        <f>+'[3]Población Bogotá'!N121</f>
        <v>95.525333333333336</v>
      </c>
      <c r="G33" s="54">
        <f>+'[3]Población Bogotá'!O121</f>
        <v>97.540666666666667</v>
      </c>
      <c r="H33" s="28">
        <f t="shared" si="0"/>
        <v>2.10973703310815</v>
      </c>
      <c r="I33" s="27">
        <f t="shared" si="4"/>
        <v>-0.21205842923551765</v>
      </c>
      <c r="J33" s="28">
        <f t="shared" si="1"/>
        <v>0.46169785535696101</v>
      </c>
      <c r="K33" s="27">
        <f t="shared" si="2"/>
        <v>0.48274694628983705</v>
      </c>
      <c r="L33" s="18"/>
    </row>
    <row r="34" spans="1:14">
      <c r="A34" s="16"/>
      <c r="B34" s="11" t="str">
        <f>+'[3]Población Bogotá'!J122</f>
        <v>Riohacha</v>
      </c>
      <c r="C34" s="53">
        <f>+'[3]Población Bogotá'!K122</f>
        <v>53.63366666666667</v>
      </c>
      <c r="D34" s="53">
        <f>+'[3]Población Bogotá'!L122</f>
        <v>52.91299999999999</v>
      </c>
      <c r="E34" s="53">
        <f>+'[3]Población Bogotá'!M122</f>
        <v>64.517333333333326</v>
      </c>
      <c r="F34" s="53">
        <f>+'[3]Población Bogotá'!N122</f>
        <v>71.521666666666675</v>
      </c>
      <c r="G34" s="54">
        <f>+'[3]Población Bogotá'!O122</f>
        <v>76.417666666666676</v>
      </c>
      <c r="H34" s="28">
        <f t="shared" si="0"/>
        <v>6.8454780602614562</v>
      </c>
      <c r="I34" s="27">
        <f t="shared" si="4"/>
        <v>10.856514011738483</v>
      </c>
      <c r="J34" s="28">
        <f t="shared" si="1"/>
        <v>0.3617144932170151</v>
      </c>
      <c r="K34" s="27">
        <f t="shared" si="2"/>
        <v>0.36144198582811854</v>
      </c>
      <c r="L34" s="18"/>
    </row>
    <row r="35" spans="1:14">
      <c r="A35" s="16"/>
      <c r="B35" s="11" t="str">
        <f>+'[3]Población Bogotá'!J123</f>
        <v>Tunja</v>
      </c>
      <c r="C35" s="53">
        <f>+'[3]Población Bogotá'!K123</f>
        <v>64.659333333333336</v>
      </c>
      <c r="D35" s="53">
        <f>+'[3]Población Bogotá'!L123</f>
        <v>66.673000000000002</v>
      </c>
      <c r="E35" s="53">
        <f>+'[3]Población Bogotá'!M123</f>
        <v>68.191666666666663</v>
      </c>
      <c r="F35" s="53">
        <f>+'[3]Población Bogotá'!N123</f>
        <v>68.94</v>
      </c>
      <c r="G35" s="54">
        <f>+'[3]Población Bogotá'!O123</f>
        <v>74.783666666666662</v>
      </c>
      <c r="H35" s="28">
        <f t="shared" si="0"/>
        <v>8.476452954259738</v>
      </c>
      <c r="I35" s="27">
        <f t="shared" si="4"/>
        <v>1.0973970426493951</v>
      </c>
      <c r="J35" s="28">
        <f t="shared" si="1"/>
        <v>0.35398013665134387</v>
      </c>
      <c r="K35" s="27">
        <f t="shared" si="2"/>
        <v>0.34839527187086183</v>
      </c>
      <c r="L35" s="18"/>
    </row>
    <row r="36" spans="1:14">
      <c r="A36" s="16"/>
      <c r="B36" s="11" t="str">
        <f>+'[3]Población Bogotá'!J124</f>
        <v>Florencia</v>
      </c>
      <c r="C36" s="53">
        <f>+'[3]Población Bogotá'!K124</f>
        <v>50.858000000000004</v>
      </c>
      <c r="D36" s="53">
        <f>+'[3]Población Bogotá'!L124</f>
        <v>47.843333333333334</v>
      </c>
      <c r="E36" s="53">
        <f>+'[3]Población Bogotá'!M124</f>
        <v>51.183999999999997</v>
      </c>
      <c r="F36" s="53">
        <f>+'[3]Población Bogotá'!N124</f>
        <v>52.733000000000004</v>
      </c>
      <c r="G36" s="54">
        <f>+'[3]Población Bogotá'!O124</f>
        <v>56.077999999999996</v>
      </c>
      <c r="H36" s="28">
        <f t="shared" si="0"/>
        <v>6.3432765061725904</v>
      </c>
      <c r="I36" s="27">
        <f t="shared" si="4"/>
        <v>3.0263363551109812</v>
      </c>
      <c r="J36" s="28">
        <f t="shared" si="1"/>
        <v>0.26543895195208483</v>
      </c>
      <c r="K36" s="27">
        <f t="shared" si="2"/>
        <v>0.26649155601343427</v>
      </c>
      <c r="L36" s="18"/>
    </row>
    <row r="37" spans="1:14">
      <c r="A37" s="16"/>
      <c r="B37" s="11" t="str">
        <f>+'[3]Población Bogotá'!J125</f>
        <v>Quibdó</v>
      </c>
      <c r="C37" s="53">
        <f>+'[3]Población Bogotá'!K125</f>
        <v>27.775666666666666</v>
      </c>
      <c r="D37" s="53">
        <f>+'[3]Población Bogotá'!L125</f>
        <v>30.587333333333333</v>
      </c>
      <c r="E37" s="53">
        <f>+'[3]Población Bogotá'!M125</f>
        <v>33.431999999999995</v>
      </c>
      <c r="F37" s="53">
        <f>+'[3]Población Bogotá'!N125</f>
        <v>35.906666666666666</v>
      </c>
      <c r="G37" s="54">
        <f>+'[3]Población Bogotá'!O125</f>
        <v>38.911000000000001</v>
      </c>
      <c r="H37" s="28">
        <f t="shared" si="0"/>
        <v>8.36706275529151</v>
      </c>
      <c r="I37" s="27">
        <f t="shared" si="4"/>
        <v>7.4020898141501368</v>
      </c>
      <c r="J37" s="28">
        <f t="shared" si="1"/>
        <v>0.18418087412902698</v>
      </c>
      <c r="K37" s="27">
        <f t="shared" si="2"/>
        <v>0.18145797643327163</v>
      </c>
      <c r="L37" s="18"/>
    </row>
    <row r="38" spans="1:14">
      <c r="A38" s="16"/>
      <c r="B38" s="11" t="str">
        <f>+'[3]Población Bogotá'!J126</f>
        <v>San Andrés</v>
      </c>
      <c r="C38" s="53">
        <f>+'[3]Población Bogotá'!K126</f>
        <v>21.850666666666665</v>
      </c>
      <c r="D38" s="53">
        <f>+'[3]Población Bogotá'!L126</f>
        <v>22.850333333333335</v>
      </c>
      <c r="E38" s="53">
        <f>+'[3]Población Bogotá'!M126</f>
        <v>23.437666666666669</v>
      </c>
      <c r="F38" s="53">
        <f>+'[3]Población Bogotá'!N126</f>
        <v>23.657666666666668</v>
      </c>
      <c r="G38" s="54">
        <f>+'[3]Población Bogotá'!O126</f>
        <v>25.297000000000001</v>
      </c>
      <c r="H38" s="28">
        <f t="shared" si="0"/>
        <v>6.9293956856832928</v>
      </c>
      <c r="I38" s="27">
        <f t="shared" si="4"/>
        <v>0.93865999175115622</v>
      </c>
      <c r="J38" s="28">
        <f t="shared" si="1"/>
        <v>0.11974052511737028</v>
      </c>
      <c r="K38" s="27">
        <f t="shared" si="2"/>
        <v>0.11955641442070727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2"/>
      <c r="B52" s="93"/>
      <c r="C52" s="92"/>
      <c r="D52" s="92"/>
      <c r="E52" s="92"/>
      <c r="F52" s="92"/>
      <c r="G52" s="92"/>
      <c r="H52" s="92"/>
      <c r="I52" s="92"/>
      <c r="J52" s="92"/>
      <c r="K52" s="92"/>
      <c r="L52" s="9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10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2" t="str">
        <f>+'[3]Población Bogotá'!J134</f>
        <v>Colombia</v>
      </c>
      <c r="C13" s="26">
        <f>+'[3]Población Bogotá'!K134</f>
        <v>1936.8696666666667</v>
      </c>
      <c r="D13" s="26">
        <f>+'[3]Población Bogotá'!L134</f>
        <v>2068.4903333333332</v>
      </c>
      <c r="E13" s="26">
        <f>+'[3]Población Bogotá'!M134</f>
        <v>2448.5023333333334</v>
      </c>
      <c r="F13" s="26">
        <f>+'[3]Población Bogotá'!N134</f>
        <v>2364.5223333333333</v>
      </c>
      <c r="G13" s="26">
        <f>+'[3]Población Bogotá'!O134</f>
        <v>2175.7226666666666</v>
      </c>
      <c r="H13" s="28">
        <f t="shared" ref="H13:H38" si="0">IF(OR(OR(G13=0,F13=0),G13=""),"",(G13/F13-1)*100)</f>
        <v>-7.9846852789294935</v>
      </c>
      <c r="I13" s="27">
        <f>IF(OR(OR(G13=0,F13=0),F13=""),"",(F13/E13-1)*100)</f>
        <v>-3.4298517447468257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864.59500000000003</v>
      </c>
      <c r="D14" s="25">
        <f t="shared" ref="D14:G14" si="3">D13-SUM(D15:D38)</f>
        <v>875.93099999999936</v>
      </c>
      <c r="E14" s="25">
        <f t="shared" si="3"/>
        <v>1022.8133333333333</v>
      </c>
      <c r="F14" s="25">
        <f t="shared" si="3"/>
        <v>1024.298666666667</v>
      </c>
      <c r="G14" s="26">
        <f t="shared" si="3"/>
        <v>881.10733333333337</v>
      </c>
      <c r="H14" s="28">
        <f t="shared" si="0"/>
        <v>-13.979451305869151</v>
      </c>
      <c r="I14" s="27">
        <f>IF(OR(OR(G14=0,F14=0),F14=""),"",(F14/E14-1)*100)</f>
        <v>0.14522037256721188</v>
      </c>
      <c r="J14" s="28">
        <f t="shared" si="1"/>
        <v>40.497226362183419</v>
      </c>
      <c r="K14" s="27">
        <f t="shared" si="2"/>
        <v>43.319475237211421</v>
      </c>
      <c r="L14" s="18"/>
    </row>
    <row r="15" spans="1:15">
      <c r="A15" s="16"/>
      <c r="B15" s="12" t="str">
        <f>+'[3]Población Bogotá'!J135</f>
        <v>Bogotá</v>
      </c>
      <c r="C15" s="100">
        <f>+'[3]Población Bogotá'!K135</f>
        <v>324.255</v>
      </c>
      <c r="D15" s="100">
        <f>+'[3]Población Bogotá'!L135</f>
        <v>340.39966666666663</v>
      </c>
      <c r="E15" s="100">
        <f>+'[3]Población Bogotá'!M135</f>
        <v>435.90966666666668</v>
      </c>
      <c r="F15" s="100">
        <f>+'[3]Población Bogotá'!N135</f>
        <v>360.7643333333333</v>
      </c>
      <c r="G15" s="100">
        <f>+'[3]Población Bogotá'!O135</f>
        <v>376.00200000000001</v>
      </c>
      <c r="H15" s="48">
        <f t="shared" si="0"/>
        <v>4.223717606969668</v>
      </c>
      <c r="I15" s="34">
        <f t="shared" ref="I15:I38" si="4">IF(OR(OR(G15=0,F15=0),F15=""),"",(F15/E15-1)*100)</f>
        <v>-17.238739830652992</v>
      </c>
      <c r="J15" s="48">
        <f t="shared" si="1"/>
        <v>17.281706246874602</v>
      </c>
      <c r="K15" s="34">
        <f t="shared" si="2"/>
        <v>15.25738743286699</v>
      </c>
      <c r="L15" s="18"/>
      <c r="N15" s="23" t="s">
        <v>3</v>
      </c>
      <c r="O15" s="32">
        <f>J15</f>
        <v>17.281706246874602</v>
      </c>
    </row>
    <row r="16" spans="1:15">
      <c r="A16" s="16"/>
      <c r="B16" s="11" t="str">
        <f>+'[3]Población Bogotá'!J136</f>
        <v>Medellín</v>
      </c>
      <c r="C16" s="53">
        <f>+'[3]Población Bogotá'!K136</f>
        <v>162.48666666666668</v>
      </c>
      <c r="D16" s="53">
        <f>+'[3]Población Bogotá'!L136</f>
        <v>197.89599999999999</v>
      </c>
      <c r="E16" s="53">
        <f>+'[3]Población Bogotá'!M136</f>
        <v>255.01933333333332</v>
      </c>
      <c r="F16" s="53">
        <f>+'[3]Población Bogotá'!N136</f>
        <v>224.006</v>
      </c>
      <c r="G16" s="54">
        <f>+'[3]Población Bogotá'!O136</f>
        <v>205.34466666666665</v>
      </c>
      <c r="H16" s="28">
        <f t="shared" si="0"/>
        <v>-8.3307292364192662</v>
      </c>
      <c r="I16" s="27">
        <f t="shared" si="4"/>
        <v>-12.161169479960988</v>
      </c>
      <c r="J16" s="28">
        <f t="shared" si="1"/>
        <v>9.4379982252640033</v>
      </c>
      <c r="K16" s="27">
        <f t="shared" si="2"/>
        <v>9.4736258923049572</v>
      </c>
      <c r="L16" s="18"/>
      <c r="N16" s="23" t="s">
        <v>14</v>
      </c>
      <c r="O16" s="32">
        <f>100-O15</f>
        <v>82.718293753125394</v>
      </c>
    </row>
    <row r="17" spans="1:12">
      <c r="A17" s="16"/>
      <c r="B17" s="11" t="str">
        <f>+'[3]Población Bogotá'!J137</f>
        <v>Cali</v>
      </c>
      <c r="C17" s="53">
        <f>+'[3]Población Bogotá'!K137</f>
        <v>119.53699999999999</v>
      </c>
      <c r="D17" s="53">
        <f>+'[3]Población Bogotá'!L137</f>
        <v>149.84133333333332</v>
      </c>
      <c r="E17" s="53">
        <f>+'[3]Población Bogotá'!M137</f>
        <v>160.55100000000002</v>
      </c>
      <c r="F17" s="53">
        <f>+'[3]Población Bogotá'!N137</f>
        <v>160.79233333333332</v>
      </c>
      <c r="G17" s="54">
        <f>+'[3]Población Bogotá'!O137</f>
        <v>176.11800000000002</v>
      </c>
      <c r="H17" s="28">
        <f t="shared" si="0"/>
        <v>9.5313416684460694</v>
      </c>
      <c r="I17" s="27">
        <f t="shared" si="4"/>
        <v>0.1503156836975883</v>
      </c>
      <c r="J17" s="28">
        <f t="shared" si="1"/>
        <v>8.0946897643817373</v>
      </c>
      <c r="K17" s="27">
        <f t="shared" si="2"/>
        <v>6.8002036211119163</v>
      </c>
      <c r="L17" s="18"/>
    </row>
    <row r="18" spans="1:12">
      <c r="A18" s="16"/>
      <c r="B18" s="11" t="str">
        <f>+'[3]Población Bogotá'!J138</f>
        <v>Barranquilla</v>
      </c>
      <c r="C18" s="53">
        <f>+'[3]Población Bogotá'!K138</f>
        <v>67.821999999999989</v>
      </c>
      <c r="D18" s="53">
        <f>+'[3]Población Bogotá'!L138</f>
        <v>74.463000000000008</v>
      </c>
      <c r="E18" s="53">
        <f>+'[3]Población Bogotá'!M138</f>
        <v>70.543666666666667</v>
      </c>
      <c r="F18" s="53">
        <f>+'[3]Población Bogotá'!N138</f>
        <v>74.366666666666674</v>
      </c>
      <c r="G18" s="54">
        <f>+'[3]Población Bogotá'!O138</f>
        <v>67.290000000000006</v>
      </c>
      <c r="H18" s="28">
        <f t="shared" si="0"/>
        <v>-9.5159121470192787</v>
      </c>
      <c r="I18" s="27">
        <f t="shared" si="4"/>
        <v>5.4193383767028536</v>
      </c>
      <c r="J18" s="28">
        <f t="shared" si="1"/>
        <v>3.0927654995244498</v>
      </c>
      <c r="K18" s="27">
        <f t="shared" si="2"/>
        <v>3.1451031617802445</v>
      </c>
      <c r="L18" s="18"/>
    </row>
    <row r="19" spans="1:12">
      <c r="A19" s="16"/>
      <c r="B19" s="11" t="str">
        <f>+'[3]Población Bogotá'!J139</f>
        <v>Cúcuta</v>
      </c>
      <c r="C19" s="53">
        <f>+'[3]Población Bogotá'!K139</f>
        <v>25.580333333333332</v>
      </c>
      <c r="D19" s="53">
        <f>+'[3]Población Bogotá'!L139</f>
        <v>30.038666666666668</v>
      </c>
      <c r="E19" s="53">
        <f>+'[3]Población Bogotá'!M139</f>
        <v>42.505333333333333</v>
      </c>
      <c r="F19" s="53">
        <f>+'[3]Población Bogotá'!N139</f>
        <v>53.402666666666654</v>
      </c>
      <c r="G19" s="54">
        <f>+'[3]Población Bogotá'!O139</f>
        <v>54.44733333333334</v>
      </c>
      <c r="H19" s="28">
        <f t="shared" si="0"/>
        <v>1.9562069309897456</v>
      </c>
      <c r="I19" s="27">
        <f t="shared" si="4"/>
        <v>25.637567050409338</v>
      </c>
      <c r="J19" s="28">
        <f t="shared" si="1"/>
        <v>2.5024941904360363</v>
      </c>
      <c r="K19" s="27">
        <f t="shared" si="2"/>
        <v>2.2584970297735958</v>
      </c>
      <c r="L19" s="18"/>
    </row>
    <row r="20" spans="1:12">
      <c r="A20" s="16"/>
      <c r="B20" s="11" t="str">
        <f>+'[3]Población Bogotá'!J140</f>
        <v>Bucaramanga</v>
      </c>
      <c r="C20" s="53">
        <f>+'[3]Población Bogotá'!K140</f>
        <v>38.481999999999999</v>
      </c>
      <c r="D20" s="53">
        <f>+'[3]Población Bogotá'!L140</f>
        <v>36.653333333333329</v>
      </c>
      <c r="E20" s="53">
        <f>+'[3]Población Bogotá'!M140</f>
        <v>47.635999999999996</v>
      </c>
      <c r="F20" s="53">
        <f>+'[3]Población Bogotá'!N140</f>
        <v>61.961000000000006</v>
      </c>
      <c r="G20" s="54">
        <f>+'[3]Población Bogotá'!O140</f>
        <v>54.424999999999997</v>
      </c>
      <c r="H20" s="28">
        <f t="shared" si="0"/>
        <v>-12.162489307790391</v>
      </c>
      <c r="I20" s="27">
        <f t="shared" si="4"/>
        <v>30.071794441178955</v>
      </c>
      <c r="J20" s="28">
        <f t="shared" si="1"/>
        <v>2.5014677115710824</v>
      </c>
      <c r="K20" s="27">
        <f t="shared" si="2"/>
        <v>2.6204446930578089</v>
      </c>
      <c r="L20" s="18"/>
    </row>
    <row r="21" spans="1:12">
      <c r="A21" s="16"/>
      <c r="B21" s="11" t="str">
        <f>+'[3]Población Bogotá'!J141</f>
        <v>Pereira</v>
      </c>
      <c r="C21" s="53">
        <f>+'[3]Población Bogotá'!K141</f>
        <v>32.533666666666669</v>
      </c>
      <c r="D21" s="53">
        <f>+'[3]Población Bogotá'!L141</f>
        <v>39.465333333333341</v>
      </c>
      <c r="E21" s="53">
        <f>+'[3]Población Bogotá'!M141</f>
        <v>62.490333333333332</v>
      </c>
      <c r="F21" s="53">
        <f>+'[3]Población Bogotá'!N141</f>
        <v>59.531333333333329</v>
      </c>
      <c r="G21" s="54">
        <f>+'[3]Población Bogotá'!O141</f>
        <v>48.975666666666662</v>
      </c>
      <c r="H21" s="28">
        <f t="shared" si="0"/>
        <v>-17.731278766363936</v>
      </c>
      <c r="I21" s="27">
        <f t="shared" si="4"/>
        <v>-4.7351323671394603</v>
      </c>
      <c r="J21" s="28">
        <f t="shared" si="1"/>
        <v>2.2510068685224587</v>
      </c>
      <c r="K21" s="27">
        <f t="shared" si="2"/>
        <v>2.5176896193410165</v>
      </c>
      <c r="L21" s="18"/>
    </row>
    <row r="22" spans="1:12">
      <c r="A22" s="16"/>
      <c r="B22" s="11" t="str">
        <f>+'[3]Población Bogotá'!J142</f>
        <v>Ibagué</v>
      </c>
      <c r="C22" s="53">
        <f>+'[3]Población Bogotá'!K142</f>
        <v>38.411666666666669</v>
      </c>
      <c r="D22" s="53">
        <f>+'[3]Población Bogotá'!L142</f>
        <v>46.994</v>
      </c>
      <c r="E22" s="53">
        <f>+'[3]Población Bogotá'!M142</f>
        <v>42.958666666666666</v>
      </c>
      <c r="F22" s="53">
        <f>+'[3]Población Bogotá'!N142</f>
        <v>48.938333333333333</v>
      </c>
      <c r="G22" s="54">
        <f>+'[3]Población Bogotá'!O142</f>
        <v>43.957666666666661</v>
      </c>
      <c r="H22" s="28">
        <f t="shared" si="0"/>
        <v>-10.177434185880196</v>
      </c>
      <c r="I22" s="27">
        <f t="shared" si="4"/>
        <v>13.919581613333754</v>
      </c>
      <c r="J22" s="28">
        <f t="shared" si="1"/>
        <v>2.0203708560895017</v>
      </c>
      <c r="K22" s="27">
        <f t="shared" si="2"/>
        <v>2.0696921591069768</v>
      </c>
      <c r="L22" s="18"/>
    </row>
    <row r="23" spans="1:12">
      <c r="A23" s="16"/>
      <c r="B23" s="11" t="str">
        <f>+'[3]Población Bogotá'!J143</f>
        <v>Cartagena</v>
      </c>
      <c r="C23" s="53">
        <f>+'[3]Población Bogotá'!K143</f>
        <v>48.953000000000003</v>
      </c>
      <c r="D23" s="53">
        <f>+'[3]Población Bogotá'!L143</f>
        <v>40.768999999999998</v>
      </c>
      <c r="E23" s="53">
        <f>+'[3]Población Bogotá'!M143</f>
        <v>53.256666666666668</v>
      </c>
      <c r="F23" s="53">
        <f>+'[3]Población Bogotá'!N143</f>
        <v>34.297999999999995</v>
      </c>
      <c r="G23" s="54">
        <f>+'[3]Población Bogotá'!O143</f>
        <v>41.783666666666669</v>
      </c>
      <c r="H23" s="28">
        <f t="shared" si="0"/>
        <v>21.825373685540495</v>
      </c>
      <c r="I23" s="27">
        <f t="shared" si="4"/>
        <v>-35.598673092570579</v>
      </c>
      <c r="J23" s="28">
        <f t="shared" si="1"/>
        <v>1.9204500328473237</v>
      </c>
      <c r="K23" s="27">
        <f t="shared" si="2"/>
        <v>1.4505255254514404</v>
      </c>
      <c r="L23" s="18"/>
    </row>
    <row r="24" spans="1:12">
      <c r="A24" s="16"/>
      <c r="B24" s="11" t="str">
        <f>+'[3]Población Bogotá'!J144</f>
        <v>Armenia</v>
      </c>
      <c r="C24" s="53">
        <f>+'[3]Población Bogotá'!K144</f>
        <v>16.575666666666667</v>
      </c>
      <c r="D24" s="53">
        <f>+'[3]Población Bogotá'!L144</f>
        <v>19.797999999999998</v>
      </c>
      <c r="E24" s="53">
        <f>+'[3]Población Bogotá'!M144</f>
        <v>23.021666666666665</v>
      </c>
      <c r="F24" s="53">
        <f>+'[3]Población Bogotá'!N144</f>
        <v>26.015333333333331</v>
      </c>
      <c r="G24" s="54">
        <f>+'[3]Población Bogotá'!O144</f>
        <v>21.925333333333331</v>
      </c>
      <c r="H24" s="28">
        <f t="shared" si="0"/>
        <v>-15.721497578351229</v>
      </c>
      <c r="I24" s="27">
        <f t="shared" si="4"/>
        <v>13.003692174038939</v>
      </c>
      <c r="J24" s="28">
        <f t="shared" si="1"/>
        <v>1.0077264749428847</v>
      </c>
      <c r="K24" s="27">
        <f t="shared" si="2"/>
        <v>1.1002363127041725</v>
      </c>
      <c r="L24" s="18"/>
    </row>
    <row r="25" spans="1:12">
      <c r="A25" s="16"/>
      <c r="B25" s="11" t="str">
        <f>+'[3]Población Bogotá'!J145</f>
        <v>Manizales</v>
      </c>
      <c r="C25" s="53">
        <f>+'[3]Población Bogotá'!K145</f>
        <v>19.653666666666666</v>
      </c>
      <c r="D25" s="53">
        <f>+'[3]Población Bogotá'!L145</f>
        <v>25.366666666666664</v>
      </c>
      <c r="E25" s="53">
        <f>+'[3]Población Bogotá'!M145</f>
        <v>30.884333333333331</v>
      </c>
      <c r="F25" s="53">
        <f>+'[3]Población Bogotá'!N145</f>
        <v>30.498000000000001</v>
      </c>
      <c r="G25" s="54">
        <f>+'[3]Población Bogotá'!O145</f>
        <v>21.340333333333334</v>
      </c>
      <c r="H25" s="28">
        <f t="shared" si="0"/>
        <v>-30.027105602553171</v>
      </c>
      <c r="I25" s="27">
        <f t="shared" si="4"/>
        <v>-1.2509039102889141</v>
      </c>
      <c r="J25" s="28">
        <f t="shared" si="1"/>
        <v>0.9808388569131361</v>
      </c>
      <c r="K25" s="27">
        <f t="shared" si="2"/>
        <v>1.2898165337692589</v>
      </c>
      <c r="L25" s="18"/>
    </row>
    <row r="26" spans="1:12">
      <c r="A26" s="16"/>
      <c r="B26" s="11" t="str">
        <f>+'[3]Población Bogotá'!J146</f>
        <v>Villavicencio</v>
      </c>
      <c r="C26" s="53">
        <f>+'[3]Población Bogotá'!K146</f>
        <v>18.925333333333331</v>
      </c>
      <c r="D26" s="53">
        <f>+'[3]Población Bogotá'!L146</f>
        <v>17.782</v>
      </c>
      <c r="E26" s="53">
        <f>+'[3]Población Bogotá'!M146</f>
        <v>22.253</v>
      </c>
      <c r="F26" s="53">
        <f>+'[3]Población Bogotá'!N146</f>
        <v>24.71766666666667</v>
      </c>
      <c r="G26" s="54">
        <f>+'[3]Población Bogotá'!O146</f>
        <v>20.864333333333335</v>
      </c>
      <c r="H26" s="28">
        <f t="shared" si="0"/>
        <v>-15.589389505481909</v>
      </c>
      <c r="I26" s="27">
        <f t="shared" si="4"/>
        <v>11.07566021060833</v>
      </c>
      <c r="J26" s="28">
        <f t="shared" si="1"/>
        <v>0.95896106856756258</v>
      </c>
      <c r="K26" s="27">
        <f t="shared" si="2"/>
        <v>1.0453556017727048</v>
      </c>
      <c r="L26" s="18"/>
    </row>
    <row r="27" spans="1:12">
      <c r="A27" s="16"/>
      <c r="B27" s="11" t="str">
        <f>+'[3]Población Bogotá'!J147</f>
        <v>Pasto</v>
      </c>
      <c r="C27" s="53">
        <f>+'[3]Población Bogotá'!K147</f>
        <v>20.631333333333334</v>
      </c>
      <c r="D27" s="53">
        <f>+'[3]Población Bogotá'!L147</f>
        <v>22.004333333333335</v>
      </c>
      <c r="E27" s="53">
        <f>+'[3]Población Bogotá'!M147</f>
        <v>31.219666666666669</v>
      </c>
      <c r="F27" s="53">
        <f>+'[3]Población Bogotá'!N147</f>
        <v>26.391333333333336</v>
      </c>
      <c r="G27" s="54">
        <f>+'[3]Población Bogotá'!O147</f>
        <v>20.591000000000001</v>
      </c>
      <c r="H27" s="28">
        <f t="shared" si="0"/>
        <v>-21.97817465329528</v>
      </c>
      <c r="I27" s="27">
        <f t="shared" si="4"/>
        <v>-15.465678685444006</v>
      </c>
      <c r="J27" s="28">
        <f t="shared" si="1"/>
        <v>0.94639819290693927</v>
      </c>
      <c r="K27" s="27">
        <f t="shared" si="2"/>
        <v>1.1161380445127256</v>
      </c>
      <c r="L27" s="18"/>
    </row>
    <row r="28" spans="1:12">
      <c r="A28" s="16"/>
      <c r="B28" s="11" t="str">
        <f>+'[3]Población Bogotá'!J148</f>
        <v>Santa Marta</v>
      </c>
      <c r="C28" s="53">
        <f>+'[3]Población Bogotá'!K148</f>
        <v>19.411333333333335</v>
      </c>
      <c r="D28" s="53">
        <f>+'[3]Población Bogotá'!L148</f>
        <v>28.361000000000001</v>
      </c>
      <c r="E28" s="53">
        <f>+'[3]Población Bogotá'!M148</f>
        <v>18.889666666666667</v>
      </c>
      <c r="F28" s="53">
        <f>+'[3]Población Bogotá'!N148</f>
        <v>20.069333333333336</v>
      </c>
      <c r="G28" s="54">
        <f>+'[3]Población Bogotá'!O148</f>
        <v>19.229000000000003</v>
      </c>
      <c r="H28" s="28">
        <f t="shared" si="0"/>
        <v>-4.1871512091416481</v>
      </c>
      <c r="I28" s="27">
        <f t="shared" si="4"/>
        <v>6.2450369690659979</v>
      </c>
      <c r="J28" s="28">
        <f t="shared" si="1"/>
        <v>0.88379830272485727</v>
      </c>
      <c r="K28" s="27">
        <f t="shared" si="2"/>
        <v>0.8487690325614744</v>
      </c>
      <c r="L28" s="18"/>
    </row>
    <row r="29" spans="1:12">
      <c r="A29" s="16"/>
      <c r="B29" s="11" t="str">
        <f>+'[3]Población Bogotá'!J149</f>
        <v>Montería</v>
      </c>
      <c r="C29" s="53">
        <f>+'[3]Población Bogotá'!K149</f>
        <v>17.784666666666666</v>
      </c>
      <c r="D29" s="53">
        <f>+'[3]Población Bogotá'!L149</f>
        <v>21.442333333333334</v>
      </c>
      <c r="E29" s="53">
        <f>+'[3]Población Bogotá'!M149</f>
        <v>24.172666666666668</v>
      </c>
      <c r="F29" s="53">
        <f>+'[3]Población Bogotá'!N149</f>
        <v>24.709333333333333</v>
      </c>
      <c r="G29" s="54">
        <f>+'[3]Población Bogotá'!O149</f>
        <v>18.867000000000001</v>
      </c>
      <c r="H29" s="28">
        <f t="shared" si="0"/>
        <v>-23.644236995467296</v>
      </c>
      <c r="I29" s="27">
        <f t="shared" si="4"/>
        <v>2.2201384483852227</v>
      </c>
      <c r="J29" s="28">
        <f t="shared" si="1"/>
        <v>0.86716015276456815</v>
      </c>
      <c r="K29" s="27">
        <f t="shared" si="2"/>
        <v>1.0450031697734017</v>
      </c>
      <c r="L29" s="18"/>
    </row>
    <row r="30" spans="1:12">
      <c r="A30" s="16"/>
      <c r="B30" s="11" t="str">
        <f>+'[3]Población Bogotá'!J150</f>
        <v>Popayán</v>
      </c>
      <c r="C30" s="53">
        <f>+'[3]Población Bogotá'!K150</f>
        <v>21.516333333333336</v>
      </c>
      <c r="D30" s="53">
        <f>+'[3]Población Bogotá'!L150</f>
        <v>22.077333333333332</v>
      </c>
      <c r="E30" s="53">
        <f>+'[3]Población Bogotá'!M150</f>
        <v>21.536333333333332</v>
      </c>
      <c r="F30" s="53">
        <f>+'[3]Población Bogotá'!N150</f>
        <v>19.15133333333333</v>
      </c>
      <c r="G30" s="54">
        <f>+'[3]Población Bogotá'!O150</f>
        <v>18.180333333333333</v>
      </c>
      <c r="H30" s="28">
        <f t="shared" si="0"/>
        <v>-5.0701430709785056</v>
      </c>
      <c r="I30" s="27">
        <f t="shared" si="4"/>
        <v>-11.074308532866951</v>
      </c>
      <c r="J30" s="28">
        <f t="shared" si="1"/>
        <v>0.83559975781227025</v>
      </c>
      <c r="K30" s="27">
        <f t="shared" si="2"/>
        <v>0.80994512351825232</v>
      </c>
      <c r="L30" s="18"/>
    </row>
    <row r="31" spans="1:12">
      <c r="A31" s="16"/>
      <c r="B31" s="11" t="str">
        <f>+'[3]Población Bogotá'!J151</f>
        <v>Valledupar</v>
      </c>
      <c r="C31" s="53">
        <f>+'[3]Población Bogotá'!K151</f>
        <v>17.888666666666669</v>
      </c>
      <c r="D31" s="53">
        <f>+'[3]Población Bogotá'!L151</f>
        <v>15.065</v>
      </c>
      <c r="E31" s="53">
        <f>+'[3]Población Bogotá'!M151</f>
        <v>16.257000000000001</v>
      </c>
      <c r="F31" s="53">
        <f>+'[3]Población Bogotá'!N151</f>
        <v>19.417666666666666</v>
      </c>
      <c r="G31" s="54">
        <f>+'[3]Población Bogotá'!O151</f>
        <v>17.468666666666667</v>
      </c>
      <c r="H31" s="28">
        <f t="shared" si="0"/>
        <v>-10.037251300362204</v>
      </c>
      <c r="I31" s="27">
        <f t="shared" si="4"/>
        <v>19.441881445941213</v>
      </c>
      <c r="J31" s="28">
        <f t="shared" si="1"/>
        <v>0.80289031935442767</v>
      </c>
      <c r="K31" s="27">
        <f t="shared" si="2"/>
        <v>0.82120885021597734</v>
      </c>
      <c r="L31" s="18"/>
    </row>
    <row r="32" spans="1:12">
      <c r="A32" s="16"/>
      <c r="B32" s="11" t="str">
        <f>+'[3]Población Bogotá'!J152</f>
        <v>Neiva</v>
      </c>
      <c r="C32" s="53">
        <f>+'[3]Población Bogotá'!K152</f>
        <v>16.081</v>
      </c>
      <c r="D32" s="53">
        <f>+'[3]Población Bogotá'!L152</f>
        <v>20.292666666666666</v>
      </c>
      <c r="E32" s="53">
        <f>+'[3]Población Bogotá'!M152</f>
        <v>20.102999999999998</v>
      </c>
      <c r="F32" s="53">
        <f>+'[3]Población Bogotá'!N152</f>
        <v>19.05</v>
      </c>
      <c r="G32" s="54">
        <f>+'[3]Población Bogotá'!O152</f>
        <v>17.256666666666664</v>
      </c>
      <c r="H32" s="28">
        <f t="shared" si="0"/>
        <v>-9.4138232720910047</v>
      </c>
      <c r="I32" s="27">
        <f t="shared" si="4"/>
        <v>-5.2380241754961805</v>
      </c>
      <c r="J32" s="28">
        <f t="shared" si="1"/>
        <v>0.7931464304274074</v>
      </c>
      <c r="K32" s="27">
        <f t="shared" si="2"/>
        <v>0.80565955040672776</v>
      </c>
      <c r="L32" s="18"/>
    </row>
    <row r="33" spans="1:14">
      <c r="A33" s="16"/>
      <c r="B33" s="11" t="str">
        <f>+'[3]Población Bogotá'!J153</f>
        <v>Sincelejo</v>
      </c>
      <c r="C33" s="53">
        <f>+'[3]Población Bogotá'!K153</f>
        <v>11.042000000000002</v>
      </c>
      <c r="D33" s="53">
        <f>+'[3]Población Bogotá'!L153</f>
        <v>10.471333333333334</v>
      </c>
      <c r="E33" s="53">
        <f>+'[3]Población Bogotá'!M153</f>
        <v>11.272333333333336</v>
      </c>
      <c r="F33" s="53">
        <f>+'[3]Población Bogotá'!N153</f>
        <v>15.584666666666669</v>
      </c>
      <c r="G33" s="54">
        <f>+'[3]Población Bogotá'!O153</f>
        <v>14.059333333333333</v>
      </c>
      <c r="H33" s="28">
        <f t="shared" si="0"/>
        <v>-9.7873978697009978</v>
      </c>
      <c r="I33" s="27">
        <f t="shared" si="4"/>
        <v>38.255906792441664</v>
      </c>
      <c r="J33" s="28">
        <f t="shared" si="1"/>
        <v>0.64619142635826132</v>
      </c>
      <c r="K33" s="27">
        <f t="shared" si="2"/>
        <v>0.65910422781655553</v>
      </c>
      <c r="L33" s="18"/>
    </row>
    <row r="34" spans="1:14">
      <c r="A34" s="16"/>
      <c r="B34" s="11" t="str">
        <f>+'[3]Población Bogotá'!J154</f>
        <v>Riohacha</v>
      </c>
      <c r="C34" s="53">
        <f>+'[3]Población Bogotá'!K154</f>
        <v>10.874000000000001</v>
      </c>
      <c r="D34" s="53">
        <f>+'[3]Población Bogotá'!L154</f>
        <v>10.140666666666666</v>
      </c>
      <c r="E34" s="53">
        <f>+'[3]Población Bogotá'!M154</f>
        <v>10.131333333333332</v>
      </c>
      <c r="F34" s="53">
        <f>+'[3]Población Bogotá'!N154</f>
        <v>9.1029999999999998</v>
      </c>
      <c r="G34" s="54">
        <f>+'[3]Población Bogotá'!O154</f>
        <v>9.8089999999999993</v>
      </c>
      <c r="H34" s="28">
        <f t="shared" si="0"/>
        <v>7.7556849390310934</v>
      </c>
      <c r="I34" s="27">
        <f t="shared" si="4"/>
        <v>-10.150029611107447</v>
      </c>
      <c r="J34" s="28">
        <f t="shared" si="1"/>
        <v>0.45083870983556723</v>
      </c>
      <c r="K34" s="27">
        <f t="shared" si="2"/>
        <v>0.38498261875865836</v>
      </c>
      <c r="L34" s="18"/>
    </row>
    <row r="35" spans="1:14">
      <c r="A35" s="16"/>
      <c r="B35" s="11" t="str">
        <f>+'[3]Población Bogotá'!J155</f>
        <v>Tunja</v>
      </c>
      <c r="C35" s="53">
        <f>+'[3]Población Bogotá'!K155</f>
        <v>7.371666666666667</v>
      </c>
      <c r="D35" s="53">
        <f>+'[3]Población Bogotá'!L155</f>
        <v>9.8170000000000002</v>
      </c>
      <c r="E35" s="53">
        <f>+'[3]Población Bogotá'!M155</f>
        <v>9.1073333333333348</v>
      </c>
      <c r="F35" s="53">
        <f>+'[3]Población Bogotá'!N155</f>
        <v>9.0246666666666666</v>
      </c>
      <c r="G35" s="54">
        <f>+'[3]Población Bogotá'!O155</f>
        <v>9.4593333333333334</v>
      </c>
      <c r="H35" s="28">
        <f t="shared" si="0"/>
        <v>4.8164290463174941</v>
      </c>
      <c r="I35" s="27">
        <f t="shared" si="4"/>
        <v>-0.90769343386283285</v>
      </c>
      <c r="J35" s="28">
        <f t="shared" si="1"/>
        <v>0.43476742133801366</v>
      </c>
      <c r="K35" s="27">
        <f t="shared" si="2"/>
        <v>0.38166975796520991</v>
      </c>
      <c r="L35" s="18"/>
    </row>
    <row r="36" spans="1:14">
      <c r="A36" s="16"/>
      <c r="B36" s="11" t="str">
        <f>+'[3]Población Bogotá'!J156</f>
        <v>Florencia</v>
      </c>
      <c r="C36" s="53">
        <f>+'[3]Población Bogotá'!K156</f>
        <v>6.5146666666666668</v>
      </c>
      <c r="D36" s="53">
        <f>+'[3]Población Bogotá'!L156</f>
        <v>5.382666666666668</v>
      </c>
      <c r="E36" s="53">
        <f>+'[3]Población Bogotá'!M156</f>
        <v>6.3936666666666673</v>
      </c>
      <c r="F36" s="53">
        <f>+'[3]Población Bogotá'!N156</f>
        <v>7.274</v>
      </c>
      <c r="G36" s="54">
        <f>+'[3]Población Bogotá'!O156</f>
        <v>8.3026666666666671</v>
      </c>
      <c r="H36" s="28">
        <f t="shared" si="0"/>
        <v>14.141691870589312</v>
      </c>
      <c r="I36" s="27">
        <f t="shared" si="4"/>
        <v>13.768833741723574</v>
      </c>
      <c r="J36" s="28">
        <f t="shared" si="1"/>
        <v>0.38160500848147316</v>
      </c>
      <c r="K36" s="27">
        <f t="shared" si="2"/>
        <v>0.30763084355162923</v>
      </c>
      <c r="L36" s="18"/>
    </row>
    <row r="37" spans="1:14">
      <c r="A37" s="16"/>
      <c r="B37" s="11" t="str">
        <f>+'[3]Población Bogotá'!J157</f>
        <v>Quibdó</v>
      </c>
      <c r="C37" s="53">
        <f>+'[3]Población Bogotá'!K157</f>
        <v>7.2976666666666672</v>
      </c>
      <c r="D37" s="53">
        <f>+'[3]Población Bogotá'!L157</f>
        <v>6.2320000000000002</v>
      </c>
      <c r="E37" s="53">
        <f>+'[3]Población Bogotá'!M157</f>
        <v>7.2869999999999999</v>
      </c>
      <c r="F37" s="53">
        <f>+'[3]Población Bogotá'!N157</f>
        <v>9.1486666666666654</v>
      </c>
      <c r="G37" s="54">
        <f>+'[3]Población Bogotá'!O157</f>
        <v>6.9329999999999998</v>
      </c>
      <c r="H37" s="28">
        <f t="shared" si="0"/>
        <v>-24.218465350142093</v>
      </c>
      <c r="I37" s="27">
        <f t="shared" si="4"/>
        <v>25.547779150084615</v>
      </c>
      <c r="J37" s="28">
        <f t="shared" si="1"/>
        <v>0.31865274495769069</v>
      </c>
      <c r="K37" s="27">
        <f t="shared" si="2"/>
        <v>0.38691394611483892</v>
      </c>
      <c r="L37" s="18"/>
    </row>
    <row r="38" spans="1:14">
      <c r="A38" s="16"/>
      <c r="B38" s="11" t="str">
        <f>+'[3]Población Bogotá'!J158</f>
        <v>San Andrés</v>
      </c>
      <c r="C38" s="53">
        <f>+'[3]Población Bogotá'!K158</f>
        <v>2.6453333333333333</v>
      </c>
      <c r="D38" s="53">
        <f>+'[3]Población Bogotá'!L158</f>
        <v>1.806</v>
      </c>
      <c r="E38" s="53">
        <f>+'[3]Población Bogotá'!M158</f>
        <v>2.2893333333333334</v>
      </c>
      <c r="F38" s="53">
        <f>+'[3]Población Bogotá'!N158</f>
        <v>2.008</v>
      </c>
      <c r="G38" s="54">
        <f>+'[3]Población Bogotá'!O158</f>
        <v>1.9853333333333332</v>
      </c>
      <c r="H38" s="28">
        <f t="shared" si="0"/>
        <v>-1.1288180610889875</v>
      </c>
      <c r="I38" s="27">
        <f t="shared" si="4"/>
        <v>-12.288875946418177</v>
      </c>
      <c r="J38" s="28">
        <f t="shared" si="1"/>
        <v>9.1249374920332985E-2</v>
      </c>
      <c r="K38" s="27">
        <f t="shared" si="2"/>
        <v>8.4922014552058223E-2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2"/>
      <c r="B52" s="93"/>
      <c r="C52" s="92"/>
      <c r="D52" s="92"/>
      <c r="E52" s="92"/>
      <c r="F52" s="92"/>
      <c r="G52" s="92"/>
      <c r="H52" s="92"/>
      <c r="I52" s="92"/>
      <c r="J52" s="92"/>
      <c r="K52" s="92"/>
      <c r="L52" s="9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50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2" t="str">
        <f>+'[3]Población Bogotá'!J166</f>
        <v>Colombia</v>
      </c>
      <c r="C13" s="26">
        <f>+'[3]Población Bogotá'!K166</f>
        <v>1738.7973333333332</v>
      </c>
      <c r="D13" s="26">
        <f>+'[3]Población Bogotá'!L166</f>
        <v>1912.5283333333334</v>
      </c>
      <c r="E13" s="26">
        <f>+'[3]Población Bogotá'!M166</f>
        <v>2270.253666666667</v>
      </c>
      <c r="F13" s="26">
        <f>+'[3]Población Bogotá'!N166</f>
        <v>2182.8389999999999</v>
      </c>
      <c r="G13" s="26">
        <f>+'[3]Población Bogotá'!O166</f>
        <v>2009.0693333333336</v>
      </c>
      <c r="H13" s="28">
        <f t="shared" ref="H13" si="0">IF(OR(OR(G13=0,F13=0),G13=""),"",(G13/F13-1)*100)</f>
        <v>-7.9607184344180348</v>
      </c>
      <c r="I13" s="27">
        <f>IF(OR(OR(G13=0,F13=0),F13=""),"",(F13/E13-1)*100)</f>
        <v>-3.850436096641785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753.68599999999969</v>
      </c>
      <c r="D14" s="25">
        <f t="shared" ref="D14:F14" si="3">D13-SUM(D15:D38)</f>
        <v>787.64933333333397</v>
      </c>
      <c r="E14" s="25">
        <f t="shared" si="3"/>
        <v>925.00099999999998</v>
      </c>
      <c r="F14" s="25">
        <f t="shared" si="3"/>
        <v>909.24966666666705</v>
      </c>
      <c r="G14" s="26">
        <f>G13-SUM(G15:G38)</f>
        <v>797.77600000000029</v>
      </c>
      <c r="H14" s="28">
        <f t="shared" ref="H14:H38" si="4">IF(OR(OR(G14=0,F14=0),G14=""),"",(G14/F14-1)*100)</f>
        <v>-12.25996233524419</v>
      </c>
      <c r="I14" s="27">
        <f t="shared" ref="I14:I38" si="5">IF(OR(OR(G14=0,F14=0),F14=""),"",(F14/E14-1)*100)</f>
        <v>-1.7028450059332845</v>
      </c>
      <c r="J14" s="28">
        <f t="shared" ref="J14:J38" si="6">IF(G14=0,"",G14/$G$13*100)</f>
        <v>39.708734126978868</v>
      </c>
      <c r="K14" s="27">
        <f t="shared" ref="K14:K38" si="7">IF(F14=0,"",F14/$F$13*100)</f>
        <v>41.654453977900666</v>
      </c>
      <c r="L14" s="18"/>
    </row>
    <row r="15" spans="1:15">
      <c r="A15" s="16"/>
      <c r="B15" s="12" t="str">
        <f>+'[3]Población Bogotá'!J167</f>
        <v>Bogotá</v>
      </c>
      <c r="C15" s="100">
        <f>+'[3]Población Bogotá'!K167</f>
        <v>291.76533333333333</v>
      </c>
      <c r="D15" s="100">
        <f>+'[3]Población Bogotá'!L167</f>
        <v>324.33233333333334</v>
      </c>
      <c r="E15" s="100">
        <f>+'[3]Población Bogotá'!M167</f>
        <v>411.27366666666671</v>
      </c>
      <c r="F15" s="100">
        <f>+'[3]Población Bogotá'!N167</f>
        <v>350.32600000000002</v>
      </c>
      <c r="G15" s="100">
        <f>+'[3]Población Bogotá'!O167</f>
        <v>347.33566666666667</v>
      </c>
      <c r="H15" s="48">
        <f t="shared" si="4"/>
        <v>-0.85358589808730567</v>
      </c>
      <c r="I15" s="34">
        <f t="shared" si="5"/>
        <v>-14.819248497148296</v>
      </c>
      <c r="J15" s="48">
        <f t="shared" si="6"/>
        <v>17.288386264419607</v>
      </c>
      <c r="K15" s="34">
        <f t="shared" si="7"/>
        <v>16.049099360969819</v>
      </c>
      <c r="L15" s="18"/>
      <c r="N15" s="23" t="s">
        <v>3</v>
      </c>
      <c r="O15" s="32">
        <f>J15</f>
        <v>17.288386264419607</v>
      </c>
    </row>
    <row r="16" spans="1:15">
      <c r="A16" s="16"/>
      <c r="B16" s="11" t="str">
        <f>+'[3]Población Bogotá'!J168</f>
        <v>Medellín</v>
      </c>
      <c r="C16" s="53">
        <f>+'[3]Población Bogotá'!K168</f>
        <v>152.36799999999999</v>
      </c>
      <c r="D16" s="53">
        <f>+'[3]Población Bogotá'!L168</f>
        <v>184.29100000000003</v>
      </c>
      <c r="E16" s="53">
        <f>+'[3]Población Bogotá'!M168</f>
        <v>235.99766666666665</v>
      </c>
      <c r="F16" s="53">
        <f>+'[3]Población Bogotá'!N168</f>
        <v>208.71933333333334</v>
      </c>
      <c r="G16" s="54">
        <f>+'[3]Población Bogotá'!O168</f>
        <v>186.07166666666669</v>
      </c>
      <c r="H16" s="28">
        <f t="shared" si="4"/>
        <v>-10.850775682814874</v>
      </c>
      <c r="I16" s="27">
        <f t="shared" si="5"/>
        <v>-11.55873010043884</v>
      </c>
      <c r="J16" s="28">
        <f t="shared" si="6"/>
        <v>9.2615851319549609</v>
      </c>
      <c r="K16" s="27">
        <f t="shared" si="7"/>
        <v>9.561829037017084</v>
      </c>
      <c r="L16" s="18"/>
      <c r="N16" s="23" t="s">
        <v>14</v>
      </c>
      <c r="O16" s="32">
        <f>100-O15</f>
        <v>82.711613735580386</v>
      </c>
    </row>
    <row r="17" spans="1:12">
      <c r="A17" s="16"/>
      <c r="B17" s="11" t="str">
        <f>+'[3]Población Bogotá'!J169</f>
        <v>Cali</v>
      </c>
      <c r="C17" s="53">
        <f>+'[3]Población Bogotá'!K169</f>
        <v>109.24566666666665</v>
      </c>
      <c r="D17" s="53">
        <f>+'[3]Población Bogotá'!L169</f>
        <v>136.07433333333336</v>
      </c>
      <c r="E17" s="53">
        <f>+'[3]Población Bogotá'!M169</f>
        <v>149.321</v>
      </c>
      <c r="F17" s="53">
        <f>+'[3]Población Bogotá'!N169</f>
        <v>151.72033333333334</v>
      </c>
      <c r="G17" s="54">
        <f>+'[3]Población Bogotá'!O169</f>
        <v>166.35033333333334</v>
      </c>
      <c r="H17" s="28">
        <f t="shared" si="4"/>
        <v>9.6427417990557096</v>
      </c>
      <c r="I17" s="27">
        <f t="shared" si="5"/>
        <v>1.6068291354419895</v>
      </c>
      <c r="J17" s="28">
        <f t="shared" si="6"/>
        <v>8.2799697637778547</v>
      </c>
      <c r="K17" s="27">
        <f t="shared" si="7"/>
        <v>6.9505966007265467</v>
      </c>
      <c r="L17" s="18"/>
    </row>
    <row r="18" spans="1:12">
      <c r="A18" s="16"/>
      <c r="B18" s="11" t="str">
        <f>+'[3]Población Bogotá'!J170</f>
        <v>Barranquilla</v>
      </c>
      <c r="C18" s="53">
        <f>+'[3]Población Bogotá'!K170</f>
        <v>64.163666666666657</v>
      </c>
      <c r="D18" s="53">
        <f>+'[3]Población Bogotá'!L170</f>
        <v>70.966000000000008</v>
      </c>
      <c r="E18" s="53">
        <f>+'[3]Población Bogotá'!M170</f>
        <v>67.024000000000001</v>
      </c>
      <c r="F18" s="53">
        <f>+'[3]Población Bogotá'!N170</f>
        <v>70.661999999999992</v>
      </c>
      <c r="G18" s="54">
        <f>+'[3]Población Bogotá'!O170</f>
        <v>66.225999999999999</v>
      </c>
      <c r="H18" s="28">
        <f t="shared" si="4"/>
        <v>-6.2777730604851145</v>
      </c>
      <c r="I18" s="27">
        <f t="shared" si="5"/>
        <v>5.4279064215803086</v>
      </c>
      <c r="J18" s="28">
        <f t="shared" si="6"/>
        <v>3.2963521418208894</v>
      </c>
      <c r="K18" s="27">
        <f t="shared" si="7"/>
        <v>3.2371604135715</v>
      </c>
      <c r="L18" s="18"/>
    </row>
    <row r="19" spans="1:12">
      <c r="A19" s="16"/>
      <c r="B19" s="11" t="str">
        <f>+'[3]Población Bogotá'!J171</f>
        <v>Cúcuta</v>
      </c>
      <c r="C19" s="53">
        <f>+'[3]Población Bogotá'!K171</f>
        <v>22.473333333333333</v>
      </c>
      <c r="D19" s="53">
        <f>+'[3]Población Bogotá'!L171</f>
        <v>27.626999999999999</v>
      </c>
      <c r="E19" s="53">
        <f>+'[3]Población Bogotá'!M171</f>
        <v>41.447666666666663</v>
      </c>
      <c r="F19" s="53">
        <f>+'[3]Población Bogotá'!N171</f>
        <v>51.062333333333335</v>
      </c>
      <c r="G19" s="54">
        <f>+'[3]Población Bogotá'!O171</f>
        <v>52.620333333333328</v>
      </c>
      <c r="H19" s="28">
        <f t="shared" si="4"/>
        <v>3.0511727496458363</v>
      </c>
      <c r="I19" s="27">
        <f t="shared" si="5"/>
        <v>23.197124084186505</v>
      </c>
      <c r="J19" s="28">
        <f t="shared" si="6"/>
        <v>2.6191397409878663</v>
      </c>
      <c r="K19" s="27">
        <f t="shared" si="7"/>
        <v>2.3392624620200269</v>
      </c>
      <c r="L19" s="18"/>
    </row>
    <row r="20" spans="1:12">
      <c r="A20" s="16"/>
      <c r="B20" s="11" t="str">
        <f>+'[3]Población Bogotá'!J172</f>
        <v>Bucaramanga</v>
      </c>
      <c r="C20" s="53">
        <f>+'[3]Población Bogotá'!K172</f>
        <v>35.405666666666669</v>
      </c>
      <c r="D20" s="53">
        <f>+'[3]Población Bogotá'!L172</f>
        <v>35.240333333333332</v>
      </c>
      <c r="E20" s="53">
        <f>+'[3]Población Bogotá'!M172</f>
        <v>45.229000000000006</v>
      </c>
      <c r="F20" s="53">
        <f>+'[3]Población Bogotá'!N172</f>
        <v>58.265333333333331</v>
      </c>
      <c r="G20" s="54">
        <f>+'[3]Población Bogotá'!O172</f>
        <v>50.721333333333327</v>
      </c>
      <c r="H20" s="28">
        <f t="shared" si="4"/>
        <v>-12.947664706286188</v>
      </c>
      <c r="I20" s="27">
        <f t="shared" si="5"/>
        <v>28.822952825252202</v>
      </c>
      <c r="J20" s="28">
        <f t="shared" si="6"/>
        <v>2.5246183639257178</v>
      </c>
      <c r="K20" s="27">
        <f t="shared" si="7"/>
        <v>2.6692455711728318</v>
      </c>
      <c r="L20" s="18"/>
    </row>
    <row r="21" spans="1:12">
      <c r="A21" s="16"/>
      <c r="B21" s="11" t="str">
        <f>+'[3]Población Bogotá'!J173</f>
        <v>Pereira</v>
      </c>
      <c r="C21" s="53">
        <f>+'[3]Población Bogotá'!K173</f>
        <v>30.448666666666668</v>
      </c>
      <c r="D21" s="53">
        <f>+'[3]Población Bogotá'!L173</f>
        <v>37.88366666666667</v>
      </c>
      <c r="E21" s="53">
        <f>+'[3]Población Bogotá'!M173</f>
        <v>60.225666666666662</v>
      </c>
      <c r="F21" s="53">
        <f>+'[3]Población Bogotá'!N173</f>
        <v>57.504666666666672</v>
      </c>
      <c r="G21" s="54">
        <f>+'[3]Población Bogotá'!O173</f>
        <v>46.924666666666667</v>
      </c>
      <c r="H21" s="28">
        <f t="shared" si="4"/>
        <v>-18.398506787854906</v>
      </c>
      <c r="I21" s="27">
        <f t="shared" si="5"/>
        <v>-4.5180072726467513</v>
      </c>
      <c r="J21" s="28">
        <f t="shared" si="6"/>
        <v>2.3356419755216673</v>
      </c>
      <c r="K21" s="27">
        <f t="shared" si="7"/>
        <v>2.6343979865975768</v>
      </c>
      <c r="L21" s="18"/>
    </row>
    <row r="22" spans="1:12">
      <c r="A22" s="16"/>
      <c r="B22" s="11" t="str">
        <f>+'[3]Población Bogotá'!J174</f>
        <v>Ibagué</v>
      </c>
      <c r="C22" s="53">
        <f>+'[3]Población Bogotá'!K174</f>
        <v>34.844000000000001</v>
      </c>
      <c r="D22" s="53">
        <f>+'[3]Población Bogotá'!L174</f>
        <v>44.136000000000003</v>
      </c>
      <c r="E22" s="53">
        <f>+'[3]Población Bogotá'!M174</f>
        <v>41.082000000000001</v>
      </c>
      <c r="F22" s="53">
        <f>+'[3]Población Bogotá'!N174</f>
        <v>44.346666666666664</v>
      </c>
      <c r="G22" s="54">
        <f>+'[3]Población Bogotá'!O174</f>
        <v>42.113333333333337</v>
      </c>
      <c r="H22" s="28">
        <f t="shared" si="4"/>
        <v>-5.0360793746241583</v>
      </c>
      <c r="I22" s="27">
        <f t="shared" si="5"/>
        <v>7.9467082095970643</v>
      </c>
      <c r="J22" s="28">
        <f t="shared" si="6"/>
        <v>2.0961612740094582</v>
      </c>
      <c r="K22" s="27">
        <f t="shared" si="7"/>
        <v>2.0316050183575913</v>
      </c>
      <c r="L22" s="18"/>
    </row>
    <row r="23" spans="1:12">
      <c r="A23" s="16"/>
      <c r="B23" s="11" t="str">
        <f>+'[3]Población Bogotá'!J175</f>
        <v>Cartagena</v>
      </c>
      <c r="C23" s="53">
        <f>+'[3]Población Bogotá'!K175</f>
        <v>46.21</v>
      </c>
      <c r="D23" s="53">
        <f>+'[3]Población Bogotá'!L175</f>
        <v>39.634666666666668</v>
      </c>
      <c r="E23" s="53">
        <f>+'[3]Población Bogotá'!M175</f>
        <v>52.418666666666667</v>
      </c>
      <c r="F23" s="53">
        <f>+'[3]Población Bogotá'!N175</f>
        <v>32.575000000000003</v>
      </c>
      <c r="G23" s="54">
        <f>+'[3]Población Bogotá'!O175</f>
        <v>39.175333333333334</v>
      </c>
      <c r="H23" s="28">
        <f t="shared" si="4"/>
        <v>20.261959580455358</v>
      </c>
      <c r="I23" s="27">
        <f t="shared" si="5"/>
        <v>-37.856107239151434</v>
      </c>
      <c r="J23" s="28">
        <f t="shared" si="6"/>
        <v>1.949924409444638</v>
      </c>
      <c r="K23" s="27">
        <f t="shared" si="7"/>
        <v>1.4923226128908273</v>
      </c>
      <c r="L23" s="18"/>
    </row>
    <row r="24" spans="1:12">
      <c r="A24" s="16"/>
      <c r="B24" s="11" t="str">
        <f>+'[3]Población Bogotá'!J176</f>
        <v>Armenia</v>
      </c>
      <c r="C24" s="53">
        <f>+'[3]Población Bogotá'!K176</f>
        <v>14.966666666666669</v>
      </c>
      <c r="D24" s="53">
        <f>+'[3]Población Bogotá'!L176</f>
        <v>18.684666666666669</v>
      </c>
      <c r="E24" s="53">
        <f>+'[3]Población Bogotá'!M176</f>
        <v>21.936999999999998</v>
      </c>
      <c r="F24" s="53">
        <f>+'[3]Población Bogotá'!N176</f>
        <v>24.923333333333332</v>
      </c>
      <c r="G24" s="54">
        <f>+'[3]Población Bogotá'!O176</f>
        <v>20.564</v>
      </c>
      <c r="H24" s="28">
        <f t="shared" si="4"/>
        <v>-17.490972315099629</v>
      </c>
      <c r="I24" s="27">
        <f t="shared" si="5"/>
        <v>13.613225752533786</v>
      </c>
      <c r="J24" s="28">
        <f t="shared" si="6"/>
        <v>1.0235585033733694</v>
      </c>
      <c r="K24" s="27">
        <f t="shared" si="7"/>
        <v>1.1417852316791726</v>
      </c>
      <c r="L24" s="18"/>
    </row>
    <row r="25" spans="1:12">
      <c r="A25" s="16"/>
      <c r="B25" s="11" t="str">
        <f>+'[3]Población Bogotá'!J177</f>
        <v>Villavicencio</v>
      </c>
      <c r="C25" s="53">
        <f>+'[3]Población Bogotá'!K177</f>
        <v>17.670333333333332</v>
      </c>
      <c r="D25" s="53">
        <f>+'[3]Población Bogotá'!L177</f>
        <v>17.288</v>
      </c>
      <c r="E25" s="53">
        <f>+'[3]Población Bogotá'!M177</f>
        <v>21.320333333333334</v>
      </c>
      <c r="F25" s="53">
        <f>+'[3]Población Bogotá'!N177</f>
        <v>23.98</v>
      </c>
      <c r="G25" s="54">
        <f>+'[3]Población Bogotá'!O177</f>
        <v>20.460666666666665</v>
      </c>
      <c r="H25" s="28">
        <f t="shared" si="4"/>
        <v>-14.676118988045605</v>
      </c>
      <c r="I25" s="27">
        <f t="shared" si="5"/>
        <v>12.474789324744773</v>
      </c>
      <c r="J25" s="28">
        <f t="shared" si="6"/>
        <v>1.0184151600542073</v>
      </c>
      <c r="K25" s="27">
        <f t="shared" si="7"/>
        <v>1.0985693402032859</v>
      </c>
      <c r="L25" s="18"/>
    </row>
    <row r="26" spans="1:12">
      <c r="A26" s="16"/>
      <c r="B26" s="11" t="str">
        <f>+'[3]Población Bogotá'!J178</f>
        <v>Manizales</v>
      </c>
      <c r="C26" s="53">
        <f>+'[3]Población Bogotá'!K178</f>
        <v>17.869000000000003</v>
      </c>
      <c r="D26" s="53">
        <f>+'[3]Población Bogotá'!L178</f>
        <v>23.757000000000001</v>
      </c>
      <c r="E26" s="53">
        <f>+'[3]Población Bogotá'!M178</f>
        <v>27.35466666666667</v>
      </c>
      <c r="F26" s="53">
        <f>+'[3]Población Bogotá'!N178</f>
        <v>28.972666666666665</v>
      </c>
      <c r="G26" s="54">
        <f>+'[3]Población Bogotá'!O178</f>
        <v>19.916</v>
      </c>
      <c r="H26" s="28">
        <f t="shared" si="4"/>
        <v>-31.259347891115763</v>
      </c>
      <c r="I26" s="27">
        <f t="shared" si="5"/>
        <v>5.9148956911678541</v>
      </c>
      <c r="J26" s="28">
        <f t="shared" si="6"/>
        <v>0.99130476333320494</v>
      </c>
      <c r="K26" s="27">
        <f t="shared" si="7"/>
        <v>1.3272928817318486</v>
      </c>
      <c r="L26" s="18"/>
    </row>
    <row r="27" spans="1:12">
      <c r="A27" s="16"/>
      <c r="B27" s="11" t="str">
        <f>+'[3]Población Bogotá'!J179</f>
        <v>Pasto</v>
      </c>
      <c r="C27" s="53">
        <f>+'[3]Población Bogotá'!K179</f>
        <v>19.895666666666667</v>
      </c>
      <c r="D27" s="53">
        <f>+'[3]Población Bogotá'!L179</f>
        <v>21.650333333333332</v>
      </c>
      <c r="E27" s="53">
        <f>+'[3]Población Bogotá'!M179</f>
        <v>30.300333333333331</v>
      </c>
      <c r="F27" s="53">
        <f>+'[3]Población Bogotá'!N179</f>
        <v>25.262</v>
      </c>
      <c r="G27" s="54">
        <f>+'[3]Población Bogotá'!O179</f>
        <v>18.768000000000001</v>
      </c>
      <c r="H27" s="28">
        <f t="shared" si="4"/>
        <v>-25.706594885598921</v>
      </c>
      <c r="I27" s="27">
        <f t="shared" si="5"/>
        <v>-16.62797989021022</v>
      </c>
      <c r="J27" s="28">
        <f t="shared" si="6"/>
        <v>0.93416387820032076</v>
      </c>
      <c r="K27" s="27">
        <f t="shared" si="7"/>
        <v>1.1573001948380068</v>
      </c>
      <c r="L27" s="18"/>
    </row>
    <row r="28" spans="1:12">
      <c r="A28" s="16"/>
      <c r="B28" s="11" t="str">
        <f>+'[3]Población Bogotá'!J180</f>
        <v>Montería</v>
      </c>
      <c r="C28" s="53">
        <f>+'[3]Población Bogotá'!K180</f>
        <v>17.137</v>
      </c>
      <c r="D28" s="53">
        <f>+'[3]Población Bogotá'!L180</f>
        <v>20.356999999999999</v>
      </c>
      <c r="E28" s="53">
        <f>+'[3]Población Bogotá'!M180</f>
        <v>23.528999999999996</v>
      </c>
      <c r="F28" s="53">
        <f>+'[3]Población Bogotá'!N180</f>
        <v>23.840999999999998</v>
      </c>
      <c r="G28" s="54">
        <f>+'[3]Población Bogotá'!O180</f>
        <v>17.985666666666663</v>
      </c>
      <c r="H28" s="28">
        <f t="shared" si="4"/>
        <v>-24.559931770199807</v>
      </c>
      <c r="I28" s="27">
        <f t="shared" si="5"/>
        <v>1.3260232054060905</v>
      </c>
      <c r="J28" s="28">
        <f t="shared" si="6"/>
        <v>0.89522379184524548</v>
      </c>
      <c r="K28" s="27">
        <f t="shared" si="7"/>
        <v>1.0922014862296303</v>
      </c>
      <c r="L28" s="18"/>
    </row>
    <row r="29" spans="1:12">
      <c r="A29" s="16"/>
      <c r="B29" s="11" t="str">
        <f>+'[3]Población Bogotá'!J181</f>
        <v>Santa Marta</v>
      </c>
      <c r="C29" s="53">
        <f>+'[3]Población Bogotá'!K181</f>
        <v>17.991</v>
      </c>
      <c r="D29" s="53">
        <f>+'[3]Población Bogotá'!L181</f>
        <v>28.138000000000002</v>
      </c>
      <c r="E29" s="53">
        <f>+'[3]Población Bogotá'!M181</f>
        <v>17.644000000000002</v>
      </c>
      <c r="F29" s="53">
        <f>+'[3]Población Bogotá'!N181</f>
        <v>17.916666666666668</v>
      </c>
      <c r="G29" s="54">
        <f>+'[3]Población Bogotá'!O181</f>
        <v>17.864999999999998</v>
      </c>
      <c r="H29" s="28">
        <f t="shared" si="4"/>
        <v>-0.28837209302327027</v>
      </c>
      <c r="I29" s="27">
        <f t="shared" si="5"/>
        <v>1.5453789768004267</v>
      </c>
      <c r="J29" s="28">
        <f t="shared" si="6"/>
        <v>0.88921769416286933</v>
      </c>
      <c r="K29" s="27">
        <f t="shared" si="7"/>
        <v>0.82079652538124293</v>
      </c>
      <c r="L29" s="18"/>
    </row>
    <row r="30" spans="1:12">
      <c r="A30" s="16"/>
      <c r="B30" s="11" t="str">
        <f>+'[3]Población Bogotá'!J182</f>
        <v>Popayán</v>
      </c>
      <c r="C30" s="53">
        <f>+'[3]Población Bogotá'!K182</f>
        <v>19.788666666666668</v>
      </c>
      <c r="D30" s="53">
        <f>+'[3]Población Bogotá'!L182</f>
        <v>21.813666666666666</v>
      </c>
      <c r="E30" s="53">
        <f>+'[3]Población Bogotá'!M182</f>
        <v>21.179666666666666</v>
      </c>
      <c r="F30" s="53">
        <f>+'[3]Población Bogotá'!N182</f>
        <v>18.581666666666663</v>
      </c>
      <c r="G30" s="54">
        <f>+'[3]Población Bogotá'!O182</f>
        <v>17.654</v>
      </c>
      <c r="H30" s="28">
        <f t="shared" si="4"/>
        <v>-4.9923759978473203</v>
      </c>
      <c r="I30" s="27">
        <f t="shared" si="5"/>
        <v>-12.266482003179158</v>
      </c>
      <c r="J30" s="28">
        <f t="shared" si="6"/>
        <v>0.87871531893374166</v>
      </c>
      <c r="K30" s="27">
        <f t="shared" si="7"/>
        <v>0.85126143827678835</v>
      </c>
      <c r="L30" s="18"/>
    </row>
    <row r="31" spans="1:12">
      <c r="A31" s="16"/>
      <c r="B31" s="11" t="str">
        <f>+'[3]Población Bogotá'!J183</f>
        <v>Valledupar</v>
      </c>
      <c r="C31" s="53">
        <f>+'[3]Población Bogotá'!K183</f>
        <v>16.789666666666665</v>
      </c>
      <c r="D31" s="53">
        <f>+'[3]Población Bogotá'!L183</f>
        <v>14.549666666666667</v>
      </c>
      <c r="E31" s="53">
        <f>+'[3]Población Bogotá'!M183</f>
        <v>15.533333333333333</v>
      </c>
      <c r="F31" s="53">
        <f>+'[3]Población Bogotá'!N183</f>
        <v>17.542999999999999</v>
      </c>
      <c r="G31" s="54">
        <f>+'[3]Población Bogotá'!O183</f>
        <v>16.702999999999999</v>
      </c>
      <c r="H31" s="28">
        <f t="shared" si="4"/>
        <v>-4.788234623496546</v>
      </c>
      <c r="I31" s="27">
        <f t="shared" si="5"/>
        <v>12.937768240343338</v>
      </c>
      <c r="J31" s="28">
        <f t="shared" si="6"/>
        <v>0.83137996896738908</v>
      </c>
      <c r="K31" s="27">
        <f t="shared" si="7"/>
        <v>0.80367814575422192</v>
      </c>
      <c r="L31" s="18"/>
    </row>
    <row r="32" spans="1:12">
      <c r="A32" s="16"/>
      <c r="B32" s="11" t="str">
        <f>+'[3]Población Bogotá'!J184</f>
        <v>Neiva</v>
      </c>
      <c r="C32" s="53">
        <f>+'[3]Población Bogotá'!K184</f>
        <v>15.286999999999999</v>
      </c>
      <c r="D32" s="53">
        <f>+'[3]Población Bogotá'!L184</f>
        <v>18.981333333333335</v>
      </c>
      <c r="E32" s="53">
        <f>+'[3]Población Bogotá'!M184</f>
        <v>18.79</v>
      </c>
      <c r="F32" s="53">
        <f>+'[3]Población Bogotá'!N184</f>
        <v>17.933666666666667</v>
      </c>
      <c r="G32" s="54">
        <f>+'[3]Población Bogotá'!O184</f>
        <v>15.815</v>
      </c>
      <c r="H32" s="28">
        <f t="shared" si="4"/>
        <v>-11.813906804706242</v>
      </c>
      <c r="I32" s="27">
        <f t="shared" si="5"/>
        <v>-4.5573886819230029</v>
      </c>
      <c r="J32" s="28">
        <f t="shared" si="6"/>
        <v>0.78718039928271921</v>
      </c>
      <c r="K32" s="27">
        <f t="shared" si="7"/>
        <v>0.82157532766579056</v>
      </c>
      <c r="L32" s="18"/>
    </row>
    <row r="33" spans="1:14">
      <c r="A33" s="16"/>
      <c r="B33" s="11" t="str">
        <f>+'[3]Población Bogotá'!J185</f>
        <v>Sincelejo</v>
      </c>
      <c r="C33" s="53">
        <f>+'[3]Población Bogotá'!K185</f>
        <v>9.7859999999999996</v>
      </c>
      <c r="D33" s="53">
        <f>+'[3]Población Bogotá'!L185</f>
        <v>9.0809999999999995</v>
      </c>
      <c r="E33" s="53">
        <f>+'[3]Población Bogotá'!M185</f>
        <v>10.469666666666667</v>
      </c>
      <c r="F33" s="53">
        <f>+'[3]Población Bogotá'!N185</f>
        <v>14.882666666666665</v>
      </c>
      <c r="G33" s="54">
        <f>+'[3]Población Bogotá'!O185</f>
        <v>13.007666666666665</v>
      </c>
      <c r="H33" s="28">
        <f t="shared" si="4"/>
        <v>-12.598548647195839</v>
      </c>
      <c r="I33" s="27">
        <f t="shared" si="5"/>
        <v>42.150339074787468</v>
      </c>
      <c r="J33" s="28">
        <f t="shared" si="6"/>
        <v>0.64744737530212981</v>
      </c>
      <c r="K33" s="27">
        <f t="shared" si="7"/>
        <v>0.6818032235390088</v>
      </c>
      <c r="L33" s="18"/>
    </row>
    <row r="34" spans="1:14">
      <c r="A34" s="16"/>
      <c r="B34" s="11" t="str">
        <f>+'[3]Población Bogotá'!J186</f>
        <v>Riohacha</v>
      </c>
      <c r="C34" s="53">
        <f>+'[3]Población Bogotá'!K186</f>
        <v>8.9506666666666685</v>
      </c>
      <c r="D34" s="53">
        <f>+'[3]Población Bogotá'!L186</f>
        <v>8.6490000000000009</v>
      </c>
      <c r="E34" s="53">
        <f>+'[3]Población Bogotá'!M186</f>
        <v>9.343</v>
      </c>
      <c r="F34" s="53">
        <f>+'[3]Población Bogotá'!N186</f>
        <v>8.5589999999999993</v>
      </c>
      <c r="G34" s="54">
        <f>+'[3]Población Bogotá'!O186</f>
        <v>9.3893333333333331</v>
      </c>
      <c r="H34" s="28">
        <f t="shared" si="4"/>
        <v>9.7012890914047745</v>
      </c>
      <c r="I34" s="27">
        <f t="shared" si="5"/>
        <v>-8.3913090013914235</v>
      </c>
      <c r="J34" s="28">
        <f t="shared" si="6"/>
        <v>0.46734740198114938</v>
      </c>
      <c r="K34" s="27">
        <f t="shared" si="7"/>
        <v>0.39210404432026369</v>
      </c>
      <c r="L34" s="18"/>
    </row>
    <row r="35" spans="1:14">
      <c r="A35" s="16"/>
      <c r="B35" s="11" t="str">
        <f>+'[3]Población Bogotá'!J187</f>
        <v>Tunja</v>
      </c>
      <c r="C35" s="53">
        <f>+'[3]Población Bogotá'!K187</f>
        <v>7.1146666666666674</v>
      </c>
      <c r="D35" s="53">
        <f>+'[3]Población Bogotá'!L187</f>
        <v>9.5086666666666684</v>
      </c>
      <c r="E35" s="53">
        <f>+'[3]Población Bogotá'!M187</f>
        <v>8.9679999999999982</v>
      </c>
      <c r="F35" s="53">
        <f>+'[3]Población Bogotá'!N187</f>
        <v>8.7623333333333342</v>
      </c>
      <c r="G35" s="54">
        <f>+'[3]Población Bogotá'!O187</f>
        <v>9.3360000000000003</v>
      </c>
      <c r="H35" s="28">
        <f t="shared" si="4"/>
        <v>6.5469623768402485</v>
      </c>
      <c r="I35" s="27">
        <f t="shared" si="5"/>
        <v>-2.2933392804043717</v>
      </c>
      <c r="J35" s="28">
        <f t="shared" si="6"/>
        <v>0.46469277317125934</v>
      </c>
      <c r="K35" s="27">
        <f t="shared" si="7"/>
        <v>0.40141913046877642</v>
      </c>
      <c r="L35" s="18"/>
    </row>
    <row r="36" spans="1:14">
      <c r="A36" s="16"/>
      <c r="B36" s="11" t="str">
        <f>+'[3]Población Bogotá'!J188</f>
        <v>Florencia</v>
      </c>
      <c r="C36" s="53">
        <f>+'[3]Población Bogotá'!K188</f>
        <v>5.6859999999999999</v>
      </c>
      <c r="D36" s="53">
        <f>+'[3]Población Bogotá'!L188</f>
        <v>5.112333333333333</v>
      </c>
      <c r="E36" s="53">
        <f>+'[3]Población Bogotá'!M188</f>
        <v>6.019333333333333</v>
      </c>
      <c r="F36" s="53">
        <f>+'[3]Población Bogotá'!N188</f>
        <v>7.0750000000000002</v>
      </c>
      <c r="G36" s="54">
        <f>+'[3]Población Bogotá'!O188</f>
        <v>8.011333333333333</v>
      </c>
      <c r="H36" s="28">
        <f t="shared" si="4"/>
        <v>13.234393404004695</v>
      </c>
      <c r="I36" s="27">
        <f t="shared" si="5"/>
        <v>17.53793332594973</v>
      </c>
      <c r="J36" s="28">
        <f t="shared" si="6"/>
        <v>0.39875843010561435</v>
      </c>
      <c r="K36" s="27">
        <f t="shared" si="7"/>
        <v>0.32411918606915124</v>
      </c>
      <c r="L36" s="18"/>
    </row>
    <row r="37" spans="1:14">
      <c r="A37" s="16"/>
      <c r="B37" s="11" t="str">
        <f>+'[3]Población Bogotá'!J189</f>
        <v>Quibdó</v>
      </c>
      <c r="C37" s="53">
        <f>+'[3]Población Bogotá'!K189</f>
        <v>6.8313333333333333</v>
      </c>
      <c r="D37" s="53">
        <f>+'[3]Población Bogotá'!L189</f>
        <v>5.3846666666666669</v>
      </c>
      <c r="E37" s="53">
        <f>+'[3]Población Bogotá'!M189</f>
        <v>6.6863333333333337</v>
      </c>
      <c r="F37" s="53">
        <f>+'[3]Población Bogotá'!N189</f>
        <v>8.27</v>
      </c>
      <c r="G37" s="54">
        <f>+'[3]Población Bogotá'!O189</f>
        <v>6.378333333333333</v>
      </c>
      <c r="H37" s="28">
        <f t="shared" si="4"/>
        <v>-22.873841193067314</v>
      </c>
      <c r="I37" s="27">
        <f t="shared" si="5"/>
        <v>23.685128869833981</v>
      </c>
      <c r="J37" s="28">
        <f t="shared" si="6"/>
        <v>0.31747701423279234</v>
      </c>
      <c r="K37" s="27">
        <f t="shared" si="7"/>
        <v>0.37886440548295131</v>
      </c>
      <c r="L37" s="18"/>
    </row>
    <row r="38" spans="1:14">
      <c r="A38" s="16"/>
      <c r="B38" s="11" t="str">
        <f>+'[3]Población Bogotá'!J190</f>
        <v>San Andrés</v>
      </c>
      <c r="C38" s="53">
        <f>+'[3]Población Bogotá'!K190</f>
        <v>2.4233333333333333</v>
      </c>
      <c r="D38" s="53">
        <f>+'[3]Población Bogotá'!L190</f>
        <v>1.7383333333333333</v>
      </c>
      <c r="E38" s="53">
        <f>+'[3]Población Bogotá'!M190</f>
        <v>2.1586666666666665</v>
      </c>
      <c r="F38" s="53">
        <f>+'[3]Población Bogotá'!N190</f>
        <v>1.9046666666666667</v>
      </c>
      <c r="G38" s="54">
        <f>+'[3]Población Bogotá'!O190</f>
        <v>1.9006666666666667</v>
      </c>
      <c r="H38" s="28">
        <f t="shared" si="4"/>
        <v>-0.21001050052502634</v>
      </c>
      <c r="I38" s="27">
        <f t="shared" si="5"/>
        <v>-11.766522544780722</v>
      </c>
      <c r="J38" s="28">
        <f t="shared" si="6"/>
        <v>9.4604334212457897E-2</v>
      </c>
      <c r="K38" s="27">
        <f t="shared" si="7"/>
        <v>8.72563971354125E-2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2"/>
      <c r="B52" s="93"/>
      <c r="C52" s="92"/>
      <c r="D52" s="92"/>
      <c r="E52" s="92"/>
      <c r="F52" s="92"/>
      <c r="G52" s="92"/>
      <c r="H52" s="92"/>
      <c r="I52" s="92"/>
      <c r="J52" s="92"/>
      <c r="K52" s="92"/>
      <c r="L52" s="9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E32" sqref="E32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51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2" t="str">
        <f>+'[3]Población Bogotá'!J198</f>
        <v>Colombia</v>
      </c>
      <c r="C13" s="26">
        <f>+'[3]Población Bogotá'!K198</f>
        <v>198.07233333333332</v>
      </c>
      <c r="D13" s="26">
        <f>+'[3]Población Bogotá'!L198</f>
        <v>155.96233333333331</v>
      </c>
      <c r="E13" s="26">
        <f>+'[3]Población Bogotá'!M198</f>
        <v>178.24866666666671</v>
      </c>
      <c r="F13" s="26">
        <f>+'[3]Población Bogotá'!N198</f>
        <v>181.68333333333331</v>
      </c>
      <c r="G13" s="26">
        <f>+'[3]Población Bogotá'!O198</f>
        <v>166.65333333333334</v>
      </c>
      <c r="H13" s="28">
        <f t="shared" ref="H13" si="0">IF(OR(OR(G13=0,F13=0),G13=""),"",(G13/F13-1)*100)</f>
        <v>-8.2726355380240193</v>
      </c>
      <c r="I13" s="27">
        <f>IF(OR(OR(G13=0,F13=0),F13=""),"",(F13/E13-1)*100)</f>
        <v>1.9268961338653856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110.90966666666668</v>
      </c>
      <c r="D14" s="25">
        <f t="shared" ref="D14:G14" si="3">D13-SUM(D15:D38)</f>
        <v>88.280333333333303</v>
      </c>
      <c r="E14" s="25">
        <f t="shared" si="3"/>
        <v>97.812666666666701</v>
      </c>
      <c r="F14" s="25">
        <f t="shared" si="3"/>
        <v>115.04866666666663</v>
      </c>
      <c r="G14" s="26">
        <f t="shared" si="3"/>
        <v>83.333000000000041</v>
      </c>
      <c r="H14" s="28">
        <f t="shared" ref="H14:H38" si="4">IF(OR(OR(G14=0,F14=0),G14=""),"",(G14/F14-1)*100)</f>
        <v>-27.567174471093338</v>
      </c>
      <c r="I14" s="27">
        <f t="shared" ref="I14:I38" si="5">IF(OR(OR(G14=0,F14=0),F14=""),"",(F14/E14-1)*100)</f>
        <v>17.621439622680015</v>
      </c>
      <c r="J14" s="28">
        <f t="shared" ref="J14:J38" si="6">IF(G14=0,"",G14/$G$13*100)</f>
        <v>50.003800304024345</v>
      </c>
      <c r="K14" s="27">
        <f t="shared" ref="K14:K38" si="7">IF(F14=0,"",F14/$F$13*100)</f>
        <v>63.323731767727722</v>
      </c>
      <c r="L14" s="18"/>
    </row>
    <row r="15" spans="1:15">
      <c r="A15" s="16"/>
      <c r="B15" s="12" t="str">
        <f>+'[3]Población Bogotá'!J199</f>
        <v>Bogotá</v>
      </c>
      <c r="C15" s="100">
        <f>+'[3]Población Bogotá'!K199</f>
        <v>32.49</v>
      </c>
      <c r="D15" s="100">
        <f>+'[3]Población Bogotá'!L199</f>
        <v>16.067</v>
      </c>
      <c r="E15" s="100">
        <f>+'[3]Población Bogotá'!M199</f>
        <v>24.635333333333335</v>
      </c>
      <c r="F15" s="100">
        <f>+'[3]Población Bogotá'!N199</f>
        <v>10.438000000000001</v>
      </c>
      <c r="G15" s="100">
        <f>+'[3]Población Bogotá'!O199</f>
        <v>28.666333333333331</v>
      </c>
      <c r="H15" s="48">
        <f t="shared" si="4"/>
        <v>174.63434885354786</v>
      </c>
      <c r="I15" s="34">
        <f t="shared" si="5"/>
        <v>-57.629962384650767</v>
      </c>
      <c r="J15" s="48">
        <f t="shared" si="6"/>
        <v>17.201176094087526</v>
      </c>
      <c r="K15" s="34">
        <f t="shared" si="7"/>
        <v>5.7451609944041842</v>
      </c>
      <c r="L15" s="18"/>
      <c r="N15" s="23" t="s">
        <v>3</v>
      </c>
      <c r="O15" s="32">
        <f>J15</f>
        <v>17.201176094087526</v>
      </c>
    </row>
    <row r="16" spans="1:15">
      <c r="A16" s="16"/>
      <c r="B16" s="11" t="str">
        <f>+'[3]Población Bogotá'!J200</f>
        <v>Medellín</v>
      </c>
      <c r="C16" s="25">
        <f>+'[3]Población Bogotá'!K200</f>
        <v>10.119333333333334</v>
      </c>
      <c r="D16" s="25">
        <f>+'[3]Población Bogotá'!L200</f>
        <v>13.605</v>
      </c>
      <c r="E16" s="25">
        <f>+'[3]Población Bogotá'!M200</f>
        <v>19.022000000000002</v>
      </c>
      <c r="F16" s="25">
        <f>+'[3]Población Bogotá'!N200</f>
        <v>15.286666666666667</v>
      </c>
      <c r="G16" s="26">
        <f>+'[3]Población Bogotá'!O200</f>
        <v>19.273</v>
      </c>
      <c r="H16" s="28">
        <f t="shared" si="4"/>
        <v>26.077191452245962</v>
      </c>
      <c r="I16" s="27">
        <f t="shared" si="5"/>
        <v>-19.636911646164101</v>
      </c>
      <c r="J16" s="28">
        <f t="shared" si="6"/>
        <v>11.564725178014241</v>
      </c>
      <c r="K16" s="27">
        <f t="shared" si="7"/>
        <v>8.4139069810109177</v>
      </c>
      <c r="L16" s="18"/>
      <c r="N16" s="23" t="s">
        <v>14</v>
      </c>
      <c r="O16" s="32">
        <f>100-O15</f>
        <v>82.798823905912471</v>
      </c>
    </row>
    <row r="17" spans="1:12">
      <c r="A17" s="16"/>
      <c r="B17" s="11" t="str">
        <f>+'[3]Población Bogotá'!J201</f>
        <v>Cali</v>
      </c>
      <c r="C17" s="25">
        <f>+'[3]Población Bogotá'!K201</f>
        <v>10.290999999999999</v>
      </c>
      <c r="D17" s="25">
        <f>+'[3]Población Bogotá'!L201</f>
        <v>13.767333333333335</v>
      </c>
      <c r="E17" s="25">
        <f>+'[3]Población Bogotá'!M201</f>
        <v>11.23</v>
      </c>
      <c r="F17" s="25">
        <f>+'[3]Población Bogotá'!N201</f>
        <v>9.072000000000001</v>
      </c>
      <c r="G17" s="26">
        <f>+'[3]Población Bogotá'!O201</f>
        <v>9.7676666666666652</v>
      </c>
      <c r="H17" s="28">
        <f t="shared" si="4"/>
        <v>7.6682833627277791</v>
      </c>
      <c r="I17" s="27">
        <f t="shared" si="5"/>
        <v>-19.216384683882449</v>
      </c>
      <c r="J17" s="28">
        <f t="shared" si="6"/>
        <v>5.8610688855108402</v>
      </c>
      <c r="K17" s="27">
        <f t="shared" si="7"/>
        <v>4.9933033666636106</v>
      </c>
      <c r="L17" s="18"/>
    </row>
    <row r="18" spans="1:12">
      <c r="A18" s="16"/>
      <c r="B18" s="11" t="str">
        <f>+'[3]Población Bogotá'!J202</f>
        <v>Bucaramanga</v>
      </c>
      <c r="C18" s="25">
        <f>+'[3]Población Bogotá'!K202</f>
        <v>3.0763333333333338</v>
      </c>
      <c r="D18" s="25">
        <f>+'[3]Población Bogotá'!L202</f>
        <v>1.413</v>
      </c>
      <c r="E18" s="25">
        <f>+'[3]Población Bogotá'!M202</f>
        <v>2.4073333333333333</v>
      </c>
      <c r="F18" s="25">
        <f>+'[3]Población Bogotá'!N202</f>
        <v>3.6956666666666664</v>
      </c>
      <c r="G18" s="26">
        <f>+'[3]Población Bogotá'!O202</f>
        <v>3.7040000000000002</v>
      </c>
      <c r="H18" s="28">
        <f t="shared" si="4"/>
        <v>0.22548931180663701</v>
      </c>
      <c r="I18" s="27">
        <f t="shared" si="5"/>
        <v>53.517031293270549</v>
      </c>
      <c r="J18" s="28">
        <f t="shared" si="6"/>
        <v>2.2225778062244981</v>
      </c>
      <c r="K18" s="27">
        <f t="shared" si="7"/>
        <v>2.0341253096046237</v>
      </c>
      <c r="L18" s="18"/>
    </row>
    <row r="19" spans="1:12">
      <c r="A19" s="16"/>
      <c r="B19" s="11" t="str">
        <f>+'[3]Población Bogotá'!J203</f>
        <v>Cartagena</v>
      </c>
      <c r="C19" s="25">
        <f>+'[3]Población Bogotá'!K203</f>
        <v>2.7426666666666666</v>
      </c>
      <c r="D19" s="25">
        <f>+'[3]Población Bogotá'!L203</f>
        <v>1.1340000000000001</v>
      </c>
      <c r="E19" s="25">
        <f>+'[3]Población Bogotá'!M203</f>
        <v>0.83800000000000008</v>
      </c>
      <c r="F19" s="25">
        <f>+'[3]Población Bogotá'!N203</f>
        <v>1.7233333333333334</v>
      </c>
      <c r="G19" s="26">
        <f>+'[3]Población Bogotá'!O203</f>
        <v>2.6083333333333329</v>
      </c>
      <c r="H19" s="28">
        <f t="shared" si="4"/>
        <v>51.353965183752393</v>
      </c>
      <c r="I19" s="27">
        <f t="shared" si="5"/>
        <v>105.64836913285598</v>
      </c>
      <c r="J19" s="28">
        <f t="shared" si="6"/>
        <v>1.5651252100168009</v>
      </c>
      <c r="K19" s="27">
        <f t="shared" si="7"/>
        <v>0.94853683148335022</v>
      </c>
      <c r="L19" s="18"/>
    </row>
    <row r="20" spans="1:12">
      <c r="A20" s="16"/>
      <c r="B20" s="11" t="str">
        <f>+'[3]Población Bogotá'!J204</f>
        <v>Pereira</v>
      </c>
      <c r="C20" s="25">
        <f>+'[3]Población Bogotá'!K204</f>
        <v>2.085</v>
      </c>
      <c r="D20" s="25">
        <f>+'[3]Población Bogotá'!L204</f>
        <v>1.5816666666666668</v>
      </c>
      <c r="E20" s="25">
        <f>+'[3]Población Bogotá'!M204</f>
        <v>2.2650000000000001</v>
      </c>
      <c r="F20" s="25">
        <f>+'[3]Población Bogotá'!N204</f>
        <v>2.0263333333333331</v>
      </c>
      <c r="G20" s="26">
        <f>+'[3]Población Bogotá'!O204</f>
        <v>2.0506666666666664</v>
      </c>
      <c r="H20" s="28">
        <f t="shared" si="4"/>
        <v>1.2008554038493102</v>
      </c>
      <c r="I20" s="27">
        <f t="shared" si="5"/>
        <v>-10.537159676232545</v>
      </c>
      <c r="J20" s="28">
        <f t="shared" si="6"/>
        <v>1.2304984398751899</v>
      </c>
      <c r="K20" s="27">
        <f t="shared" si="7"/>
        <v>1.1153105219704613</v>
      </c>
      <c r="L20" s="18"/>
    </row>
    <row r="21" spans="1:12">
      <c r="A21" s="16"/>
      <c r="B21" s="11" t="str">
        <f>+'[3]Población Bogotá'!J205</f>
        <v>Ibagué</v>
      </c>
      <c r="C21" s="25">
        <f>+'[3]Población Bogotá'!K205</f>
        <v>3.5676666666666663</v>
      </c>
      <c r="D21" s="25">
        <f>+'[3]Población Bogotá'!L205</f>
        <v>2.8580000000000001</v>
      </c>
      <c r="E21" s="25">
        <f>+'[3]Población Bogotá'!M205</f>
        <v>1.8766666666666667</v>
      </c>
      <c r="F21" s="25">
        <f>+'[3]Población Bogotá'!N205</f>
        <v>4.5916666666666668</v>
      </c>
      <c r="G21" s="26">
        <f>+'[3]Población Bogotá'!O205</f>
        <v>1.8443333333333334</v>
      </c>
      <c r="H21" s="28">
        <f t="shared" si="4"/>
        <v>-59.833030852994561</v>
      </c>
      <c r="I21" s="27">
        <f t="shared" si="5"/>
        <v>144.6714031971581</v>
      </c>
      <c r="J21" s="28">
        <f t="shared" si="6"/>
        <v>1.1066885350828066</v>
      </c>
      <c r="K21" s="27">
        <f t="shared" si="7"/>
        <v>2.5272910742133754</v>
      </c>
      <c r="L21" s="18"/>
    </row>
    <row r="22" spans="1:12">
      <c r="A22" s="16"/>
      <c r="B22" s="11" t="str">
        <f>+'[3]Población Bogotá'!J206</f>
        <v>Cúcuta</v>
      </c>
      <c r="C22" s="25">
        <f>+'[3]Población Bogotá'!K206</f>
        <v>3.1063333333333332</v>
      </c>
      <c r="D22" s="25">
        <f>+'[3]Población Bogotá'!L206</f>
        <v>2.4116666666666666</v>
      </c>
      <c r="E22" s="25">
        <f>+'[3]Población Bogotá'!M206</f>
        <v>1.0573333333333332</v>
      </c>
      <c r="F22" s="25">
        <f>+'[3]Población Bogotá'!N206</f>
        <v>2.3403333333333332</v>
      </c>
      <c r="G22" s="26">
        <f>+'[3]Población Bogotá'!O206</f>
        <v>1.827</v>
      </c>
      <c r="H22" s="28">
        <f t="shared" si="4"/>
        <v>-21.934197407776669</v>
      </c>
      <c r="I22" s="27">
        <f t="shared" si="5"/>
        <v>121.34300126103406</v>
      </c>
      <c r="J22" s="28">
        <f t="shared" si="6"/>
        <v>1.0962877030162412</v>
      </c>
      <c r="K22" s="27">
        <f t="shared" si="7"/>
        <v>1.2881387028712963</v>
      </c>
      <c r="L22" s="18"/>
    </row>
    <row r="23" spans="1:12">
      <c r="A23" s="16"/>
      <c r="B23" s="11" t="str">
        <f>+'[3]Población Bogotá'!J207</f>
        <v>Pasto</v>
      </c>
      <c r="C23" s="25">
        <f>+'[3]Población Bogotá'!K207</f>
        <v>0.73533333333333328</v>
      </c>
      <c r="D23" s="25">
        <f>+'[3]Población Bogotá'!L207</f>
        <v>0.35400000000000004</v>
      </c>
      <c r="E23" s="25">
        <f>+'[3]Población Bogotá'!M207</f>
        <v>0.91933333333333334</v>
      </c>
      <c r="F23" s="25">
        <f>+'[3]Población Bogotá'!N207</f>
        <v>1.1293333333333333</v>
      </c>
      <c r="G23" s="26">
        <f>+'[3]Población Bogotá'!O207</f>
        <v>1.8229999999999997</v>
      </c>
      <c r="H23" s="28">
        <f t="shared" si="4"/>
        <v>61.42266824085003</v>
      </c>
      <c r="I23" s="27">
        <f t="shared" si="5"/>
        <v>22.842639593908622</v>
      </c>
      <c r="J23" s="28">
        <f t="shared" si="6"/>
        <v>1.0938875110008799</v>
      </c>
      <c r="K23" s="27">
        <f t="shared" si="7"/>
        <v>0.62159434914228062</v>
      </c>
      <c r="L23" s="18"/>
    </row>
    <row r="24" spans="1:12">
      <c r="A24" s="16"/>
      <c r="B24" s="11" t="str">
        <f>+'[3]Población Bogotá'!J208</f>
        <v>Neiva</v>
      </c>
      <c r="C24" s="25">
        <f>+'[3]Población Bogotá'!K208</f>
        <v>0.79399999999999993</v>
      </c>
      <c r="D24" s="25">
        <f>+'[3]Población Bogotá'!L208</f>
        <v>1.3113333333333335</v>
      </c>
      <c r="E24" s="25">
        <f>+'[3]Población Bogotá'!M208</f>
        <v>1.3133333333333335</v>
      </c>
      <c r="F24" s="25">
        <f>+'[3]Población Bogotá'!N208</f>
        <v>1.1163333333333334</v>
      </c>
      <c r="G24" s="26">
        <f>+'[3]Población Bogotá'!O208</f>
        <v>1.4416666666666667</v>
      </c>
      <c r="H24" s="28">
        <f t="shared" si="4"/>
        <v>29.14302776948341</v>
      </c>
      <c r="I24" s="27">
        <f t="shared" si="5"/>
        <v>-15.000000000000002</v>
      </c>
      <c r="J24" s="28">
        <f t="shared" si="6"/>
        <v>0.86506920553644284</v>
      </c>
      <c r="K24" s="27">
        <f t="shared" si="7"/>
        <v>0.61443904228969837</v>
      </c>
      <c r="L24" s="18"/>
    </row>
    <row r="25" spans="1:12">
      <c r="A25" s="16"/>
      <c r="B25" s="11" t="str">
        <f>+'[3]Población Bogotá'!J209</f>
        <v>Manizales</v>
      </c>
      <c r="C25" s="25">
        <f>+'[3]Población Bogotá'!K209</f>
        <v>1.7843333333333333</v>
      </c>
      <c r="D25" s="25">
        <f>+'[3]Población Bogotá'!L209</f>
        <v>1.61</v>
      </c>
      <c r="E25" s="25">
        <f>+'[3]Población Bogotá'!M209</f>
        <v>3.5303333333333335</v>
      </c>
      <c r="F25" s="25">
        <f>+'[3]Población Bogotá'!N209</f>
        <v>1.5253333333333332</v>
      </c>
      <c r="G25" s="26">
        <f>+'[3]Población Bogotá'!O209</f>
        <v>1.4243333333333332</v>
      </c>
      <c r="H25" s="28">
        <f t="shared" si="4"/>
        <v>-6.6215034965035002</v>
      </c>
      <c r="I25" s="27">
        <f t="shared" si="5"/>
        <v>-56.793503918421308</v>
      </c>
      <c r="J25" s="28">
        <f t="shared" si="6"/>
        <v>0.85466837346987756</v>
      </c>
      <c r="K25" s="27">
        <f t="shared" si="7"/>
        <v>0.83955600403632702</v>
      </c>
      <c r="L25" s="18"/>
    </row>
    <row r="26" spans="1:12">
      <c r="A26" s="16"/>
      <c r="B26" s="11" t="str">
        <f>+'[3]Población Bogotá'!J210</f>
        <v>Santa Marta</v>
      </c>
      <c r="C26" s="25">
        <f>+'[3]Población Bogotá'!K210</f>
        <v>1.42</v>
      </c>
      <c r="D26" s="25">
        <f>+'[3]Población Bogotá'!L210</f>
        <v>0.22233333333333336</v>
      </c>
      <c r="E26" s="25">
        <f>+'[3]Población Bogotá'!M210</f>
        <v>1.2453333333333334</v>
      </c>
      <c r="F26" s="25">
        <f>+'[3]Población Bogotá'!N210</f>
        <v>2.1526666666666667</v>
      </c>
      <c r="G26" s="26">
        <f>+'[3]Población Bogotá'!O210</f>
        <v>1.3640000000000001</v>
      </c>
      <c r="H26" s="28">
        <f t="shared" si="4"/>
        <v>-36.636729637658718</v>
      </c>
      <c r="I26" s="27">
        <f t="shared" si="5"/>
        <v>72.85867237687367</v>
      </c>
      <c r="J26" s="28">
        <f t="shared" si="6"/>
        <v>0.8184654772381792</v>
      </c>
      <c r="K26" s="27">
        <f t="shared" si="7"/>
        <v>1.1848454270250437</v>
      </c>
      <c r="L26" s="18"/>
    </row>
    <row r="27" spans="1:12">
      <c r="A27" s="16"/>
      <c r="B27" s="11" t="str">
        <f>+'[3]Población Bogotá'!J211</f>
        <v>Armenia</v>
      </c>
      <c r="C27" s="25">
        <f>+'[3]Población Bogotá'!K211</f>
        <v>1.609</v>
      </c>
      <c r="D27" s="25">
        <f>+'[3]Población Bogotá'!L211</f>
        <v>1.113</v>
      </c>
      <c r="E27" s="25">
        <f>+'[3]Población Bogotá'!M211</f>
        <v>1.0846666666666667</v>
      </c>
      <c r="F27" s="25">
        <f>+'[3]Población Bogotá'!N211</f>
        <v>1.0923333333333334</v>
      </c>
      <c r="G27" s="26">
        <f>+'[3]Población Bogotá'!O211</f>
        <v>1.3613333333333335</v>
      </c>
      <c r="H27" s="28">
        <f t="shared" si="4"/>
        <v>24.626182483979253</v>
      </c>
      <c r="I27" s="27">
        <f t="shared" si="5"/>
        <v>0.70682237246466606</v>
      </c>
      <c r="J27" s="28">
        <f t="shared" si="6"/>
        <v>0.81686534922793841</v>
      </c>
      <c r="K27" s="27">
        <f t="shared" si="7"/>
        <v>0.60122924502339248</v>
      </c>
      <c r="L27" s="18"/>
    </row>
    <row r="28" spans="1:12">
      <c r="A28" s="16"/>
      <c r="B28" s="11" t="str">
        <f>+'[3]Población Bogotá'!J212</f>
        <v>Barranquilla</v>
      </c>
      <c r="C28" s="25">
        <f>+'[3]Población Bogotá'!K212</f>
        <v>3.6586666666666665</v>
      </c>
      <c r="D28" s="25">
        <f>+'[3]Población Bogotá'!L212</f>
        <v>3.4966666666666666</v>
      </c>
      <c r="E28" s="25">
        <f>+'[3]Población Bogotá'!M212</f>
        <v>3.5193333333333334</v>
      </c>
      <c r="F28" s="25">
        <f>+'[3]Población Bogotá'!N212</f>
        <v>3.704333333333333</v>
      </c>
      <c r="G28" s="26">
        <f>+'[3]Población Bogotá'!O212</f>
        <v>1.0640000000000001</v>
      </c>
      <c r="H28" s="28">
        <f t="shared" si="4"/>
        <v>-71.276882929901902</v>
      </c>
      <c r="I28" s="27">
        <f t="shared" si="5"/>
        <v>5.2566774010229134</v>
      </c>
      <c r="J28" s="28">
        <f t="shared" si="6"/>
        <v>0.63845107608608698</v>
      </c>
      <c r="K28" s="27">
        <f t="shared" si="7"/>
        <v>2.0388955141730118</v>
      </c>
      <c r="L28" s="18"/>
    </row>
    <row r="29" spans="1:12">
      <c r="A29" s="16"/>
      <c r="B29" s="11" t="str">
        <f>+'[3]Población Bogotá'!J213</f>
        <v>Sincelejo</v>
      </c>
      <c r="C29" s="25">
        <f>+'[3]Población Bogotá'!K213</f>
        <v>1.256</v>
      </c>
      <c r="D29" s="25">
        <f>+'[3]Población Bogotá'!L213</f>
        <v>1.3906666666666665</v>
      </c>
      <c r="E29" s="25">
        <f>+'[3]Población Bogotá'!M213</f>
        <v>0.80300000000000005</v>
      </c>
      <c r="F29" s="25">
        <f>+'[3]Población Bogotá'!N213</f>
        <v>0.70199999999999996</v>
      </c>
      <c r="G29" s="26">
        <f>+'[3]Población Bogotá'!O213</f>
        <v>1.0513333333333332</v>
      </c>
      <c r="H29" s="28">
        <f t="shared" si="4"/>
        <v>49.762583095916412</v>
      </c>
      <c r="I29" s="27">
        <f t="shared" si="5"/>
        <v>-12.577833125778337</v>
      </c>
      <c r="J29" s="28">
        <f t="shared" si="6"/>
        <v>0.63085046803744294</v>
      </c>
      <c r="K29" s="27">
        <f t="shared" si="7"/>
        <v>0.38638657003944599</v>
      </c>
      <c r="L29" s="18"/>
    </row>
    <row r="30" spans="1:12">
      <c r="A30" s="16"/>
      <c r="B30" s="11" t="str">
        <f>+'[3]Población Bogotá'!J214</f>
        <v>Montería</v>
      </c>
      <c r="C30" s="25">
        <f>+'[3]Población Bogotá'!K214</f>
        <v>0.64766666666666672</v>
      </c>
      <c r="D30" s="25">
        <f>+'[3]Población Bogotá'!L214</f>
        <v>1.0860000000000001</v>
      </c>
      <c r="E30" s="25">
        <f>+'[3]Población Bogotá'!M214</f>
        <v>0.64300000000000002</v>
      </c>
      <c r="F30" s="25">
        <f>+'[3]Población Bogotá'!N214</f>
        <v>0.86833333333333329</v>
      </c>
      <c r="G30" s="26">
        <f>+'[3]Población Bogotá'!O214</f>
        <v>0.88133333333333341</v>
      </c>
      <c r="H30" s="28">
        <f t="shared" si="4"/>
        <v>1.4971209213052061</v>
      </c>
      <c r="I30" s="27">
        <f t="shared" si="5"/>
        <v>35.044064282011391</v>
      </c>
      <c r="J30" s="28">
        <f t="shared" si="6"/>
        <v>0.52884230738459082</v>
      </c>
      <c r="K30" s="27">
        <f t="shared" si="7"/>
        <v>0.47793780387120449</v>
      </c>
      <c r="L30" s="18"/>
    </row>
    <row r="31" spans="1:12">
      <c r="A31" s="16"/>
      <c r="B31" s="11" t="str">
        <f>+'[3]Población Bogotá'!J215</f>
        <v>Valledupar</v>
      </c>
      <c r="C31" s="25">
        <f>+'[3]Población Bogotá'!K215</f>
        <v>1.099</v>
      </c>
      <c r="D31" s="25">
        <f>+'[3]Población Bogotá'!L215</f>
        <v>0.51566666666666661</v>
      </c>
      <c r="E31" s="25">
        <f>+'[3]Población Bogotá'!M215</f>
        <v>0.72366666666666679</v>
      </c>
      <c r="F31" s="25">
        <f>+'[3]Población Bogotá'!N215</f>
        <v>1.8746666666666669</v>
      </c>
      <c r="G31" s="26">
        <f>+'[3]Población Bogotá'!O215</f>
        <v>0.76566666666666661</v>
      </c>
      <c r="H31" s="28">
        <f t="shared" si="4"/>
        <v>-59.157183499288777</v>
      </c>
      <c r="I31" s="27">
        <f t="shared" si="5"/>
        <v>159.05112851220636</v>
      </c>
      <c r="J31" s="28">
        <f t="shared" si="6"/>
        <v>0.45943675494039521</v>
      </c>
      <c r="K31" s="27">
        <f t="shared" si="7"/>
        <v>1.0318319420236679</v>
      </c>
      <c r="L31" s="18"/>
    </row>
    <row r="32" spans="1:12">
      <c r="A32" s="16"/>
      <c r="B32" s="11" t="str">
        <f>+'[3]Población Bogotá'!J216</f>
        <v>Quibdó</v>
      </c>
      <c r="C32" s="25">
        <f>+'[3]Población Bogotá'!K216</f>
        <v>0.46666666666666662</v>
      </c>
      <c r="D32" s="25">
        <f>+'[3]Población Bogotá'!L216</f>
        <v>0.84799999999999998</v>
      </c>
      <c r="E32" s="25">
        <f>+'[3]Población Bogotá'!M216</f>
        <v>0.60033333333333339</v>
      </c>
      <c r="F32" s="25">
        <f>+'[3]Población Bogotá'!N216</f>
        <v>0.8786666666666666</v>
      </c>
      <c r="G32" s="26">
        <f>+'[3]Población Bogotá'!O216</f>
        <v>0.55466666666666675</v>
      </c>
      <c r="H32" s="28">
        <f t="shared" si="4"/>
        <v>-36.874051593323202</v>
      </c>
      <c r="I32" s="27">
        <f t="shared" si="5"/>
        <v>46.363131593559118</v>
      </c>
      <c r="J32" s="28">
        <f t="shared" si="6"/>
        <v>0.33282662613009045</v>
      </c>
      <c r="K32" s="27">
        <f t="shared" si="7"/>
        <v>0.48362535547197505</v>
      </c>
      <c r="L32" s="18"/>
    </row>
    <row r="33" spans="1:14">
      <c r="A33" s="16"/>
      <c r="B33" s="11" t="str">
        <f>+'[3]Población Bogotá'!J217</f>
        <v>Popayán</v>
      </c>
      <c r="C33" s="25">
        <f>+'[3]Población Bogotá'!K217</f>
        <v>1.728</v>
      </c>
      <c r="D33" s="25">
        <f>+'[3]Población Bogotá'!L217</f>
        <v>0.26433333333333331</v>
      </c>
      <c r="E33" s="25">
        <f>+'[3]Población Bogotá'!M217</f>
        <v>0.35666666666666669</v>
      </c>
      <c r="F33" s="25">
        <f>+'[3]Población Bogotá'!N217</f>
        <v>0.56966666666666665</v>
      </c>
      <c r="G33" s="26">
        <f>+'[3]Población Bogotá'!O217</f>
        <v>0.52633333333333332</v>
      </c>
      <c r="H33" s="28">
        <f t="shared" si="4"/>
        <v>-7.6067875950848407</v>
      </c>
      <c r="I33" s="27">
        <f t="shared" si="5"/>
        <v>59.719626168224281</v>
      </c>
      <c r="J33" s="28">
        <f t="shared" si="6"/>
        <v>0.31582526602128169</v>
      </c>
      <c r="K33" s="27">
        <f t="shared" si="7"/>
        <v>0.31354921566828736</v>
      </c>
      <c r="L33" s="18"/>
    </row>
    <row r="34" spans="1:14">
      <c r="A34" s="16"/>
      <c r="B34" s="11" t="str">
        <f>+'[3]Población Bogotá'!J218</f>
        <v>Riohacha</v>
      </c>
      <c r="C34" s="25">
        <f>+'[3]Población Bogotá'!K218</f>
        <v>1.9233333333333331</v>
      </c>
      <c r="D34" s="25">
        <f>+'[3]Población Bogotá'!L218</f>
        <v>1.492</v>
      </c>
      <c r="E34" s="25">
        <f>+'[3]Población Bogotá'!M218</f>
        <v>0.78799999999999992</v>
      </c>
      <c r="F34" s="25">
        <f>+'[3]Población Bogotá'!N218</f>
        <v>0.54400000000000004</v>
      </c>
      <c r="G34" s="26">
        <f>+'[3]Población Bogotá'!O218</f>
        <v>0.41933333333333334</v>
      </c>
      <c r="H34" s="28">
        <f t="shared" si="4"/>
        <v>-22.916666666666675</v>
      </c>
      <c r="I34" s="27">
        <f t="shared" si="5"/>
        <v>-30.964467005076134</v>
      </c>
      <c r="J34" s="28">
        <f t="shared" si="6"/>
        <v>0.25162012961036884</v>
      </c>
      <c r="K34" s="27">
        <f t="shared" si="7"/>
        <v>0.2994220713695992</v>
      </c>
      <c r="L34" s="18"/>
    </row>
    <row r="35" spans="1:14">
      <c r="A35" s="16"/>
      <c r="B35" s="11" t="str">
        <f>+'[3]Población Bogotá'!J219</f>
        <v>Villavicencio</v>
      </c>
      <c r="C35" s="25">
        <f>+'[3]Población Bogotá'!K219</f>
        <v>1.2549999999999999</v>
      </c>
      <c r="D35" s="25">
        <f>+'[3]Población Bogotá'!L219</f>
        <v>0.49399999999999999</v>
      </c>
      <c r="E35" s="25">
        <f>+'[3]Población Bogotá'!M219</f>
        <v>0.93266666666666664</v>
      </c>
      <c r="F35" s="25">
        <f>+'[3]Población Bogotá'!N219</f>
        <v>0.73766666666666669</v>
      </c>
      <c r="G35" s="26">
        <f>+'[3]Población Bogotá'!O219</f>
        <v>0.40333333333333332</v>
      </c>
      <c r="H35" s="28">
        <f t="shared" si="4"/>
        <v>-45.323090826931768</v>
      </c>
      <c r="I35" s="27">
        <f t="shared" si="5"/>
        <v>-20.907791279485345</v>
      </c>
      <c r="J35" s="28">
        <f t="shared" si="6"/>
        <v>0.24201936154892392</v>
      </c>
      <c r="K35" s="27">
        <f t="shared" si="7"/>
        <v>0.40601779653242831</v>
      </c>
      <c r="L35" s="18"/>
    </row>
    <row r="36" spans="1:14">
      <c r="A36" s="16"/>
      <c r="B36" s="11" t="str">
        <f>+'[3]Población Bogotá'!J220</f>
        <v>Florencia</v>
      </c>
      <c r="C36" s="25">
        <f>+'[3]Población Bogotá'!K220</f>
        <v>0.82900000000000007</v>
      </c>
      <c r="D36" s="25">
        <f>+'[3]Población Bogotá'!L220</f>
        <v>0.27066666666666667</v>
      </c>
      <c r="E36" s="25">
        <f>+'[3]Población Bogotá'!M220</f>
        <v>0.37399999999999994</v>
      </c>
      <c r="F36" s="25">
        <f>+'[3]Población Bogotá'!N220</f>
        <v>0.19899999999999998</v>
      </c>
      <c r="G36" s="26">
        <f>+'[3]Población Bogotá'!O220</f>
        <v>0.29099999999999998</v>
      </c>
      <c r="H36" s="28">
        <f t="shared" si="4"/>
        <v>46.231155778894475</v>
      </c>
      <c r="I36" s="27">
        <f t="shared" si="5"/>
        <v>-46.791443850267378</v>
      </c>
      <c r="J36" s="28">
        <f t="shared" si="6"/>
        <v>0.17461396911752938</v>
      </c>
      <c r="K36" s="27">
        <f t="shared" si="7"/>
        <v>0.10953123566645262</v>
      </c>
      <c r="L36" s="18"/>
    </row>
    <row r="37" spans="1:14">
      <c r="A37" s="16"/>
      <c r="B37" s="11" t="str">
        <f>+'[3]Población Bogotá'!J221</f>
        <v>Tunja</v>
      </c>
      <c r="C37" s="25">
        <f>+'[3]Población Bogotá'!K221</f>
        <v>0.2563333333333333</v>
      </c>
      <c r="D37" s="25">
        <f>+'[3]Población Bogotá'!L221</f>
        <v>0.30866666666666664</v>
      </c>
      <c r="E37" s="25">
        <f>+'[3]Población Bogotá'!M221</f>
        <v>0.13966666666666666</v>
      </c>
      <c r="F37" s="25">
        <f>+'[3]Población Bogotá'!N221</f>
        <v>0.26300000000000001</v>
      </c>
      <c r="G37" s="26">
        <f>+'[3]Población Bogotá'!O221</f>
        <v>0.12333333333333334</v>
      </c>
      <c r="H37" s="28">
        <f t="shared" si="4"/>
        <v>-53.105196451204066</v>
      </c>
      <c r="I37" s="27">
        <f t="shared" si="5"/>
        <v>88.305489260143204</v>
      </c>
      <c r="J37" s="28">
        <f t="shared" si="6"/>
        <v>7.4005920473637896E-2</v>
      </c>
      <c r="K37" s="27">
        <f t="shared" si="7"/>
        <v>0.14475736170993489</v>
      </c>
      <c r="L37" s="18"/>
    </row>
    <row r="38" spans="1:14">
      <c r="A38" s="16"/>
      <c r="B38" s="11" t="str">
        <f>+'[3]Población Bogotá'!J222</f>
        <v>San Andrés</v>
      </c>
      <c r="C38" s="25">
        <f>+'[3]Población Bogotá'!K222</f>
        <v>0.222</v>
      </c>
      <c r="D38" s="25">
        <f>+'[3]Población Bogotá'!L222</f>
        <v>6.7000000000000004E-2</v>
      </c>
      <c r="E38" s="25">
        <f>+'[3]Población Bogotá'!M222</f>
        <v>0.13099999999999998</v>
      </c>
      <c r="F38" s="25">
        <f>+'[3]Población Bogotá'!N222</f>
        <v>0.10333333333333333</v>
      </c>
      <c r="G38" s="26">
        <f>+'[3]Población Bogotá'!O222</f>
        <v>8.433333333333333E-2</v>
      </c>
      <c r="H38" s="28">
        <f t="shared" si="4"/>
        <v>-18.387096774193555</v>
      </c>
      <c r="I38" s="27">
        <f t="shared" si="5"/>
        <v>-21.119592875318048</v>
      </c>
      <c r="J38" s="28">
        <f t="shared" si="6"/>
        <v>5.0604048323865905E-2</v>
      </c>
      <c r="K38" s="27">
        <f t="shared" si="7"/>
        <v>5.6875516007705719E-2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2"/>
      <c r="B52" s="93"/>
      <c r="C52" s="92"/>
      <c r="D52" s="92"/>
      <c r="E52" s="92"/>
      <c r="F52" s="92"/>
      <c r="G52" s="92"/>
      <c r="H52" s="92"/>
      <c r="I52" s="92"/>
      <c r="J52" s="92"/>
      <c r="K52" s="92"/>
      <c r="L52" s="9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11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2" t="str">
        <f>+'[3]Población Bogotá'!J230</f>
        <v>Colombia</v>
      </c>
      <c r="C13" s="26">
        <f>+'[3]Población Bogotá'!K230</f>
        <v>13468.761666666667</v>
      </c>
      <c r="D13" s="26">
        <f>+'[3]Población Bogotá'!L230</f>
        <v>14136.687</v>
      </c>
      <c r="E13" s="26">
        <f>+'[3]Población Bogotá'!M230</f>
        <v>12681.782333333334</v>
      </c>
      <c r="F13" s="26">
        <f>+'[3]Población Bogotá'!N230</f>
        <v>12763.988666666666</v>
      </c>
      <c r="G13" s="26">
        <f>+'[3]Población Bogotá'!O230</f>
        <v>12144.353000000001</v>
      </c>
      <c r="H13" s="28">
        <f t="shared" ref="H13" si="0">IF(OR(OR(G13=0,F13=0),G13=""),"",(G13/F13-1)*100)</f>
        <v>-4.8545613980749742</v>
      </c>
      <c r="I13" s="27">
        <f>IF(OR(OR(G13=0,F13=0),F13=""),"",(F13/E13-1)*100)</f>
        <v>0.64822381564819676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6994.9710000000005</v>
      </c>
      <c r="D14" s="25">
        <f t="shared" ref="D14:G14" si="3">D13-SUM(D15:D38)</f>
        <v>7475.1170000000011</v>
      </c>
      <c r="E14" s="25">
        <f t="shared" si="3"/>
        <v>6499.5176666666684</v>
      </c>
      <c r="F14" s="25">
        <f t="shared" si="3"/>
        <v>6620.0516666666663</v>
      </c>
      <c r="G14" s="26">
        <f t="shared" si="3"/>
        <v>6176.7093333333351</v>
      </c>
      <c r="H14" s="28">
        <f t="shared" ref="H14:H38" si="4">IF(OR(OR(G14=0,F14=0),G14=""),"",(G14/F14-1)*100)</f>
        <v>-6.6969618313653339</v>
      </c>
      <c r="I14" s="27">
        <f t="shared" ref="I14:I38" si="5">IF(OR(OR(G14=0,F14=0),F14=""),"",(F14/E14-1)*100)</f>
        <v>1.8545068446873536</v>
      </c>
      <c r="J14" s="28">
        <f t="shared" ref="J14:J38" si="6">IF(G14=0,"",G14/$G$13*100)</f>
        <v>50.860752592858049</v>
      </c>
      <c r="K14" s="27">
        <f t="shared" ref="K14:K38" si="7">IF(F14=0,"",F14/$F$13*100)</f>
        <v>51.865070077624111</v>
      </c>
      <c r="L14" s="18"/>
    </row>
    <row r="15" spans="1:15">
      <c r="A15" s="16"/>
      <c r="B15" s="12" t="str">
        <f>+'[3]Población Bogotá'!J231</f>
        <v>Bogotá</v>
      </c>
      <c r="C15" s="100">
        <f>+'[3]Población Bogotá'!K231</f>
        <v>2022.7716666666668</v>
      </c>
      <c r="D15" s="100">
        <f>+'[3]Población Bogotá'!L231</f>
        <v>2024.2183333333332</v>
      </c>
      <c r="E15" s="100">
        <f>+'[3]Población Bogotá'!M231</f>
        <v>1886.693</v>
      </c>
      <c r="F15" s="100">
        <f>+'[3]Población Bogotá'!N231</f>
        <v>1743.0766666666666</v>
      </c>
      <c r="G15" s="100">
        <f>+'[3]Población Bogotá'!O231</f>
        <v>1698.2043333333331</v>
      </c>
      <c r="H15" s="48">
        <f t="shared" si="4"/>
        <v>-2.5743178249952758</v>
      </c>
      <c r="I15" s="34">
        <f t="shared" si="5"/>
        <v>-7.6120668987128992</v>
      </c>
      <c r="J15" s="48">
        <f t="shared" si="6"/>
        <v>13.983489555461151</v>
      </c>
      <c r="K15" s="34">
        <f t="shared" si="7"/>
        <v>13.656206630915738</v>
      </c>
      <c r="L15" s="18"/>
      <c r="N15" s="23" t="s">
        <v>3</v>
      </c>
      <c r="O15" s="32">
        <f>J15</f>
        <v>13.983489555461151</v>
      </c>
    </row>
    <row r="16" spans="1:15">
      <c r="A16" s="16"/>
      <c r="B16" s="11" t="str">
        <f>+'[3]Población Bogotá'!J232</f>
        <v>Medellín</v>
      </c>
      <c r="C16" s="53">
        <f>+'[3]Población Bogotá'!K232</f>
        <v>1055.0466666666666</v>
      </c>
      <c r="D16" s="53">
        <f>+'[3]Población Bogotá'!L232</f>
        <v>1086.4226666666666</v>
      </c>
      <c r="E16" s="53">
        <f>+'[3]Población Bogotá'!M232</f>
        <v>974.81966666666665</v>
      </c>
      <c r="F16" s="53">
        <f>+'[3]Población Bogotá'!N232</f>
        <v>1002.9596666666666</v>
      </c>
      <c r="G16" s="54">
        <f>+'[3]Población Bogotá'!O232</f>
        <v>990.07533333333333</v>
      </c>
      <c r="H16" s="28">
        <f t="shared" si="4"/>
        <v>-1.2846312530347626</v>
      </c>
      <c r="I16" s="27">
        <f t="shared" si="5"/>
        <v>2.8866877600267182</v>
      </c>
      <c r="J16" s="28">
        <f t="shared" si="6"/>
        <v>8.1525572694842889</v>
      </c>
      <c r="K16" s="27">
        <f t="shared" si="7"/>
        <v>7.8577292166194859</v>
      </c>
      <c r="L16" s="18"/>
      <c r="N16" s="23" t="s">
        <v>14</v>
      </c>
      <c r="O16" s="32">
        <f>100-O15</f>
        <v>86.016510444538852</v>
      </c>
    </row>
    <row r="17" spans="1:12">
      <c r="A17" s="16"/>
      <c r="B17" s="11" t="str">
        <f>+'[3]Población Bogotá'!J233</f>
        <v>Cali</v>
      </c>
      <c r="C17" s="53">
        <f>+'[3]Población Bogotá'!K233</f>
        <v>596.38299999999992</v>
      </c>
      <c r="D17" s="53">
        <f>+'[3]Población Bogotá'!L233</f>
        <v>608.35933333333344</v>
      </c>
      <c r="E17" s="53">
        <f>+'[3]Población Bogotá'!M233</f>
        <v>574.15700000000004</v>
      </c>
      <c r="F17" s="53">
        <f>+'[3]Población Bogotá'!N233</f>
        <v>618.89033333333327</v>
      </c>
      <c r="G17" s="54">
        <f>+'[3]Población Bogotá'!O233</f>
        <v>647.45466666666664</v>
      </c>
      <c r="H17" s="28">
        <f t="shared" si="4"/>
        <v>4.6154111309973711</v>
      </c>
      <c r="I17" s="27">
        <f t="shared" si="5"/>
        <v>7.7911326228423894</v>
      </c>
      <c r="J17" s="28">
        <f t="shared" si="6"/>
        <v>5.3313228515892659</v>
      </c>
      <c r="K17" s="27">
        <f t="shared" si="7"/>
        <v>4.8487220530802722</v>
      </c>
      <c r="L17" s="18"/>
    </row>
    <row r="18" spans="1:12">
      <c r="A18" s="16"/>
      <c r="B18" s="11" t="str">
        <f>+'[3]Población Bogotá'!J234</f>
        <v>Barranquilla</v>
      </c>
      <c r="C18" s="53">
        <f>+'[3]Población Bogotá'!K234</f>
        <v>564.01566666666668</v>
      </c>
      <c r="D18" s="53">
        <f>+'[3]Población Bogotá'!L234</f>
        <v>587.36066666666659</v>
      </c>
      <c r="E18" s="53">
        <f>+'[3]Población Bogotá'!M234</f>
        <v>537.80933333333326</v>
      </c>
      <c r="F18" s="53">
        <f>+'[3]Población Bogotá'!N234</f>
        <v>549.61133333333328</v>
      </c>
      <c r="G18" s="54">
        <f>+'[3]Población Bogotá'!O234</f>
        <v>530.64</v>
      </c>
      <c r="H18" s="28">
        <f t="shared" si="4"/>
        <v>-3.4517725859607329</v>
      </c>
      <c r="I18" s="27">
        <f t="shared" si="5"/>
        <v>2.1944580111415091</v>
      </c>
      <c r="J18" s="28">
        <f t="shared" si="6"/>
        <v>4.3694382072062625</v>
      </c>
      <c r="K18" s="27">
        <f t="shared" si="7"/>
        <v>4.3059528466101744</v>
      </c>
      <c r="L18" s="18"/>
    </row>
    <row r="19" spans="1:12">
      <c r="A19" s="16"/>
      <c r="B19" s="11" t="str">
        <f>+'[3]Población Bogotá'!J235</f>
        <v>Cartagena</v>
      </c>
      <c r="C19" s="53">
        <f>+'[3]Población Bogotá'!K235</f>
        <v>275.23466666666667</v>
      </c>
      <c r="D19" s="53">
        <f>+'[3]Población Bogotá'!L235</f>
        <v>320.67233333333337</v>
      </c>
      <c r="E19" s="53">
        <f>+'[3]Población Bogotá'!M235</f>
        <v>306.71600000000007</v>
      </c>
      <c r="F19" s="53">
        <f>+'[3]Población Bogotá'!N235</f>
        <v>315.94333333333333</v>
      </c>
      <c r="G19" s="54">
        <f>+'[3]Población Bogotá'!O235</f>
        <v>281.75099999999998</v>
      </c>
      <c r="H19" s="28">
        <f t="shared" si="4"/>
        <v>-10.822299357479725</v>
      </c>
      <c r="I19" s="27">
        <f t="shared" si="5"/>
        <v>3.0084290788003454</v>
      </c>
      <c r="J19" s="28">
        <f t="shared" si="6"/>
        <v>2.3200165541960116</v>
      </c>
      <c r="K19" s="27">
        <f t="shared" si="7"/>
        <v>2.4752711835166679</v>
      </c>
      <c r="L19" s="18"/>
    </row>
    <row r="20" spans="1:12">
      <c r="A20" s="16"/>
      <c r="B20" s="11" t="str">
        <f>+'[3]Población Bogotá'!J236</f>
        <v>Bucaramanga</v>
      </c>
      <c r="C20" s="53">
        <f>+'[3]Población Bogotá'!K236</f>
        <v>294.87599999999998</v>
      </c>
      <c r="D20" s="53">
        <f>+'[3]Población Bogotá'!L236</f>
        <v>321.47899999999998</v>
      </c>
      <c r="E20" s="53">
        <f>+'[3]Población Bogotá'!M236</f>
        <v>257.83933333333334</v>
      </c>
      <c r="F20" s="53">
        <f>+'[3]Población Bogotá'!N236</f>
        <v>249.565</v>
      </c>
      <c r="G20" s="54">
        <f>+'[3]Población Bogotá'!O236</f>
        <v>236.19266666666667</v>
      </c>
      <c r="H20" s="28">
        <f t="shared" si="4"/>
        <v>-5.3582566999913155</v>
      </c>
      <c r="I20" s="27">
        <f t="shared" si="5"/>
        <v>-3.2091043776615424</v>
      </c>
      <c r="J20" s="28">
        <f t="shared" si="6"/>
        <v>1.944876492528393</v>
      </c>
      <c r="K20" s="27">
        <f t="shared" si="7"/>
        <v>1.9552273706709131</v>
      </c>
      <c r="L20" s="18"/>
    </row>
    <row r="21" spans="1:12">
      <c r="A21" s="16"/>
      <c r="B21" s="11" t="str">
        <f>+'[3]Población Bogotá'!J237</f>
        <v>Cúcuta</v>
      </c>
      <c r="C21" s="53">
        <f>+'[3]Población Bogotá'!K237</f>
        <v>217.68633333333335</v>
      </c>
      <c r="D21" s="53">
        <f>+'[3]Población Bogotá'!L237</f>
        <v>211.58400000000003</v>
      </c>
      <c r="E21" s="53">
        <f>+'[3]Población Bogotá'!M237</f>
        <v>218.45333333333335</v>
      </c>
      <c r="F21" s="53">
        <f>+'[3]Población Bogotá'!N237</f>
        <v>229.62100000000001</v>
      </c>
      <c r="G21" s="54">
        <f>+'[3]Población Bogotá'!O237</f>
        <v>194.66533333333336</v>
      </c>
      <c r="H21" s="28">
        <f t="shared" si="4"/>
        <v>-15.223201129977937</v>
      </c>
      <c r="I21" s="27">
        <f t="shared" si="5"/>
        <v>5.1121520996093794</v>
      </c>
      <c r="J21" s="28">
        <f t="shared" si="6"/>
        <v>1.6029288125380854</v>
      </c>
      <c r="K21" s="27">
        <f t="shared" si="7"/>
        <v>1.7989752732988431</v>
      </c>
      <c r="L21" s="18"/>
    </row>
    <row r="22" spans="1:12">
      <c r="A22" s="16"/>
      <c r="B22" s="11" t="str">
        <f>+'[3]Población Bogotá'!J238</f>
        <v>Pereira</v>
      </c>
      <c r="C22" s="53">
        <f>+'[3]Población Bogotá'!K238</f>
        <v>191.71</v>
      </c>
      <c r="D22" s="53">
        <f>+'[3]Población Bogotá'!L238</f>
        <v>185.702</v>
      </c>
      <c r="E22" s="53">
        <f>+'[3]Población Bogotá'!M238</f>
        <v>170.31299999999999</v>
      </c>
      <c r="F22" s="53">
        <f>+'[3]Población Bogotá'!N238</f>
        <v>169.50899999999999</v>
      </c>
      <c r="G22" s="54">
        <f>+'[3]Población Bogotá'!O238</f>
        <v>162.53900000000002</v>
      </c>
      <c r="H22" s="28">
        <f t="shared" si="4"/>
        <v>-4.1118760655776239</v>
      </c>
      <c r="I22" s="27">
        <f t="shared" si="5"/>
        <v>-0.47207200859593623</v>
      </c>
      <c r="J22" s="28">
        <f t="shared" si="6"/>
        <v>1.3383915964893311</v>
      </c>
      <c r="K22" s="27">
        <f t="shared" si="7"/>
        <v>1.3280253095388206</v>
      </c>
      <c r="L22" s="18"/>
    </row>
    <row r="23" spans="1:12">
      <c r="A23" s="16"/>
      <c r="B23" s="11" t="str">
        <f>+'[3]Población Bogotá'!J239</f>
        <v>Manizales</v>
      </c>
      <c r="C23" s="53">
        <f>+'[3]Población Bogotá'!K239</f>
        <v>139.05666666666667</v>
      </c>
      <c r="D23" s="53">
        <f>+'[3]Población Bogotá'!L239</f>
        <v>151.90799999999999</v>
      </c>
      <c r="E23" s="53">
        <f>+'[3]Población Bogotá'!M239</f>
        <v>136.14766666666665</v>
      </c>
      <c r="F23" s="53">
        <f>+'[3]Población Bogotá'!N239</f>
        <v>139.76833333333335</v>
      </c>
      <c r="G23" s="54">
        <f>+'[3]Población Bogotá'!O239</f>
        <v>137.33033333333336</v>
      </c>
      <c r="H23" s="28">
        <f t="shared" si="4"/>
        <v>-1.7443149974362249</v>
      </c>
      <c r="I23" s="27">
        <f t="shared" si="5"/>
        <v>2.659367402550683</v>
      </c>
      <c r="J23" s="28">
        <f t="shared" si="6"/>
        <v>1.1308163829998465</v>
      </c>
      <c r="K23" s="27">
        <f t="shared" si="7"/>
        <v>1.0950208197719595</v>
      </c>
      <c r="L23" s="18"/>
    </row>
    <row r="24" spans="1:12">
      <c r="A24" s="16"/>
      <c r="B24" s="11" t="str">
        <f>+'[3]Población Bogotá'!J240</f>
        <v>Santa Marta</v>
      </c>
      <c r="C24" s="53">
        <f>+'[3]Población Bogotá'!K240</f>
        <v>120.235</v>
      </c>
      <c r="D24" s="53">
        <f>+'[3]Población Bogotá'!L240</f>
        <v>118.37466666666667</v>
      </c>
      <c r="E24" s="53">
        <f>+'[3]Población Bogotá'!M240</f>
        <v>118.64333333333333</v>
      </c>
      <c r="F24" s="53">
        <f>+'[3]Población Bogotá'!N240</f>
        <v>124.00133333333333</v>
      </c>
      <c r="G24" s="54">
        <f>+'[3]Población Bogotá'!O240</f>
        <v>124.38400000000001</v>
      </c>
      <c r="H24" s="28">
        <f t="shared" si="4"/>
        <v>0.30859883227063456</v>
      </c>
      <c r="I24" s="27">
        <f t="shared" si="5"/>
        <v>4.5160565279689813</v>
      </c>
      <c r="J24" s="28">
        <f t="shared" si="6"/>
        <v>1.0242126525801745</v>
      </c>
      <c r="K24" s="27">
        <f t="shared" si="7"/>
        <v>0.97149360260060835</v>
      </c>
      <c r="L24" s="18"/>
    </row>
    <row r="25" spans="1:12">
      <c r="A25" s="16"/>
      <c r="B25" s="11" t="str">
        <f>+'[3]Población Bogotá'!J241</f>
        <v>Villavicencio</v>
      </c>
      <c r="C25" s="53">
        <f>+'[3]Población Bogotá'!K241</f>
        <v>109.949</v>
      </c>
      <c r="D25" s="53">
        <f>+'[3]Población Bogotá'!L241</f>
        <v>110.181</v>
      </c>
      <c r="E25" s="53">
        <f>+'[3]Población Bogotá'!M241</f>
        <v>103.721</v>
      </c>
      <c r="F25" s="53">
        <f>+'[3]Población Bogotá'!N241</f>
        <v>108.61033333333334</v>
      </c>
      <c r="G25" s="54">
        <f>+'[3]Población Bogotá'!O241</f>
        <v>109.69933333333331</v>
      </c>
      <c r="H25" s="28">
        <f t="shared" si="4"/>
        <v>1.0026670267715199</v>
      </c>
      <c r="I25" s="27">
        <f t="shared" si="5"/>
        <v>4.7139280698540675</v>
      </c>
      <c r="J25" s="28">
        <f t="shared" si="6"/>
        <v>0.90329499919290301</v>
      </c>
      <c r="K25" s="27">
        <f t="shared" si="7"/>
        <v>0.8509121730652327</v>
      </c>
      <c r="L25" s="18"/>
    </row>
    <row r="26" spans="1:12">
      <c r="A26" s="16"/>
      <c r="B26" s="11" t="str">
        <f>+'[3]Población Bogotá'!J242</f>
        <v>Ibagué</v>
      </c>
      <c r="C26" s="53">
        <f>+'[3]Población Bogotá'!K242</f>
        <v>114.64566666666667</v>
      </c>
      <c r="D26" s="53">
        <f>+'[3]Población Bogotá'!L242</f>
        <v>117.73733333333332</v>
      </c>
      <c r="E26" s="53">
        <f>+'[3]Población Bogotá'!M242</f>
        <v>124.35333333333334</v>
      </c>
      <c r="F26" s="53">
        <f>+'[3]Población Bogotá'!N242</f>
        <v>126.38700000000001</v>
      </c>
      <c r="G26" s="54">
        <f>+'[3]Población Bogotá'!O242</f>
        <v>109.11233333333332</v>
      </c>
      <c r="H26" s="28">
        <f t="shared" si="4"/>
        <v>-13.668072401961185</v>
      </c>
      <c r="I26" s="27">
        <f t="shared" si="5"/>
        <v>1.6353937704390864</v>
      </c>
      <c r="J26" s="28">
        <f t="shared" si="6"/>
        <v>0.8984614769789161</v>
      </c>
      <c r="K26" s="27">
        <f t="shared" si="7"/>
        <v>0.99018420730865608</v>
      </c>
      <c r="L26" s="18"/>
    </row>
    <row r="27" spans="1:12">
      <c r="A27" s="16"/>
      <c r="B27" s="11" t="str">
        <f>+'[3]Población Bogotá'!J243</f>
        <v>Valledupar</v>
      </c>
      <c r="C27" s="53">
        <f>+'[3]Población Bogotá'!K243</f>
        <v>100.97466666666666</v>
      </c>
      <c r="D27" s="53">
        <f>+'[3]Población Bogotá'!L243</f>
        <v>110.75700000000001</v>
      </c>
      <c r="E27" s="53">
        <f>+'[3]Población Bogotá'!M243</f>
        <v>96.882999999999996</v>
      </c>
      <c r="F27" s="53">
        <f>+'[3]Población Bogotá'!N243</f>
        <v>97.165000000000006</v>
      </c>
      <c r="G27" s="54">
        <f>+'[3]Población Bogotá'!O243</f>
        <v>100.75433333333335</v>
      </c>
      <c r="H27" s="28">
        <f t="shared" si="4"/>
        <v>3.6940599324173817</v>
      </c>
      <c r="I27" s="27">
        <f t="shared" si="5"/>
        <v>0.29107273721913351</v>
      </c>
      <c r="J27" s="28">
        <f t="shared" si="6"/>
        <v>0.82963936681792227</v>
      </c>
      <c r="K27" s="27">
        <f t="shared" si="7"/>
        <v>0.76124323311056952</v>
      </c>
      <c r="L27" s="18"/>
    </row>
    <row r="28" spans="1:12">
      <c r="A28" s="16"/>
      <c r="B28" s="11" t="str">
        <f>+'[3]Población Bogotá'!J244</f>
        <v>Pasto</v>
      </c>
      <c r="C28" s="53">
        <f>+'[3]Población Bogotá'!K244</f>
        <v>92.758333333333326</v>
      </c>
      <c r="D28" s="53">
        <f>+'[3]Población Bogotá'!L244</f>
        <v>99.575333333333333</v>
      </c>
      <c r="E28" s="53">
        <f>+'[3]Población Bogotá'!M244</f>
        <v>85.754999999999995</v>
      </c>
      <c r="F28" s="53">
        <f>+'[3]Población Bogotá'!N244</f>
        <v>92.697999999999993</v>
      </c>
      <c r="G28" s="54">
        <f>+'[3]Población Bogotá'!O244</f>
        <v>88.86866666666667</v>
      </c>
      <c r="H28" s="28">
        <f t="shared" si="4"/>
        <v>-4.1309772954468578</v>
      </c>
      <c r="I28" s="27">
        <f t="shared" si="5"/>
        <v>8.0963209142324022</v>
      </c>
      <c r="J28" s="28">
        <f t="shared" si="6"/>
        <v>0.73176946245441532</v>
      </c>
      <c r="K28" s="27">
        <f t="shared" si="7"/>
        <v>0.7262463358501885</v>
      </c>
      <c r="L28" s="18"/>
    </row>
    <row r="29" spans="1:12">
      <c r="A29" s="16"/>
      <c r="B29" s="11" t="str">
        <f>+'[3]Población Bogotá'!J245</f>
        <v>Armenia</v>
      </c>
      <c r="C29" s="53">
        <f>+'[3]Población Bogotá'!K245</f>
        <v>91.893666666666675</v>
      </c>
      <c r="D29" s="53">
        <f>+'[3]Población Bogotá'!L245</f>
        <v>98.040666666666652</v>
      </c>
      <c r="E29" s="53">
        <f>+'[3]Población Bogotá'!M245</f>
        <v>91.288666666666657</v>
      </c>
      <c r="F29" s="53">
        <f>+'[3]Población Bogotá'!N245</f>
        <v>86.202333333333343</v>
      </c>
      <c r="G29" s="54">
        <f>+'[3]Población Bogotá'!O245</f>
        <v>82.333666666666673</v>
      </c>
      <c r="H29" s="28">
        <f t="shared" si="4"/>
        <v>-4.4878908923579042</v>
      </c>
      <c r="I29" s="27">
        <f t="shared" si="5"/>
        <v>-5.5717029496176735</v>
      </c>
      <c r="J29" s="28">
        <f t="shared" si="6"/>
        <v>0.67795844427996022</v>
      </c>
      <c r="K29" s="27">
        <f t="shared" si="7"/>
        <v>0.67535576522761998</v>
      </c>
      <c r="L29" s="18"/>
    </row>
    <row r="30" spans="1:12">
      <c r="A30" s="16"/>
      <c r="B30" s="11" t="str">
        <f>+'[3]Población Bogotá'!J246</f>
        <v>Neiva</v>
      </c>
      <c r="C30" s="53">
        <f>+'[3]Población Bogotá'!K246</f>
        <v>90.555333333333337</v>
      </c>
      <c r="D30" s="53">
        <f>+'[3]Población Bogotá'!L246</f>
        <v>91.819666666666663</v>
      </c>
      <c r="E30" s="53">
        <f>+'[3]Población Bogotá'!M246</f>
        <v>87.24766666666666</v>
      </c>
      <c r="F30" s="53">
        <f>+'[3]Población Bogotá'!N246</f>
        <v>87.902000000000001</v>
      </c>
      <c r="G30" s="54">
        <f>+'[3]Población Bogotá'!O246</f>
        <v>81.298333333333332</v>
      </c>
      <c r="H30" s="28">
        <f t="shared" si="4"/>
        <v>-7.5125328964832043</v>
      </c>
      <c r="I30" s="27">
        <f t="shared" si="5"/>
        <v>0.74997230107396451</v>
      </c>
      <c r="J30" s="28">
        <f t="shared" si="6"/>
        <v>0.66943321997749339</v>
      </c>
      <c r="K30" s="27">
        <f t="shared" si="7"/>
        <v>0.68867187440832889</v>
      </c>
      <c r="L30" s="18"/>
    </row>
    <row r="31" spans="1:12">
      <c r="A31" s="16"/>
      <c r="B31" s="11" t="str">
        <f>+'[3]Población Bogotá'!J247</f>
        <v>Popayán</v>
      </c>
      <c r="C31" s="53">
        <f>+'[3]Población Bogotá'!K247</f>
        <v>70.34899999999999</v>
      </c>
      <c r="D31" s="53">
        <f>+'[3]Población Bogotá'!L247</f>
        <v>79.551000000000002</v>
      </c>
      <c r="E31" s="53">
        <f>+'[3]Población Bogotá'!M247</f>
        <v>76.176000000000002</v>
      </c>
      <c r="F31" s="53">
        <f>+'[3]Población Bogotá'!N247</f>
        <v>80.632999999999996</v>
      </c>
      <c r="G31" s="54">
        <f>+'[3]Población Bogotá'!O247</f>
        <v>80.976666666666674</v>
      </c>
      <c r="H31" s="28">
        <f t="shared" si="4"/>
        <v>0.42621093927632803</v>
      </c>
      <c r="I31" s="27">
        <f t="shared" si="5"/>
        <v>5.8509241755933639</v>
      </c>
      <c r="J31" s="28">
        <f t="shared" si="6"/>
        <v>0.66678452665750632</v>
      </c>
      <c r="K31" s="27">
        <f t="shared" si="7"/>
        <v>0.63172259162666133</v>
      </c>
      <c r="L31" s="18"/>
    </row>
    <row r="32" spans="1:12">
      <c r="A32" s="16"/>
      <c r="B32" s="11" t="str">
        <f>+'[3]Población Bogotá'!J248</f>
        <v>Montería</v>
      </c>
      <c r="C32" s="53">
        <f>+'[3]Población Bogotá'!K248</f>
        <v>81.858999999999995</v>
      </c>
      <c r="D32" s="53">
        <f>+'[3]Población Bogotá'!L248</f>
        <v>73.136333333333326</v>
      </c>
      <c r="E32" s="53">
        <f>+'[3]Población Bogotá'!M248</f>
        <v>77.516000000000005</v>
      </c>
      <c r="F32" s="53">
        <f>+'[3]Población Bogotá'!N248</f>
        <v>74.287333333333336</v>
      </c>
      <c r="G32" s="54">
        <f>+'[3]Población Bogotá'!O248</f>
        <v>72.24133333333333</v>
      </c>
      <c r="H32" s="28">
        <f t="shared" si="4"/>
        <v>-2.754170742432549</v>
      </c>
      <c r="I32" s="27">
        <f t="shared" si="5"/>
        <v>-4.1651616010458081</v>
      </c>
      <c r="J32" s="28">
        <f t="shared" si="6"/>
        <v>0.59485534827037156</v>
      </c>
      <c r="K32" s="27">
        <f t="shared" si="7"/>
        <v>0.58200720224184888</v>
      </c>
      <c r="L32" s="18"/>
    </row>
    <row r="33" spans="1:14">
      <c r="A33" s="16"/>
      <c r="B33" s="11" t="str">
        <f>+'[3]Población Bogotá'!J249</f>
        <v>Sincelejo</v>
      </c>
      <c r="C33" s="53">
        <f>+'[3]Población Bogotá'!K249</f>
        <v>67.634333333333331</v>
      </c>
      <c r="D33" s="53">
        <f>+'[3]Población Bogotá'!L249</f>
        <v>76.62233333333333</v>
      </c>
      <c r="E33" s="53">
        <f>+'[3]Población Bogotá'!M249</f>
        <v>78.798000000000002</v>
      </c>
      <c r="F33" s="53">
        <f>+'[3]Población Bogotá'!N249</f>
        <v>68.869000000000014</v>
      </c>
      <c r="G33" s="54">
        <f>+'[3]Población Bogotá'!O249</f>
        <v>66.563000000000002</v>
      </c>
      <c r="H33" s="28">
        <f t="shared" si="4"/>
        <v>-3.3483860662998022</v>
      </c>
      <c r="I33" s="27">
        <f t="shared" si="5"/>
        <v>-12.600573618619748</v>
      </c>
      <c r="J33" s="28">
        <f t="shared" si="6"/>
        <v>0.54809836308282545</v>
      </c>
      <c r="K33" s="27">
        <f t="shared" si="7"/>
        <v>0.53955704442023178</v>
      </c>
      <c r="L33" s="18"/>
    </row>
    <row r="34" spans="1:14">
      <c r="A34" s="16"/>
      <c r="B34" s="11" t="str">
        <f>+'[3]Población Bogotá'!J250</f>
        <v>Tunja</v>
      </c>
      <c r="C34" s="53">
        <f>+'[3]Población Bogotá'!K250</f>
        <v>47.97</v>
      </c>
      <c r="D34" s="53">
        <f>+'[3]Población Bogotá'!L250</f>
        <v>46.661666666666662</v>
      </c>
      <c r="E34" s="53">
        <f>+'[3]Población Bogotá'!M250</f>
        <v>49.042999999999999</v>
      </c>
      <c r="F34" s="53">
        <f>+'[3]Población Bogotá'!N250</f>
        <v>51.380666666666663</v>
      </c>
      <c r="G34" s="54">
        <f>+'[3]Población Bogotá'!O250</f>
        <v>47.845333333333336</v>
      </c>
      <c r="H34" s="28">
        <f t="shared" si="4"/>
        <v>-6.8806684745234765</v>
      </c>
      <c r="I34" s="27">
        <f t="shared" si="5"/>
        <v>4.7665653949934939</v>
      </c>
      <c r="J34" s="28">
        <f t="shared" si="6"/>
        <v>0.39397185945874047</v>
      </c>
      <c r="K34" s="27">
        <f t="shared" si="7"/>
        <v>0.40254396966716199</v>
      </c>
      <c r="L34" s="18"/>
    </row>
    <row r="35" spans="1:14">
      <c r="A35" s="16"/>
      <c r="B35" s="11" t="str">
        <f>+'[3]Población Bogotá'!J251</f>
        <v>Riohacha</v>
      </c>
      <c r="C35" s="53">
        <f>+'[3]Población Bogotá'!K251</f>
        <v>41.707999999999998</v>
      </c>
      <c r="D35" s="53">
        <f>+'[3]Población Bogotá'!L251</f>
        <v>48.505333333333333</v>
      </c>
      <c r="E35" s="53">
        <f>+'[3]Población Bogotá'!M251</f>
        <v>42.338333333333331</v>
      </c>
      <c r="F35" s="53">
        <f>+'[3]Población Bogotá'!N251</f>
        <v>42.38</v>
      </c>
      <c r="G35" s="54">
        <f>+'[3]Población Bogotá'!O251</f>
        <v>43.202666666666666</v>
      </c>
      <c r="H35" s="28">
        <f t="shared" si="4"/>
        <v>1.9411672172408245</v>
      </c>
      <c r="I35" s="27">
        <f t="shared" si="5"/>
        <v>9.8413573200017979E-2</v>
      </c>
      <c r="J35" s="28">
        <f t="shared" si="6"/>
        <v>0.35574284333357786</v>
      </c>
      <c r="K35" s="27">
        <f t="shared" si="7"/>
        <v>0.33202787237406411</v>
      </c>
      <c r="L35" s="18"/>
    </row>
    <row r="36" spans="1:14">
      <c r="A36" s="16"/>
      <c r="B36" s="11" t="str">
        <f>+'[3]Población Bogotá'!J252</f>
        <v>Florencia</v>
      </c>
      <c r="C36" s="53">
        <f>+'[3]Población Bogotá'!K252</f>
        <v>37.21</v>
      </c>
      <c r="D36" s="53">
        <f>+'[3]Población Bogotá'!L252</f>
        <v>43.94</v>
      </c>
      <c r="E36" s="53">
        <f>+'[3]Población Bogotá'!M252</f>
        <v>42.258000000000003</v>
      </c>
      <c r="F36" s="53">
        <f>+'[3]Población Bogotá'!N252</f>
        <v>42.667999999999999</v>
      </c>
      <c r="G36" s="54">
        <f>+'[3]Población Bogotá'!O252</f>
        <v>41.338000000000001</v>
      </c>
      <c r="H36" s="28">
        <f t="shared" si="4"/>
        <v>-3.1170900909346488</v>
      </c>
      <c r="I36" s="27">
        <f t="shared" si="5"/>
        <v>0.97023048890150232</v>
      </c>
      <c r="J36" s="28">
        <f t="shared" si="6"/>
        <v>0.34038865635740329</v>
      </c>
      <c r="K36" s="27">
        <f t="shared" si="7"/>
        <v>0.33428422035055605</v>
      </c>
      <c r="L36" s="18"/>
    </row>
    <row r="37" spans="1:14">
      <c r="A37" s="16"/>
      <c r="B37" s="11" t="str">
        <f>+'[3]Población Bogotá'!J253</f>
        <v>Quibdó</v>
      </c>
      <c r="C37" s="53">
        <f>+'[3]Población Bogotá'!K253</f>
        <v>34.817</v>
      </c>
      <c r="D37" s="53">
        <f>+'[3]Población Bogotá'!L253</f>
        <v>34.137333333333338</v>
      </c>
      <c r="E37" s="53">
        <f>+'[3]Población Bogotá'!M253</f>
        <v>31.055</v>
      </c>
      <c r="F37" s="53">
        <f>+'[3]Población Bogotá'!N253</f>
        <v>27.035</v>
      </c>
      <c r="G37" s="54">
        <f>+'[3]Población Bogotá'!O253</f>
        <v>26.291666666666668</v>
      </c>
      <c r="H37" s="28">
        <f t="shared" si="4"/>
        <v>-2.7495222242771677</v>
      </c>
      <c r="I37" s="27">
        <f t="shared" si="5"/>
        <v>-12.944775398486552</v>
      </c>
      <c r="J37" s="28">
        <f t="shared" si="6"/>
        <v>0.21649293846009468</v>
      </c>
      <c r="K37" s="27">
        <f t="shared" si="7"/>
        <v>0.21180683175160034</v>
      </c>
      <c r="L37" s="18"/>
    </row>
    <row r="38" spans="1:14">
      <c r="A38" s="16"/>
      <c r="B38" s="11" t="str">
        <f>+'[3]Población Bogotá'!J254</f>
        <v>San Andrés</v>
      </c>
      <c r="C38" s="53">
        <f>+'[3]Población Bogotá'!K254</f>
        <v>14.451000000000001</v>
      </c>
      <c r="D38" s="53">
        <f>+'[3]Población Bogotá'!L254</f>
        <v>14.823999999999998</v>
      </c>
      <c r="E38" s="53">
        <f>+'[3]Población Bogotá'!M254</f>
        <v>14.24</v>
      </c>
      <c r="F38" s="53">
        <f>+'[3]Población Bogotá'!N254</f>
        <v>14.773333333333333</v>
      </c>
      <c r="G38" s="54">
        <f>+'[3]Población Bogotá'!O254</f>
        <v>13.881666666666668</v>
      </c>
      <c r="H38" s="28">
        <f t="shared" si="4"/>
        <v>-6.0356498194945818</v>
      </c>
      <c r="I38" s="27">
        <f t="shared" si="5"/>
        <v>3.7453183520599342</v>
      </c>
      <c r="J38" s="28">
        <f t="shared" si="6"/>
        <v>0.11430552674701291</v>
      </c>
      <c r="K38" s="27">
        <f t="shared" si="7"/>
        <v>0.1157422943496816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2"/>
      <c r="B52" s="93"/>
      <c r="C52" s="92"/>
      <c r="D52" s="92"/>
      <c r="E52" s="92"/>
      <c r="F52" s="92"/>
      <c r="G52" s="92"/>
      <c r="H52" s="92"/>
      <c r="I52" s="92"/>
      <c r="J52" s="92"/>
      <c r="K52" s="92"/>
      <c r="L52" s="9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34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2" t="str">
        <f>+'[3]Población Bogotá'!J262</f>
        <v>Colombia</v>
      </c>
      <c r="C13" s="26">
        <f>+'[3]Población Bogotá'!K262</f>
        <v>6960.8793333333333</v>
      </c>
      <c r="D13" s="26">
        <f>+'[3]Población Bogotá'!L262</f>
        <v>5301.3836666666675</v>
      </c>
      <c r="E13" s="26">
        <f>+'[3]Población Bogotá'!M262</f>
        <v>6711.0606666666672</v>
      </c>
      <c r="F13" s="26">
        <f>+'[3]Población Bogotá'!N262</f>
        <v>7229.8559999999998</v>
      </c>
      <c r="G13" s="26">
        <f>+'[3]Población Bogotá'!O262</f>
        <v>7549.019666666667</v>
      </c>
      <c r="H13" s="28">
        <f t="shared" ref="H13" si="0">IF(OR(OR(G13=0,F13=0),G13=""),"",(G13/F13-1)*100)</f>
        <v>4.4145231477178415</v>
      </c>
      <c r="I13" s="27">
        <f>IF(OR(OR(G13=0,F13=0),F13=""),"",(F13/E13-1)*100)</f>
        <v>7.7304521461138087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3512.4933333333329</v>
      </c>
      <c r="D14" s="25">
        <f t="shared" ref="D14:G14" si="3">D13-SUM(D15:D38)</f>
        <v>2533.3070000000007</v>
      </c>
      <c r="E14" s="25">
        <f t="shared" si="3"/>
        <v>3455.9843333333342</v>
      </c>
      <c r="F14" s="25">
        <f t="shared" si="3"/>
        <v>3590.0783333333334</v>
      </c>
      <c r="G14" s="26">
        <f t="shared" si="3"/>
        <v>3809.9286666666671</v>
      </c>
      <c r="H14" s="28">
        <f t="shared" ref="H14:H38" si="4">IF(OR(OR(G14=0,F14=0),G14=""),"",(G14/F14-1)*100)</f>
        <v>6.1238310956074793</v>
      </c>
      <c r="I14" s="27">
        <f t="shared" ref="I14:I38" si="5">IF(OR(OR(G14=0,F14=0),F14=""),"",(F14/E14-1)*100)</f>
        <v>3.8800523111939045</v>
      </c>
      <c r="J14" s="28">
        <f t="shared" ref="J14:J38" si="6">IF(G14=0,"",G14/$G$13*100)</f>
        <v>50.469184541798562</v>
      </c>
      <c r="K14" s="27">
        <f t="shared" ref="K14:K38" si="7">IF(F14=0,"",F14/$F$13*100)</f>
        <v>49.656290987446134</v>
      </c>
      <c r="L14" s="18"/>
    </row>
    <row r="15" spans="1:15">
      <c r="A15" s="16"/>
      <c r="B15" s="12" t="str">
        <f>+'[3]Población Bogotá'!J263</f>
        <v>Bogotá</v>
      </c>
      <c r="C15" s="100">
        <f>+'[3]Población Bogotá'!K263</f>
        <v>1188.3109999999999</v>
      </c>
      <c r="D15" s="100">
        <f>+'[3]Población Bogotá'!L263</f>
        <v>1053.9976666666666</v>
      </c>
      <c r="E15" s="100">
        <f>+'[3]Población Bogotá'!M263</f>
        <v>1121.7416666666666</v>
      </c>
      <c r="F15" s="100">
        <f>+'[3]Población Bogotá'!N263</f>
        <v>1404.2969999999998</v>
      </c>
      <c r="G15" s="100">
        <f>+'[3]Población Bogotá'!O263</f>
        <v>1564.75</v>
      </c>
      <c r="H15" s="48">
        <f t="shared" si="4"/>
        <v>11.425859344568856</v>
      </c>
      <c r="I15" s="34">
        <f t="shared" si="5"/>
        <v>25.188984391831148</v>
      </c>
      <c r="J15" s="48">
        <f t="shared" si="6"/>
        <v>20.727856981341372</v>
      </c>
      <c r="K15" s="34">
        <f t="shared" si="7"/>
        <v>19.423581880468987</v>
      </c>
      <c r="L15" s="18"/>
      <c r="N15" s="23" t="s">
        <v>3</v>
      </c>
      <c r="O15" s="32">
        <f>J15</f>
        <v>20.727856981341372</v>
      </c>
    </row>
    <row r="16" spans="1:15">
      <c r="A16" s="16"/>
      <c r="B16" s="11" t="str">
        <f>+'[3]Población Bogotá'!J264</f>
        <v>Medellín</v>
      </c>
      <c r="C16" s="53">
        <f>+'[3]Población Bogotá'!K264</f>
        <v>439.05900000000003</v>
      </c>
      <c r="D16" s="53">
        <f>+'[3]Población Bogotá'!L264</f>
        <v>398.33566666666667</v>
      </c>
      <c r="E16" s="53">
        <f>+'[3]Población Bogotá'!M264</f>
        <v>497.72899999999998</v>
      </c>
      <c r="F16" s="53">
        <f>+'[3]Población Bogotá'!N264</f>
        <v>524.18566666666675</v>
      </c>
      <c r="G16" s="54">
        <f>+'[3]Población Bogotá'!O264</f>
        <v>556.21233333333339</v>
      </c>
      <c r="H16" s="28">
        <f t="shared" si="4"/>
        <v>6.1097944303449614</v>
      </c>
      <c r="I16" s="27">
        <f t="shared" si="5"/>
        <v>5.3154762263534439</v>
      </c>
      <c r="J16" s="28">
        <f t="shared" si="6"/>
        <v>7.3680074750544877</v>
      </c>
      <c r="K16" s="27">
        <f t="shared" si="7"/>
        <v>7.2502919375803163</v>
      </c>
      <c r="L16" s="18"/>
      <c r="N16" s="23" t="s">
        <v>14</v>
      </c>
      <c r="O16" s="32">
        <f>100-O15</f>
        <v>79.272143018658625</v>
      </c>
    </row>
    <row r="17" spans="1:12">
      <c r="A17" s="16"/>
      <c r="B17" s="11" t="str">
        <f>+'[3]Población Bogotá'!J265</f>
        <v>Cali</v>
      </c>
      <c r="C17" s="53">
        <f>+'[3]Población Bogotá'!K265</f>
        <v>485.40333333333336</v>
      </c>
      <c r="D17" s="53">
        <f>+'[3]Población Bogotá'!L265</f>
        <v>395.90266666666668</v>
      </c>
      <c r="E17" s="53">
        <f>+'[3]Población Bogotá'!M265</f>
        <v>461.738</v>
      </c>
      <c r="F17" s="53">
        <f>+'[3]Población Bogotá'!N265</f>
        <v>408.41366666666664</v>
      </c>
      <c r="G17" s="54">
        <f>+'[3]Población Bogotá'!O265</f>
        <v>330.83300000000003</v>
      </c>
      <c r="H17" s="28">
        <f t="shared" si="4"/>
        <v>-18.995609843287966</v>
      </c>
      <c r="I17" s="27">
        <f t="shared" si="5"/>
        <v>-11.548612705329287</v>
      </c>
      <c r="J17" s="28">
        <f t="shared" si="6"/>
        <v>4.3824630827340538</v>
      </c>
      <c r="K17" s="27">
        <f t="shared" si="7"/>
        <v>5.6489875685859667</v>
      </c>
      <c r="L17" s="18"/>
    </row>
    <row r="18" spans="1:12">
      <c r="A18" s="16"/>
      <c r="B18" s="11" t="str">
        <f>+'[3]Población Bogotá'!J266</f>
        <v>Bucaramanga</v>
      </c>
      <c r="C18" s="53">
        <f>+'[3]Población Bogotá'!K266</f>
        <v>148.53866666666667</v>
      </c>
      <c r="D18" s="53">
        <f>+'[3]Población Bogotá'!L266</f>
        <v>43.616999999999997</v>
      </c>
      <c r="E18" s="53">
        <f>+'[3]Población Bogotá'!M266</f>
        <v>160.47266666666667</v>
      </c>
      <c r="F18" s="53">
        <f>+'[3]Población Bogotá'!N266</f>
        <v>208.03899999999999</v>
      </c>
      <c r="G18" s="54">
        <f>+'[3]Población Bogotá'!O266</f>
        <v>221.77633333333335</v>
      </c>
      <c r="H18" s="28">
        <f t="shared" si="4"/>
        <v>6.6032490702865099</v>
      </c>
      <c r="I18" s="27">
        <f t="shared" si="5"/>
        <v>29.641392719009254</v>
      </c>
      <c r="J18" s="28">
        <f t="shared" si="6"/>
        <v>2.9378163407442885</v>
      </c>
      <c r="K18" s="27">
        <f t="shared" si="7"/>
        <v>2.8774985283247689</v>
      </c>
      <c r="L18" s="18"/>
    </row>
    <row r="19" spans="1:12">
      <c r="A19" s="16"/>
      <c r="B19" s="11" t="str">
        <f>+'[3]Población Bogotá'!J267</f>
        <v>Barranquilla</v>
      </c>
      <c r="C19" s="53">
        <f>+'[3]Población Bogotá'!K267</f>
        <v>131.62933333333334</v>
      </c>
      <c r="D19" s="53">
        <f>+'[3]Población Bogotá'!L267</f>
        <v>99.429000000000016</v>
      </c>
      <c r="E19" s="53">
        <f>+'[3]Población Bogotá'!M267</f>
        <v>117.40433333333334</v>
      </c>
      <c r="F19" s="53">
        <f>+'[3]Población Bogotá'!N267</f>
        <v>139.80233333333334</v>
      </c>
      <c r="G19" s="54">
        <f>+'[3]Población Bogotá'!O267</f>
        <v>148.57833333333335</v>
      </c>
      <c r="H19" s="28">
        <f t="shared" si="4"/>
        <v>6.2774345683310084</v>
      </c>
      <c r="I19" s="27">
        <f t="shared" si="5"/>
        <v>19.077660393000826</v>
      </c>
      <c r="J19" s="28">
        <f t="shared" si="6"/>
        <v>1.9681805041440479</v>
      </c>
      <c r="K19" s="27">
        <f t="shared" si="7"/>
        <v>1.9336807445865221</v>
      </c>
      <c r="L19" s="18"/>
    </row>
    <row r="20" spans="1:12">
      <c r="A20" s="16"/>
      <c r="B20" s="11" t="str">
        <f>+'[3]Población Bogotá'!J268</f>
        <v>Cúcuta</v>
      </c>
      <c r="C20" s="53">
        <f>+'[3]Población Bogotá'!K268</f>
        <v>132.15266666666665</v>
      </c>
      <c r="D20" s="53">
        <f>+'[3]Población Bogotá'!L268</f>
        <v>101.49133333333333</v>
      </c>
      <c r="E20" s="53">
        <f>+'[3]Población Bogotá'!M268</f>
        <v>105.69133333333332</v>
      </c>
      <c r="F20" s="53">
        <f>+'[3]Población Bogotá'!N268</f>
        <v>119.94099999999999</v>
      </c>
      <c r="G20" s="54">
        <f>+'[3]Población Bogotá'!O268</f>
        <v>121.51400000000001</v>
      </c>
      <c r="H20" s="28">
        <f t="shared" si="4"/>
        <v>1.3114781434205414</v>
      </c>
      <c r="I20" s="27">
        <f t="shared" si="5"/>
        <v>13.482341661567965</v>
      </c>
      <c r="J20" s="28">
        <f t="shared" si="6"/>
        <v>1.6096659614831224</v>
      </c>
      <c r="K20" s="27">
        <f t="shared" si="7"/>
        <v>1.65896803477137</v>
      </c>
      <c r="L20" s="18"/>
    </row>
    <row r="21" spans="1:12">
      <c r="A21" s="16"/>
      <c r="B21" s="11" t="str">
        <f>+'[3]Población Bogotá'!J269</f>
        <v>Ibagué</v>
      </c>
      <c r="C21" s="53">
        <f>+'[3]Población Bogotá'!K269</f>
        <v>98.388333333333321</v>
      </c>
      <c r="D21" s="53">
        <f>+'[3]Población Bogotá'!L269</f>
        <v>80.437333333333342</v>
      </c>
      <c r="E21" s="53">
        <f>+'[3]Población Bogotá'!M269</f>
        <v>84.918999999999997</v>
      </c>
      <c r="F21" s="53">
        <f>+'[3]Población Bogotá'!N269</f>
        <v>82.138000000000005</v>
      </c>
      <c r="G21" s="54">
        <f>+'[3]Población Bogotá'!O269</f>
        <v>97.165333333333322</v>
      </c>
      <c r="H21" s="28">
        <f t="shared" si="4"/>
        <v>18.295226732247329</v>
      </c>
      <c r="I21" s="27">
        <f t="shared" si="5"/>
        <v>-3.2748854791036064</v>
      </c>
      <c r="J21" s="28">
        <f t="shared" si="6"/>
        <v>1.2871251847756477</v>
      </c>
      <c r="K21" s="27">
        <f t="shared" si="7"/>
        <v>1.1360945501542494</v>
      </c>
      <c r="L21" s="18"/>
    </row>
    <row r="22" spans="1:12">
      <c r="A22" s="16"/>
      <c r="B22" s="11" t="str">
        <f>+'[3]Población Bogotá'!J270</f>
        <v>Pereira</v>
      </c>
      <c r="C22" s="53">
        <f>+'[3]Población Bogotá'!K270</f>
        <v>71.27033333333334</v>
      </c>
      <c r="D22" s="53">
        <f>+'[3]Población Bogotá'!L270</f>
        <v>61.92</v>
      </c>
      <c r="E22" s="53">
        <f>+'[3]Población Bogotá'!M270</f>
        <v>78.58</v>
      </c>
      <c r="F22" s="53">
        <f>+'[3]Población Bogotá'!N270</f>
        <v>85.612333333333325</v>
      </c>
      <c r="G22" s="54">
        <f>+'[3]Población Bogotá'!O270</f>
        <v>86.555666666666653</v>
      </c>
      <c r="H22" s="28">
        <f t="shared" si="4"/>
        <v>1.1018661641430061</v>
      </c>
      <c r="I22" s="27">
        <f t="shared" si="5"/>
        <v>8.9492661406634255</v>
      </c>
      <c r="J22" s="28">
        <f t="shared" si="6"/>
        <v>1.1465815495071565</v>
      </c>
      <c r="K22" s="27">
        <f t="shared" si="7"/>
        <v>1.1841499102241224</v>
      </c>
      <c r="L22" s="18"/>
    </row>
    <row r="23" spans="1:12">
      <c r="A23" s="16"/>
      <c r="B23" s="11" t="str">
        <f>+'[3]Población Bogotá'!J271</f>
        <v>Cartagena</v>
      </c>
      <c r="C23" s="53">
        <f>+'[3]Población Bogotá'!K271</f>
        <v>101.31766666666665</v>
      </c>
      <c r="D23" s="53">
        <f>+'[3]Población Bogotá'!L271</f>
        <v>64.936333333333337</v>
      </c>
      <c r="E23" s="53">
        <f>+'[3]Población Bogotá'!M271</f>
        <v>85.341666666666654</v>
      </c>
      <c r="F23" s="53">
        <f>+'[3]Población Bogotá'!N271</f>
        <v>98.422333333333327</v>
      </c>
      <c r="G23" s="54">
        <f>+'[3]Población Bogotá'!O271</f>
        <v>68.153999999999996</v>
      </c>
      <c r="H23" s="28">
        <f t="shared" si="4"/>
        <v>-30.753521389115612</v>
      </c>
      <c r="I23" s="27">
        <f t="shared" si="5"/>
        <v>15.327409432672589</v>
      </c>
      <c r="J23" s="28">
        <f t="shared" si="6"/>
        <v>0.90281921374426566</v>
      </c>
      <c r="K23" s="27">
        <f t="shared" si="7"/>
        <v>1.361331862395784</v>
      </c>
      <c r="L23" s="18"/>
    </row>
    <row r="24" spans="1:12">
      <c r="A24" s="16"/>
      <c r="B24" s="11" t="str">
        <f>+'[3]Población Bogotá'!J272</f>
        <v>Pasto</v>
      </c>
      <c r="C24" s="53">
        <f>+'[3]Población Bogotá'!K272</f>
        <v>65.828999999999994</v>
      </c>
      <c r="D24" s="53">
        <f>+'[3]Población Bogotá'!L272</f>
        <v>50.913333333333334</v>
      </c>
      <c r="E24" s="53">
        <f>+'[3]Población Bogotá'!M272</f>
        <v>69.296333333333337</v>
      </c>
      <c r="F24" s="53">
        <f>+'[3]Población Bogotá'!N272</f>
        <v>72.751333333333335</v>
      </c>
      <c r="G24" s="54">
        <f>+'[3]Población Bogotá'!O272</f>
        <v>67.473333333333329</v>
      </c>
      <c r="H24" s="28">
        <f t="shared" si="4"/>
        <v>-7.2548498538400281</v>
      </c>
      <c r="I24" s="27">
        <f t="shared" si="5"/>
        <v>4.9858337862994206</v>
      </c>
      <c r="J24" s="28">
        <f t="shared" si="6"/>
        <v>0.89380259043790189</v>
      </c>
      <c r="K24" s="27">
        <f t="shared" si="7"/>
        <v>1.0062625498119651</v>
      </c>
      <c r="L24" s="18"/>
    </row>
    <row r="25" spans="1:12">
      <c r="A25" s="16"/>
      <c r="B25" s="11" t="str">
        <f>+'[3]Población Bogotá'!J273</f>
        <v>Neiva</v>
      </c>
      <c r="C25" s="53">
        <f>+'[3]Población Bogotá'!K273</f>
        <v>63.215666666666664</v>
      </c>
      <c r="D25" s="53">
        <f>+'[3]Población Bogotá'!L273</f>
        <v>53.294000000000004</v>
      </c>
      <c r="E25" s="53">
        <f>+'[3]Población Bogotá'!M273</f>
        <v>54.145999999999994</v>
      </c>
      <c r="F25" s="53">
        <f>+'[3]Población Bogotá'!N273</f>
        <v>60.019000000000005</v>
      </c>
      <c r="G25" s="54">
        <f>+'[3]Población Bogotá'!O273</f>
        <v>64.036000000000001</v>
      </c>
      <c r="H25" s="28">
        <f t="shared" si="4"/>
        <v>6.6928805878138542</v>
      </c>
      <c r="I25" s="27">
        <f t="shared" si="5"/>
        <v>10.846599933513112</v>
      </c>
      <c r="J25" s="28">
        <f t="shared" si="6"/>
        <v>0.84826908429920189</v>
      </c>
      <c r="K25" s="27">
        <f t="shared" si="7"/>
        <v>0.83015484679086293</v>
      </c>
      <c r="L25" s="18"/>
    </row>
    <row r="26" spans="1:12">
      <c r="A26" s="16"/>
      <c r="B26" s="11" t="str">
        <f>+'[3]Población Bogotá'!J274</f>
        <v>Santa Marta</v>
      </c>
      <c r="C26" s="53">
        <f>+'[3]Población Bogotá'!K274</f>
        <v>66.696333333333328</v>
      </c>
      <c r="D26" s="53">
        <f>+'[3]Población Bogotá'!L274</f>
        <v>52.733333333333327</v>
      </c>
      <c r="E26" s="53">
        <f>+'[3]Población Bogotá'!M274</f>
        <v>56.633333333333326</v>
      </c>
      <c r="F26" s="53">
        <f>+'[3]Población Bogotá'!N274</f>
        <v>59.480666666666671</v>
      </c>
      <c r="G26" s="54">
        <f>+'[3]Población Bogotá'!O274</f>
        <v>57.917333333333325</v>
      </c>
      <c r="H26" s="28">
        <f t="shared" si="4"/>
        <v>-2.6283049954607285</v>
      </c>
      <c r="I26" s="27">
        <f t="shared" si="5"/>
        <v>5.0276633313714125</v>
      </c>
      <c r="J26" s="28">
        <f t="shared" si="6"/>
        <v>0.76721661739831193</v>
      </c>
      <c r="K26" s="27">
        <f t="shared" si="7"/>
        <v>0.82270887091895983</v>
      </c>
      <c r="L26" s="18"/>
    </row>
    <row r="27" spans="1:12">
      <c r="A27" s="16"/>
      <c r="B27" s="11" t="str">
        <f>+'[3]Población Bogotá'!J275</f>
        <v>Manizales</v>
      </c>
      <c r="C27" s="53">
        <f>+'[3]Población Bogotá'!K275</f>
        <v>55.157999999999994</v>
      </c>
      <c r="D27" s="53">
        <f>+'[3]Población Bogotá'!L275</f>
        <v>39.796666666666674</v>
      </c>
      <c r="E27" s="53">
        <f>+'[3]Población Bogotá'!M275</f>
        <v>52.637666666666668</v>
      </c>
      <c r="F27" s="53">
        <f>+'[3]Población Bogotá'!N275</f>
        <v>33.588333333333338</v>
      </c>
      <c r="G27" s="54">
        <f>+'[3]Población Bogotá'!O275</f>
        <v>57.367333333333335</v>
      </c>
      <c r="H27" s="28">
        <f t="shared" si="4"/>
        <v>70.795415074678687</v>
      </c>
      <c r="I27" s="27">
        <f t="shared" si="5"/>
        <v>-36.189547409016356</v>
      </c>
      <c r="J27" s="28">
        <f t="shared" si="6"/>
        <v>0.75993090316936962</v>
      </c>
      <c r="K27" s="27">
        <f t="shared" si="7"/>
        <v>0.46457817878161523</v>
      </c>
      <c r="L27" s="18"/>
    </row>
    <row r="28" spans="1:12">
      <c r="A28" s="16"/>
      <c r="B28" s="11" t="str">
        <f>+'[3]Población Bogotá'!J276</f>
        <v>Villavicencio</v>
      </c>
      <c r="C28" s="53">
        <f>+'[3]Población Bogotá'!K276</f>
        <v>63.17733333333333</v>
      </c>
      <c r="D28" s="53">
        <f>+'[3]Población Bogotá'!L276</f>
        <v>41.008999999999993</v>
      </c>
      <c r="E28" s="53">
        <f>+'[3]Población Bogotá'!M276</f>
        <v>60.747666666666667</v>
      </c>
      <c r="F28" s="53">
        <f>+'[3]Población Bogotá'!N276</f>
        <v>50.368333333333332</v>
      </c>
      <c r="G28" s="54">
        <f>+'[3]Población Bogotá'!O276</f>
        <v>49.061</v>
      </c>
      <c r="H28" s="28">
        <f t="shared" si="4"/>
        <v>-2.5955461434102101</v>
      </c>
      <c r="I28" s="27">
        <f t="shared" si="5"/>
        <v>-17.085978610975459</v>
      </c>
      <c r="J28" s="28">
        <f t="shared" si="6"/>
        <v>0.64989895597481329</v>
      </c>
      <c r="K28" s="27">
        <f t="shared" si="7"/>
        <v>0.69667132143895172</v>
      </c>
      <c r="L28" s="18"/>
    </row>
    <row r="29" spans="1:12">
      <c r="A29" s="16"/>
      <c r="B29" s="11" t="str">
        <f>+'[3]Población Bogotá'!J277</f>
        <v>Sincelejo</v>
      </c>
      <c r="C29" s="53">
        <f>+'[3]Población Bogotá'!K277</f>
        <v>44.270333333333333</v>
      </c>
      <c r="D29" s="53">
        <f>+'[3]Población Bogotá'!L277</f>
        <v>33.250999999999998</v>
      </c>
      <c r="E29" s="53">
        <f>+'[3]Población Bogotá'!M277</f>
        <v>29.384666666666664</v>
      </c>
      <c r="F29" s="53">
        <f>+'[3]Población Bogotá'!N277</f>
        <v>47.005333333333333</v>
      </c>
      <c r="G29" s="54">
        <f>+'[3]Población Bogotá'!O277</f>
        <v>43.91</v>
      </c>
      <c r="H29" s="28">
        <f t="shared" si="4"/>
        <v>-6.5850683610370497</v>
      </c>
      <c r="I29" s="27">
        <f t="shared" si="5"/>
        <v>59.965514894389372</v>
      </c>
      <c r="J29" s="28">
        <f t="shared" si="6"/>
        <v>0.58166493053248103</v>
      </c>
      <c r="K29" s="27">
        <f t="shared" si="7"/>
        <v>0.65015587216859272</v>
      </c>
      <c r="L29" s="18"/>
    </row>
    <row r="30" spans="1:12">
      <c r="A30" s="16"/>
      <c r="B30" s="11" t="str">
        <f>+'[3]Población Bogotá'!J278</f>
        <v>Montería</v>
      </c>
      <c r="C30" s="53">
        <f>+'[3]Población Bogotá'!K278</f>
        <v>54.056999999999995</v>
      </c>
      <c r="D30" s="53">
        <f>+'[3]Población Bogotá'!L278</f>
        <v>48.731666666666662</v>
      </c>
      <c r="E30" s="53">
        <f>+'[3]Población Bogotá'!M278</f>
        <v>46.075333333333333</v>
      </c>
      <c r="F30" s="53">
        <f>+'[3]Población Bogotá'!N278</f>
        <v>50.062999999999995</v>
      </c>
      <c r="G30" s="54">
        <f>+'[3]Población Bogotá'!O278</f>
        <v>40.427999999999997</v>
      </c>
      <c r="H30" s="28">
        <f t="shared" si="4"/>
        <v>-19.245750354553259</v>
      </c>
      <c r="I30" s="27">
        <f t="shared" si="5"/>
        <v>8.6546669946319774</v>
      </c>
      <c r="J30" s="28">
        <f t="shared" si="6"/>
        <v>0.53553973608670324</v>
      </c>
      <c r="K30" s="27">
        <f t="shared" si="7"/>
        <v>0.69244809301872678</v>
      </c>
      <c r="L30" s="18"/>
    </row>
    <row r="31" spans="1:12">
      <c r="A31" s="16"/>
      <c r="B31" s="11" t="str">
        <f>+'[3]Población Bogotá'!J279</f>
        <v>Armenia</v>
      </c>
      <c r="C31" s="53">
        <f>+'[3]Población Bogotá'!K279</f>
        <v>48.138000000000005</v>
      </c>
      <c r="D31" s="53">
        <f>+'[3]Población Bogotá'!L279</f>
        <v>31.648</v>
      </c>
      <c r="E31" s="53">
        <f>+'[3]Población Bogotá'!M279</f>
        <v>43.919000000000004</v>
      </c>
      <c r="F31" s="53">
        <f>+'[3]Población Bogotá'!N279</f>
        <v>30.555999999999997</v>
      </c>
      <c r="G31" s="54">
        <f>+'[3]Población Bogotá'!O279</f>
        <v>38.881666666666661</v>
      </c>
      <c r="H31" s="28">
        <f t="shared" si="4"/>
        <v>27.24724004014487</v>
      </c>
      <c r="I31" s="27">
        <f t="shared" si="5"/>
        <v>-30.426466904984185</v>
      </c>
      <c r="J31" s="28">
        <f t="shared" si="6"/>
        <v>0.51505584014242189</v>
      </c>
      <c r="K31" s="27">
        <f t="shared" si="7"/>
        <v>0.42263635679604128</v>
      </c>
      <c r="L31" s="18"/>
    </row>
    <row r="32" spans="1:12">
      <c r="A32" s="16"/>
      <c r="B32" s="11" t="str">
        <f>+'[3]Población Bogotá'!J280</f>
        <v>Popayán</v>
      </c>
      <c r="C32" s="53">
        <f>+'[3]Población Bogotá'!K280</f>
        <v>53.652000000000008</v>
      </c>
      <c r="D32" s="53">
        <f>+'[3]Población Bogotá'!L280</f>
        <v>37.490333333333332</v>
      </c>
      <c r="E32" s="53">
        <f>+'[3]Población Bogotá'!M280</f>
        <v>41.225333333333339</v>
      </c>
      <c r="F32" s="53">
        <f>+'[3]Población Bogotá'!N280</f>
        <v>37.204333333333331</v>
      </c>
      <c r="G32" s="54">
        <f>+'[3]Población Bogotá'!O280</f>
        <v>32.423000000000002</v>
      </c>
      <c r="H32" s="28">
        <f t="shared" si="4"/>
        <v>-12.851549550679565</v>
      </c>
      <c r="I32" s="27">
        <f t="shared" si="5"/>
        <v>-9.753711310197632</v>
      </c>
      <c r="J32" s="28">
        <f t="shared" si="6"/>
        <v>0.4294994771727314</v>
      </c>
      <c r="K32" s="27">
        <f t="shared" si="7"/>
        <v>0.51459300618619974</v>
      </c>
      <c r="L32" s="18"/>
    </row>
    <row r="33" spans="1:14">
      <c r="A33" s="16"/>
      <c r="B33" s="11" t="str">
        <f>+'[3]Población Bogotá'!J281</f>
        <v>Valledupar</v>
      </c>
      <c r="C33" s="53">
        <f>+'[3]Población Bogotá'!K281</f>
        <v>55.07566666666667</v>
      </c>
      <c r="D33" s="53">
        <f>+'[3]Población Bogotá'!L281</f>
        <v>24.008333333333336</v>
      </c>
      <c r="E33" s="53">
        <f>+'[3]Población Bogotá'!M281</f>
        <v>33.420333333333339</v>
      </c>
      <c r="F33" s="53">
        <f>+'[3]Población Bogotá'!N281</f>
        <v>52.755333333333333</v>
      </c>
      <c r="G33" s="54">
        <f>+'[3]Población Bogotá'!O281</f>
        <v>29.578999999999997</v>
      </c>
      <c r="H33" s="28">
        <f t="shared" si="4"/>
        <v>-43.931735180013398</v>
      </c>
      <c r="I33" s="27">
        <f t="shared" si="5"/>
        <v>57.854001057240566</v>
      </c>
      <c r="J33" s="28">
        <f t="shared" si="6"/>
        <v>0.39182571123252685</v>
      </c>
      <c r="K33" s="27">
        <f t="shared" si="7"/>
        <v>0.72968719340099353</v>
      </c>
      <c r="L33" s="18"/>
    </row>
    <row r="34" spans="1:14">
      <c r="A34" s="16"/>
      <c r="B34" s="11" t="str">
        <f>+'[3]Población Bogotá'!J282</f>
        <v>Riohacha</v>
      </c>
      <c r="C34" s="53">
        <f>+'[3]Población Bogotá'!K282</f>
        <v>28.177000000000003</v>
      </c>
      <c r="D34" s="53">
        <f>+'[3]Población Bogotá'!L282</f>
        <v>21.802333333333333</v>
      </c>
      <c r="E34" s="53">
        <f>+'[3]Población Bogotá'!M282</f>
        <v>24.322000000000003</v>
      </c>
      <c r="F34" s="53">
        <f>+'[3]Población Bogotá'!N282</f>
        <v>32.011666666666663</v>
      </c>
      <c r="G34" s="54">
        <f>+'[3]Población Bogotá'!O282</f>
        <v>24.096333333333334</v>
      </c>
      <c r="H34" s="28">
        <f t="shared" si="4"/>
        <v>-24.726401832665168</v>
      </c>
      <c r="I34" s="27">
        <f t="shared" si="5"/>
        <v>31.616095167612279</v>
      </c>
      <c r="J34" s="28">
        <f t="shared" si="6"/>
        <v>0.31919817933092326</v>
      </c>
      <c r="K34" s="27">
        <f t="shared" si="7"/>
        <v>0.44277045997412212</v>
      </c>
      <c r="L34" s="18"/>
    </row>
    <row r="35" spans="1:14">
      <c r="A35" s="16"/>
      <c r="B35" s="11" t="str">
        <f>+'[3]Población Bogotá'!J283</f>
        <v>Tunja</v>
      </c>
      <c r="C35" s="53">
        <f>+'[3]Población Bogotá'!K283</f>
        <v>18.847333333333335</v>
      </c>
      <c r="D35" s="53">
        <f>+'[3]Población Bogotá'!L283</f>
        <v>15.621</v>
      </c>
      <c r="E35" s="53">
        <f>+'[3]Población Bogotá'!M283</f>
        <v>12.552000000000001</v>
      </c>
      <c r="F35" s="53">
        <f>+'[3]Población Bogotá'!N283</f>
        <v>22.11</v>
      </c>
      <c r="G35" s="54">
        <f>+'[3]Población Bogotá'!O283</f>
        <v>16.963333333333335</v>
      </c>
      <c r="H35" s="28">
        <f t="shared" si="4"/>
        <v>-23.277551635760585</v>
      </c>
      <c r="I35" s="27">
        <f t="shared" si="5"/>
        <v>76.147227533460764</v>
      </c>
      <c r="J35" s="28">
        <f t="shared" si="6"/>
        <v>0.224709089158111</v>
      </c>
      <c r="K35" s="27">
        <f t="shared" si="7"/>
        <v>0.30581521955624014</v>
      </c>
      <c r="L35" s="18"/>
    </row>
    <row r="36" spans="1:14">
      <c r="A36" s="16"/>
      <c r="B36" s="11" t="str">
        <f>+'[3]Población Bogotá'!J284</f>
        <v>Florencia</v>
      </c>
      <c r="C36" s="53">
        <f>+'[3]Población Bogotá'!K284</f>
        <v>22.391666666666666</v>
      </c>
      <c r="D36" s="53">
        <f>+'[3]Población Bogotá'!L284</f>
        <v>7.9036666666666671</v>
      </c>
      <c r="E36" s="53">
        <f>+'[3]Población Bogotá'!M284</f>
        <v>7.1970000000000001</v>
      </c>
      <c r="F36" s="53">
        <f>+'[3]Población Bogotá'!N284</f>
        <v>10.535</v>
      </c>
      <c r="G36" s="54">
        <f>+'[3]Población Bogotá'!O284</f>
        <v>11.316333333333333</v>
      </c>
      <c r="H36" s="28">
        <f t="shared" si="4"/>
        <v>7.416548014554647</v>
      </c>
      <c r="I36" s="27">
        <f t="shared" si="5"/>
        <v>46.38043629289983</v>
      </c>
      <c r="J36" s="28">
        <f t="shared" si="6"/>
        <v>0.14990467415658695</v>
      </c>
      <c r="K36" s="27">
        <f t="shared" si="7"/>
        <v>0.14571521203188559</v>
      </c>
      <c r="L36" s="18"/>
    </row>
    <row r="37" spans="1:14">
      <c r="A37" s="16"/>
      <c r="B37" s="11" t="str">
        <f>+'[3]Población Bogotá'!J285</f>
        <v>Quibdó</v>
      </c>
      <c r="C37" s="53">
        <f>+'[3]Población Bogotá'!K285</f>
        <v>10.000666666666667</v>
      </c>
      <c r="D37" s="53">
        <f>+'[3]Población Bogotá'!L285</f>
        <v>8.3420000000000005</v>
      </c>
      <c r="E37" s="53">
        <f>+'[3]Población Bogotá'!M285</f>
        <v>7.2949999999999999</v>
      </c>
      <c r="F37" s="53">
        <f>+'[3]Población Bogotá'!N285</f>
        <v>9.6346666666666678</v>
      </c>
      <c r="G37" s="54">
        <f>+'[3]Población Bogotá'!O285</f>
        <v>8.4966666666666679</v>
      </c>
      <c r="H37" s="28">
        <f t="shared" si="4"/>
        <v>-11.811513977304177</v>
      </c>
      <c r="I37" s="27">
        <f t="shared" si="5"/>
        <v>32.072195567740479</v>
      </c>
      <c r="J37" s="28">
        <f t="shared" si="6"/>
        <v>0.11255324587620848</v>
      </c>
      <c r="K37" s="27">
        <f t="shared" si="7"/>
        <v>0.13326222080587313</v>
      </c>
      <c r="L37" s="18"/>
    </row>
    <row r="38" spans="1:14">
      <c r="A38" s="16"/>
      <c r="B38" s="11" t="str">
        <f>+'[3]Población Bogotá'!J286</f>
        <v>San Andrés</v>
      </c>
      <c r="C38" s="53">
        <f>+'[3]Población Bogotá'!K286</f>
        <v>3.6296666666666666</v>
      </c>
      <c r="D38" s="53">
        <f>+'[3]Población Bogotá'!L286</f>
        <v>1.4650000000000001</v>
      </c>
      <c r="E38" s="53">
        <f>+'[3]Población Bogotá'!M286</f>
        <v>2.6069999999999998</v>
      </c>
      <c r="F38" s="53">
        <f>+'[3]Población Bogotá'!N286</f>
        <v>0.84333333333333338</v>
      </c>
      <c r="G38" s="54">
        <f>+'[3]Población Bogotá'!O286</f>
        <v>1.6026666666666667</v>
      </c>
      <c r="H38" s="28">
        <f t="shared" si="4"/>
        <v>90.039525691699595</v>
      </c>
      <c r="I38" s="27">
        <f t="shared" si="5"/>
        <v>-67.651195499296762</v>
      </c>
      <c r="J38" s="28">
        <f t="shared" si="6"/>
        <v>2.1230129704700288E-2</v>
      </c>
      <c r="K38" s="27">
        <f t="shared" si="7"/>
        <v>1.1664593780752113E-2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53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2" t="str">
        <f>+'[3]Población Bogotá'!J294</f>
        <v>Colombia</v>
      </c>
      <c r="C13" s="26">
        <f>+'[3]Población Bogotá'!K294</f>
        <v>2068.7823333333331</v>
      </c>
      <c r="D13" s="26">
        <f>+'[3]Población Bogotá'!L294</f>
        <v>1505.2809999999999</v>
      </c>
      <c r="E13" s="26">
        <f>+'[3]Población Bogotá'!M294</f>
        <v>2136.3083333333338</v>
      </c>
      <c r="F13" s="26">
        <f>+'[3]Población Bogotá'!N294</f>
        <v>2219.4393333333333</v>
      </c>
      <c r="G13" s="26">
        <f>+'[3]Población Bogotá'!O294</f>
        <v>2434.7353333333335</v>
      </c>
      <c r="H13" s="28">
        <f t="shared" ref="H13" si="0">IF(OR(OR(G13=0,F13=0),G13=""),"",(G13/F13-1)*100)</f>
        <v>9.7004678959460975</v>
      </c>
      <c r="I13" s="27">
        <f>IF(OR(OR(G13=0,F13=0),F13=""),"",(F13/E13-1)*100)</f>
        <v>3.8913390311167362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1154.8476666666666</v>
      </c>
      <c r="D14" s="25">
        <f t="shared" ref="D14:G14" si="3">D13-SUM(D15:D38)</f>
        <v>765.43433333333326</v>
      </c>
      <c r="E14" s="25">
        <f t="shared" si="3"/>
        <v>1119.827666666667</v>
      </c>
      <c r="F14" s="25">
        <f t="shared" si="3"/>
        <v>1082.4686666666664</v>
      </c>
      <c r="G14" s="26">
        <f t="shared" si="3"/>
        <v>1275.713</v>
      </c>
      <c r="H14" s="28">
        <f t="shared" ref="H14:H38" si="4">IF(OR(OR(G14=0,F14=0),G14=""),"",(G14/F14-1)*100)</f>
        <v>17.852187253457096</v>
      </c>
      <c r="I14" s="27">
        <f t="shared" ref="I14:I38" si="5">IF(OR(OR(G14=0,F14=0),F14=""),"",(F14/E14-1)*100)</f>
        <v>-3.3361383284273738</v>
      </c>
      <c r="J14" s="28">
        <f t="shared" ref="J14:J38" si="6">IF(G14=0,"",G14/$G$13*100)</f>
        <v>52.3963727200465</v>
      </c>
      <c r="K14" s="27">
        <f t="shared" ref="K14:K38" si="7">IF(F14=0,"",F14/$F$13*100)</f>
        <v>48.772167385216498</v>
      </c>
      <c r="L14" s="18"/>
    </row>
    <row r="15" spans="1:15">
      <c r="A15" s="16"/>
      <c r="B15" s="12" t="str">
        <f>+'[3]Población Bogotá'!J295</f>
        <v>Bogotá</v>
      </c>
      <c r="C15" s="100">
        <f>+'[3]Población Bogotá'!K295</f>
        <v>301.84733333333332</v>
      </c>
      <c r="D15" s="100">
        <f>+'[3]Población Bogotá'!L295</f>
        <v>272.28933333333333</v>
      </c>
      <c r="E15" s="100">
        <f>+'[3]Población Bogotá'!M295</f>
        <v>363.75133333333332</v>
      </c>
      <c r="F15" s="100">
        <f>+'[3]Población Bogotá'!N295</f>
        <v>479.49233333333336</v>
      </c>
      <c r="G15" s="100">
        <f>+'[3]Población Bogotá'!O295</f>
        <v>543.54566666666676</v>
      </c>
      <c r="H15" s="48">
        <f t="shared" si="4"/>
        <v>13.358572990739525</v>
      </c>
      <c r="I15" s="34">
        <f t="shared" si="5"/>
        <v>31.81871498294624</v>
      </c>
      <c r="J15" s="48">
        <f t="shared" si="6"/>
        <v>22.324630493718278</v>
      </c>
      <c r="K15" s="34">
        <f t="shared" si="7"/>
        <v>21.604209952123046</v>
      </c>
      <c r="L15" s="18"/>
      <c r="N15" s="23" t="s">
        <v>3</v>
      </c>
      <c r="O15" s="32">
        <f>J15</f>
        <v>22.324630493718278</v>
      </c>
    </row>
    <row r="16" spans="1:15">
      <c r="A16" s="16"/>
      <c r="B16" s="11" t="str">
        <f>+'[3]Población Bogotá'!J296</f>
        <v>Medellín</v>
      </c>
      <c r="C16" s="53">
        <f>+'[3]Población Bogotá'!K296</f>
        <v>128.66066666666666</v>
      </c>
      <c r="D16" s="53">
        <f>+'[3]Población Bogotá'!L296</f>
        <v>131.17533333333333</v>
      </c>
      <c r="E16" s="53">
        <f>+'[3]Población Bogotá'!M296</f>
        <v>180.40599999999998</v>
      </c>
      <c r="F16" s="53">
        <f>+'[3]Población Bogotá'!N296</f>
        <v>187.77700000000002</v>
      </c>
      <c r="G16" s="54">
        <f>+'[3]Población Bogotá'!O296</f>
        <v>191.62899999999999</v>
      </c>
      <c r="H16" s="28">
        <f t="shared" si="4"/>
        <v>2.0513694435420504</v>
      </c>
      <c r="I16" s="27">
        <f t="shared" si="5"/>
        <v>4.0857842865536842</v>
      </c>
      <c r="J16" s="28">
        <f t="shared" si="6"/>
        <v>7.8706296071058226</v>
      </c>
      <c r="K16" s="27">
        <f t="shared" si="7"/>
        <v>8.4605601594877271</v>
      </c>
      <c r="L16" s="18"/>
      <c r="N16" s="23" t="s">
        <v>14</v>
      </c>
      <c r="O16" s="32">
        <f>100-O15</f>
        <v>77.675369506281726</v>
      </c>
    </row>
    <row r="17" spans="1:12">
      <c r="A17" s="16"/>
      <c r="B17" s="11" t="str">
        <f>+'[3]Población Bogotá'!J297</f>
        <v>Cali</v>
      </c>
      <c r="C17" s="53">
        <f>+'[3]Población Bogotá'!K297</f>
        <v>160.31966666666668</v>
      </c>
      <c r="D17" s="53">
        <f>+'[3]Población Bogotá'!L297</f>
        <v>144.43933333333334</v>
      </c>
      <c r="E17" s="53">
        <f>+'[3]Población Bogotá'!M297</f>
        <v>190.03066666666666</v>
      </c>
      <c r="F17" s="53">
        <f>+'[3]Población Bogotá'!N297</f>
        <v>150.20633333333333</v>
      </c>
      <c r="G17" s="54">
        <f>+'[3]Población Bogotá'!O297</f>
        <v>92.495333333333335</v>
      </c>
      <c r="H17" s="28">
        <f t="shared" si="4"/>
        <v>-38.421149574252297</v>
      </c>
      <c r="I17" s="27">
        <f t="shared" si="5"/>
        <v>-20.956792938683577</v>
      </c>
      <c r="J17" s="28">
        <f t="shared" si="6"/>
        <v>3.798989239898217</v>
      </c>
      <c r="K17" s="27">
        <f t="shared" si="7"/>
        <v>6.7677602661813383</v>
      </c>
      <c r="L17" s="18"/>
    </row>
    <row r="18" spans="1:12">
      <c r="A18" s="16"/>
      <c r="B18" s="11" t="str">
        <f>+'[3]Población Bogotá'!J298</f>
        <v>Bucaramanga</v>
      </c>
      <c r="C18" s="53">
        <f>+'[3]Población Bogotá'!K298</f>
        <v>28.887333333333334</v>
      </c>
      <c r="D18" s="53">
        <f>+'[3]Población Bogotá'!L298</f>
        <v>4.8499999999999996</v>
      </c>
      <c r="E18" s="53">
        <f>+'[3]Población Bogotá'!M298</f>
        <v>43.975666666666662</v>
      </c>
      <c r="F18" s="53">
        <f>+'[3]Población Bogotá'!N298</f>
        <v>61.211999999999996</v>
      </c>
      <c r="G18" s="54">
        <f>+'[3]Población Bogotá'!O298</f>
        <v>74.179000000000016</v>
      </c>
      <c r="H18" s="28">
        <f t="shared" si="4"/>
        <v>21.183754819316512</v>
      </c>
      <c r="I18" s="27">
        <f t="shared" si="5"/>
        <v>39.195160960228016</v>
      </c>
      <c r="J18" s="28">
        <f t="shared" si="6"/>
        <v>3.0466966566934177</v>
      </c>
      <c r="K18" s="27">
        <f t="shared" si="7"/>
        <v>2.7579938356804226</v>
      </c>
      <c r="L18" s="18"/>
    </row>
    <row r="19" spans="1:12">
      <c r="A19" s="16"/>
      <c r="B19" s="11" t="str">
        <f>+'[3]Población Bogotá'!J299</f>
        <v>Cúcuta</v>
      </c>
      <c r="C19" s="53">
        <f>+'[3]Población Bogotá'!K299</f>
        <v>35.626666666666665</v>
      </c>
      <c r="D19" s="53">
        <f>+'[3]Población Bogotá'!L299</f>
        <v>19.923666666666666</v>
      </c>
      <c r="E19" s="53">
        <f>+'[3]Población Bogotá'!M299</f>
        <v>31.099</v>
      </c>
      <c r="F19" s="53">
        <f>+'[3]Población Bogotá'!N299</f>
        <v>34.4</v>
      </c>
      <c r="G19" s="54">
        <f>+'[3]Población Bogotá'!O299</f>
        <v>35.362333333333332</v>
      </c>
      <c r="H19" s="28">
        <f t="shared" si="4"/>
        <v>2.7974806201550351</v>
      </c>
      <c r="I19" s="27">
        <f t="shared" si="5"/>
        <v>10.614489211871758</v>
      </c>
      <c r="J19" s="28">
        <f t="shared" si="6"/>
        <v>1.4524097485749989</v>
      </c>
      <c r="K19" s="27">
        <f t="shared" si="7"/>
        <v>1.5499409911031583</v>
      </c>
      <c r="L19" s="18"/>
    </row>
    <row r="20" spans="1:12">
      <c r="A20" s="16"/>
      <c r="B20" s="11" t="str">
        <f>+'[3]Población Bogotá'!J300</f>
        <v>Ibagué</v>
      </c>
      <c r="C20" s="53">
        <f>+'[3]Población Bogotá'!K300</f>
        <v>33.655666666666662</v>
      </c>
      <c r="D20" s="53">
        <f>+'[3]Población Bogotá'!L300</f>
        <v>29.607666666666663</v>
      </c>
      <c r="E20" s="53">
        <f>+'[3]Población Bogotá'!M300</f>
        <v>34.399666666666668</v>
      </c>
      <c r="F20" s="53">
        <f>+'[3]Población Bogotá'!N300</f>
        <v>29.751666666666665</v>
      </c>
      <c r="G20" s="54">
        <f>+'[3]Población Bogotá'!O300</f>
        <v>30.994333333333334</v>
      </c>
      <c r="H20" s="28">
        <f t="shared" si="4"/>
        <v>4.1767968181054327</v>
      </c>
      <c r="I20" s="27">
        <f t="shared" si="5"/>
        <v>-13.511758834872445</v>
      </c>
      <c r="J20" s="28">
        <f t="shared" si="6"/>
        <v>1.2730062651573626</v>
      </c>
      <c r="K20" s="27">
        <f t="shared" si="7"/>
        <v>1.3405037127995389</v>
      </c>
      <c r="L20" s="18"/>
    </row>
    <row r="21" spans="1:12">
      <c r="A21" s="16"/>
      <c r="B21" s="11" t="str">
        <f>+'[3]Población Bogotá'!J301</f>
        <v>Barranquilla</v>
      </c>
      <c r="C21" s="53">
        <f>+'[3]Población Bogotá'!K301</f>
        <v>18.307333333333336</v>
      </c>
      <c r="D21" s="53">
        <f>+'[3]Población Bogotá'!L301</f>
        <v>22.284666666666666</v>
      </c>
      <c r="E21" s="53">
        <f>+'[3]Población Bogotá'!M301</f>
        <v>13.249000000000001</v>
      </c>
      <c r="F21" s="53">
        <f>+'[3]Población Bogotá'!N301</f>
        <v>27.245666666666665</v>
      </c>
      <c r="G21" s="54">
        <f>+'[3]Población Bogotá'!O301</f>
        <v>29.817666666666668</v>
      </c>
      <c r="H21" s="28">
        <f t="shared" si="4"/>
        <v>9.4400332774631011</v>
      </c>
      <c r="I21" s="27">
        <f t="shared" si="5"/>
        <v>105.6431931969708</v>
      </c>
      <c r="J21" s="28">
        <f t="shared" si="6"/>
        <v>1.2246779458301149</v>
      </c>
      <c r="K21" s="27">
        <f t="shared" si="7"/>
        <v>1.2275923138546401</v>
      </c>
      <c r="L21" s="18"/>
    </row>
    <row r="22" spans="1:12">
      <c r="A22" s="16"/>
      <c r="B22" s="11" t="str">
        <f>+'[3]Población Bogotá'!J302</f>
        <v>Pasto</v>
      </c>
      <c r="C22" s="53">
        <f>+'[3]Población Bogotá'!K302</f>
        <v>15.581999999999999</v>
      </c>
      <c r="D22" s="53">
        <f>+'[3]Población Bogotá'!L302</f>
        <v>12.317666666666668</v>
      </c>
      <c r="E22" s="53">
        <f>+'[3]Población Bogotá'!M302</f>
        <v>23.650333333333332</v>
      </c>
      <c r="F22" s="53">
        <f>+'[3]Población Bogotá'!N302</f>
        <v>28.043666666666667</v>
      </c>
      <c r="G22" s="54">
        <f>+'[3]Población Bogotá'!O302</f>
        <v>23.427666666666667</v>
      </c>
      <c r="H22" s="28">
        <f t="shared" si="4"/>
        <v>-16.460044454481704</v>
      </c>
      <c r="I22" s="27">
        <f t="shared" si="5"/>
        <v>18.576200476385107</v>
      </c>
      <c r="J22" s="28">
        <f t="shared" si="6"/>
        <v>0.96222642132491876</v>
      </c>
      <c r="K22" s="27">
        <f t="shared" si="7"/>
        <v>1.2635473403343007</v>
      </c>
      <c r="L22" s="18"/>
    </row>
    <row r="23" spans="1:12">
      <c r="A23" s="16"/>
      <c r="B23" s="11" t="str">
        <f>+'[3]Población Bogotá'!J303</f>
        <v>Pereira</v>
      </c>
      <c r="C23" s="53">
        <f>+'[3]Población Bogotá'!K303</f>
        <v>18.356666666666666</v>
      </c>
      <c r="D23" s="53">
        <f>+'[3]Población Bogotá'!L303</f>
        <v>13.203666666666665</v>
      </c>
      <c r="E23" s="53">
        <f>+'[3]Población Bogotá'!M303</f>
        <v>20.132000000000001</v>
      </c>
      <c r="F23" s="53">
        <f>+'[3]Población Bogotá'!N303</f>
        <v>25</v>
      </c>
      <c r="G23" s="54">
        <f>+'[3]Población Bogotá'!O303</f>
        <v>22.97066666666667</v>
      </c>
      <c r="H23" s="28">
        <f t="shared" si="4"/>
        <v>-8.1173333333333204</v>
      </c>
      <c r="I23" s="27">
        <f t="shared" si="5"/>
        <v>24.180409298629037</v>
      </c>
      <c r="J23" s="28">
        <f t="shared" si="6"/>
        <v>0.94345641401680091</v>
      </c>
      <c r="K23" s="27">
        <f t="shared" si="7"/>
        <v>1.1264106039993884</v>
      </c>
      <c r="L23" s="18"/>
    </row>
    <row r="24" spans="1:12">
      <c r="A24" s="16"/>
      <c r="B24" s="11" t="str">
        <f>+'[3]Población Bogotá'!J304</f>
        <v>Neiva</v>
      </c>
      <c r="C24" s="53">
        <f>+'[3]Población Bogotá'!K304</f>
        <v>20.193666666666665</v>
      </c>
      <c r="D24" s="53">
        <f>+'[3]Población Bogotá'!L304</f>
        <v>15.14</v>
      </c>
      <c r="E24" s="53">
        <f>+'[3]Población Bogotá'!M304</f>
        <v>13.960666666666668</v>
      </c>
      <c r="F24" s="53">
        <f>+'[3]Población Bogotá'!N304</f>
        <v>22.413333333333338</v>
      </c>
      <c r="G24" s="54">
        <f>+'[3]Población Bogotá'!O304</f>
        <v>22.882999999999999</v>
      </c>
      <c r="H24" s="28">
        <f t="shared" si="4"/>
        <v>2.0954788816180514</v>
      </c>
      <c r="I24" s="27">
        <f t="shared" si="5"/>
        <v>60.546296738455666</v>
      </c>
      <c r="J24" s="28">
        <f t="shared" si="6"/>
        <v>0.93985574886579037</v>
      </c>
      <c r="K24" s="27">
        <f t="shared" si="7"/>
        <v>1.0098646535055853</v>
      </c>
      <c r="L24" s="18"/>
    </row>
    <row r="25" spans="1:12">
      <c r="A25" s="16"/>
      <c r="B25" s="11" t="str">
        <f>+'[3]Población Bogotá'!J305</f>
        <v>Manizales</v>
      </c>
      <c r="C25" s="53">
        <f>+'[3]Población Bogotá'!K305</f>
        <v>21.328666666666667</v>
      </c>
      <c r="D25" s="53">
        <f>+'[3]Población Bogotá'!L305</f>
        <v>10.881</v>
      </c>
      <c r="E25" s="53">
        <f>+'[3]Población Bogotá'!M305</f>
        <v>17.433</v>
      </c>
      <c r="F25" s="53">
        <f>+'[3]Población Bogotá'!N305</f>
        <v>11.382</v>
      </c>
      <c r="G25" s="54">
        <f>+'[3]Población Bogotá'!O305</f>
        <v>16.091999999999999</v>
      </c>
      <c r="H25" s="28">
        <f t="shared" si="4"/>
        <v>41.381128096995255</v>
      </c>
      <c r="I25" s="27">
        <f t="shared" si="5"/>
        <v>-34.710032696609886</v>
      </c>
      <c r="J25" s="28">
        <f t="shared" si="6"/>
        <v>0.66093426171167668</v>
      </c>
      <c r="K25" s="27">
        <f t="shared" si="7"/>
        <v>0.51283221978884164</v>
      </c>
      <c r="L25" s="18"/>
    </row>
    <row r="26" spans="1:12">
      <c r="A26" s="16"/>
      <c r="B26" s="11" t="str">
        <f>+'[3]Población Bogotá'!J306</f>
        <v>Armenia</v>
      </c>
      <c r="C26" s="53">
        <f>+'[3]Población Bogotá'!K306</f>
        <v>15.861666666666666</v>
      </c>
      <c r="D26" s="53">
        <f>+'[3]Población Bogotá'!L306</f>
        <v>10.989666666666666</v>
      </c>
      <c r="E26" s="53">
        <f>+'[3]Población Bogotá'!M306</f>
        <v>17.164333333333335</v>
      </c>
      <c r="F26" s="53">
        <f>+'[3]Población Bogotá'!N306</f>
        <v>10.777999999999999</v>
      </c>
      <c r="G26" s="54">
        <f>+'[3]Población Bogotá'!O306</f>
        <v>12.943666666666667</v>
      </c>
      <c r="H26" s="28">
        <f t="shared" si="4"/>
        <v>20.093400136079698</v>
      </c>
      <c r="I26" s="27">
        <f t="shared" si="5"/>
        <v>-37.206999009574126</v>
      </c>
      <c r="J26" s="28">
        <f t="shared" si="6"/>
        <v>0.5316252033417459</v>
      </c>
      <c r="K26" s="27">
        <f t="shared" si="7"/>
        <v>0.48561813959621625</v>
      </c>
      <c r="L26" s="18"/>
    </row>
    <row r="27" spans="1:12">
      <c r="A27" s="16"/>
      <c r="B27" s="11" t="str">
        <f>+'[3]Población Bogotá'!J307</f>
        <v>Cartagena</v>
      </c>
      <c r="C27" s="53">
        <f>+'[3]Población Bogotá'!K307</f>
        <v>18.965666666666667</v>
      </c>
      <c r="D27" s="53">
        <f>+'[3]Población Bogotá'!L307</f>
        <v>7.7103333333333337</v>
      </c>
      <c r="E27" s="53">
        <f>+'[3]Población Bogotá'!M307</f>
        <v>7.5160000000000009</v>
      </c>
      <c r="F27" s="53">
        <f>+'[3]Población Bogotá'!N307</f>
        <v>5.0279999999999996</v>
      </c>
      <c r="G27" s="54">
        <f>+'[3]Población Bogotá'!O307</f>
        <v>11.055333333333332</v>
      </c>
      <c r="H27" s="28">
        <f t="shared" si="4"/>
        <v>119.87536462476794</v>
      </c>
      <c r="I27" s="27">
        <f t="shared" si="5"/>
        <v>-33.102714209686013</v>
      </c>
      <c r="J27" s="28">
        <f t="shared" si="6"/>
        <v>0.45406714980382523</v>
      </c>
      <c r="K27" s="27">
        <f t="shared" si="7"/>
        <v>0.22654370067635701</v>
      </c>
      <c r="L27" s="18"/>
    </row>
    <row r="28" spans="1:12">
      <c r="A28" s="16"/>
      <c r="B28" s="11" t="str">
        <f>+'[3]Población Bogotá'!J308</f>
        <v>Villavicencio</v>
      </c>
      <c r="C28" s="53">
        <f>+'[3]Población Bogotá'!K308</f>
        <v>13.605333333333334</v>
      </c>
      <c r="D28" s="53">
        <f>+'[3]Población Bogotá'!L308</f>
        <v>4.444</v>
      </c>
      <c r="E28" s="53">
        <f>+'[3]Población Bogotá'!M308</f>
        <v>14.870666666666665</v>
      </c>
      <c r="F28" s="53">
        <f>+'[3]Población Bogotá'!N308</f>
        <v>10.519333333333334</v>
      </c>
      <c r="G28" s="54">
        <f>+'[3]Población Bogotá'!O308</f>
        <v>7.9363333333333328</v>
      </c>
      <c r="H28" s="28">
        <f t="shared" si="4"/>
        <v>-24.554788009379568</v>
      </c>
      <c r="I28" s="27">
        <f t="shared" si="5"/>
        <v>-29.261185331300986</v>
      </c>
      <c r="J28" s="28">
        <f t="shared" si="6"/>
        <v>0.32596287673157076</v>
      </c>
      <c r="K28" s="27">
        <f t="shared" si="7"/>
        <v>0.47396354454683609</v>
      </c>
      <c r="L28" s="18"/>
    </row>
    <row r="29" spans="1:12">
      <c r="A29" s="16"/>
      <c r="B29" s="11" t="str">
        <f>+'[3]Población Bogotá'!J309</f>
        <v>Sincelejo</v>
      </c>
      <c r="C29" s="53">
        <f>+'[3]Población Bogotá'!K309</f>
        <v>12.369333333333335</v>
      </c>
      <c r="D29" s="53">
        <f>+'[3]Población Bogotá'!L309</f>
        <v>4.7456666666666658</v>
      </c>
      <c r="E29" s="53">
        <f>+'[3]Población Bogotá'!M309</f>
        <v>5.1513333333333335</v>
      </c>
      <c r="F29" s="53">
        <f>+'[3]Población Bogotá'!N309</f>
        <v>7.8459999999999992</v>
      </c>
      <c r="G29" s="54">
        <f>+'[3]Población Bogotá'!O309</f>
        <v>7.4353333333333351</v>
      </c>
      <c r="H29" s="28">
        <f t="shared" si="4"/>
        <v>-5.2340895573115498</v>
      </c>
      <c r="I29" s="27">
        <f t="shared" si="5"/>
        <v>52.310081532289352</v>
      </c>
      <c r="J29" s="28">
        <f t="shared" si="6"/>
        <v>0.30538569147693811</v>
      </c>
      <c r="K29" s="27">
        <f t="shared" si="7"/>
        <v>0.35351270395916806</v>
      </c>
      <c r="L29" s="18"/>
    </row>
    <row r="30" spans="1:12">
      <c r="A30" s="16"/>
      <c r="B30" s="11" t="str">
        <f>+'[3]Población Bogotá'!J310</f>
        <v>Montería</v>
      </c>
      <c r="C30" s="53">
        <f>+'[3]Población Bogotá'!K310</f>
        <v>12.619333333333332</v>
      </c>
      <c r="D30" s="53">
        <f>+'[3]Población Bogotá'!L310</f>
        <v>8.6206666666666667</v>
      </c>
      <c r="E30" s="53">
        <f>+'[3]Población Bogotá'!M310</f>
        <v>7.4643333333333333</v>
      </c>
      <c r="F30" s="53">
        <f>+'[3]Población Bogotá'!N310</f>
        <v>6.9819999999999993</v>
      </c>
      <c r="G30" s="54">
        <f>+'[3]Población Bogotá'!O310</f>
        <v>7.0060000000000002</v>
      </c>
      <c r="H30" s="28">
        <f t="shared" si="4"/>
        <v>0.34374104841021769</v>
      </c>
      <c r="I30" s="27">
        <f t="shared" si="5"/>
        <v>-6.4618407538070022</v>
      </c>
      <c r="J30" s="28">
        <f t="shared" si="6"/>
        <v>0.28775201575640114</v>
      </c>
      <c r="K30" s="27">
        <f t="shared" si="7"/>
        <v>0.31458395348494916</v>
      </c>
      <c r="L30" s="18"/>
    </row>
    <row r="31" spans="1:12">
      <c r="A31" s="16"/>
      <c r="B31" s="11" t="str">
        <f>+'[3]Población Bogotá'!J311</f>
        <v>Popayán</v>
      </c>
      <c r="C31" s="53">
        <f>+'[3]Población Bogotá'!K311</f>
        <v>15.872666666666667</v>
      </c>
      <c r="D31" s="53">
        <f>+'[3]Población Bogotá'!L311</f>
        <v>6.6593333333333335</v>
      </c>
      <c r="E31" s="53">
        <f>+'[3]Población Bogotá'!M311</f>
        <v>12.246666666666668</v>
      </c>
      <c r="F31" s="53">
        <f>+'[3]Población Bogotá'!N311</f>
        <v>8.9493333333333336</v>
      </c>
      <c r="G31" s="54">
        <f>+'[3]Población Bogotá'!O311</f>
        <v>6.8886666666666665</v>
      </c>
      <c r="H31" s="28">
        <f t="shared" si="4"/>
        <v>-23.025923718712761</v>
      </c>
      <c r="I31" s="27">
        <f t="shared" si="5"/>
        <v>-26.924333151878066</v>
      </c>
      <c r="J31" s="28">
        <f t="shared" si="6"/>
        <v>0.28293287456569538</v>
      </c>
      <c r="K31" s="27">
        <f t="shared" si="7"/>
        <v>0.40322495861567448</v>
      </c>
      <c r="L31" s="18"/>
    </row>
    <row r="32" spans="1:12">
      <c r="A32" s="16"/>
      <c r="B32" s="11" t="str">
        <f>+'[3]Población Bogotá'!J312</f>
        <v>Santa Marta</v>
      </c>
      <c r="C32" s="53">
        <f>+'[3]Población Bogotá'!K312</f>
        <v>12.952999999999998</v>
      </c>
      <c r="D32" s="53">
        <f>+'[3]Población Bogotá'!L312</f>
        <v>6.3103333333333333</v>
      </c>
      <c r="E32" s="53">
        <f>+'[3]Población Bogotá'!M312</f>
        <v>7.987000000000001</v>
      </c>
      <c r="F32" s="53">
        <f>+'[3]Población Bogotá'!N312</f>
        <v>7.1023333333333332</v>
      </c>
      <c r="G32" s="54">
        <f>+'[3]Población Bogotá'!O312</f>
        <v>5.7856666666666667</v>
      </c>
      <c r="H32" s="28">
        <f t="shared" si="4"/>
        <v>-18.538508471394376</v>
      </c>
      <c r="I32" s="27">
        <f t="shared" si="5"/>
        <v>-11.07633237344019</v>
      </c>
      <c r="J32" s="28">
        <f t="shared" si="6"/>
        <v>0.23763020922465766</v>
      </c>
      <c r="K32" s="27">
        <f t="shared" si="7"/>
        <v>0.3200057431921996</v>
      </c>
      <c r="L32" s="18"/>
    </row>
    <row r="33" spans="1:14">
      <c r="A33" s="16"/>
      <c r="B33" s="11" t="str">
        <f>+'[3]Población Bogotá'!J313</f>
        <v>Tunja</v>
      </c>
      <c r="C33" s="53">
        <f>+'[3]Población Bogotá'!K313</f>
        <v>5.6416666666666666</v>
      </c>
      <c r="D33" s="53">
        <f>+'[3]Población Bogotá'!L313</f>
        <v>3.3983333333333334</v>
      </c>
      <c r="E33" s="53">
        <f>+'[3]Población Bogotá'!M313</f>
        <v>3.1696666666666666</v>
      </c>
      <c r="F33" s="53">
        <f>+'[3]Población Bogotá'!N313</f>
        <v>5.4576666666666656</v>
      </c>
      <c r="G33" s="54">
        <f>+'[3]Población Bogotá'!O313</f>
        <v>4.8383333333333338</v>
      </c>
      <c r="H33" s="28">
        <f t="shared" si="4"/>
        <v>-11.347950894765745</v>
      </c>
      <c r="I33" s="27">
        <f t="shared" si="5"/>
        <v>72.184246503312608</v>
      </c>
      <c r="J33" s="28">
        <f t="shared" si="6"/>
        <v>0.19872112040651646</v>
      </c>
      <c r="K33" s="27">
        <f t="shared" si="7"/>
        <v>0.24590294425709311</v>
      </c>
      <c r="L33" s="18"/>
    </row>
    <row r="34" spans="1:14">
      <c r="A34" s="16"/>
      <c r="B34" s="11" t="str">
        <f>+'[3]Población Bogotá'!J314</f>
        <v>Valledupar</v>
      </c>
      <c r="C34" s="53">
        <f>+'[3]Población Bogotá'!K314</f>
        <v>6.5830000000000011</v>
      </c>
      <c r="D34" s="53">
        <f>+'[3]Población Bogotá'!L314</f>
        <v>1.6503333333333334</v>
      </c>
      <c r="E34" s="53">
        <f>+'[3]Población Bogotá'!M314</f>
        <v>1.6490000000000002</v>
      </c>
      <c r="F34" s="53">
        <f>+'[3]Población Bogotá'!N314</f>
        <v>10.038333333333334</v>
      </c>
      <c r="G34" s="54">
        <f>+'[3]Población Bogotá'!O314</f>
        <v>4.5863333333333332</v>
      </c>
      <c r="H34" s="28">
        <f t="shared" si="4"/>
        <v>-54.311804748464219</v>
      </c>
      <c r="I34" s="27">
        <f t="shared" si="5"/>
        <v>508.75277946230034</v>
      </c>
      <c r="J34" s="28">
        <f t="shared" si="6"/>
        <v>0.18837091944011436</v>
      </c>
      <c r="K34" s="27">
        <f t="shared" si="7"/>
        <v>0.45229140452588784</v>
      </c>
      <c r="L34" s="18"/>
    </row>
    <row r="35" spans="1:14">
      <c r="A35" s="16"/>
      <c r="B35" s="11" t="str">
        <f>+'[3]Población Bogotá'!J315</f>
        <v>Riohacha</v>
      </c>
      <c r="C35" s="53">
        <f>+'[3]Población Bogotá'!K315</f>
        <v>8.8420000000000005</v>
      </c>
      <c r="D35" s="53">
        <f>+'[3]Población Bogotá'!L315</f>
        <v>6.0539999999999994</v>
      </c>
      <c r="E35" s="53">
        <f>+'[3]Población Bogotá'!M315</f>
        <v>5.2666666666666666</v>
      </c>
      <c r="F35" s="53">
        <f>+'[3]Población Bogotá'!N315</f>
        <v>5.2376666666666667</v>
      </c>
      <c r="G35" s="54">
        <f>+'[3]Población Bogotá'!O315</f>
        <v>3.2520000000000002</v>
      </c>
      <c r="H35" s="28">
        <f t="shared" si="4"/>
        <v>-37.911283650480485</v>
      </c>
      <c r="I35" s="27">
        <f t="shared" si="5"/>
        <v>-0.55063291139240134</v>
      </c>
      <c r="J35" s="28">
        <f t="shared" si="6"/>
        <v>0.13356687913785564</v>
      </c>
      <c r="K35" s="27">
        <f t="shared" si="7"/>
        <v>0.23599053094189854</v>
      </c>
      <c r="L35" s="18"/>
    </row>
    <row r="36" spans="1:14">
      <c r="A36" s="16"/>
      <c r="B36" s="11" t="str">
        <f>+'[3]Población Bogotá'!J316</f>
        <v>Quibdó</v>
      </c>
      <c r="C36" s="53">
        <f>+'[3]Población Bogotá'!K316</f>
        <v>1.1623333333333334</v>
      </c>
      <c r="D36" s="53">
        <f>+'[3]Población Bogotá'!L316</f>
        <v>1.3520000000000001</v>
      </c>
      <c r="E36" s="53">
        <f>+'[3]Población Bogotá'!M316</f>
        <v>0.88533333333333319</v>
      </c>
      <c r="F36" s="53">
        <f>+'[3]Población Bogotá'!N316</f>
        <v>0.86833333333333329</v>
      </c>
      <c r="G36" s="54">
        <f>+'[3]Población Bogotá'!O316</f>
        <v>2.0476666666666667</v>
      </c>
      <c r="H36" s="28">
        <f t="shared" si="4"/>
        <v>135.81573896353169</v>
      </c>
      <c r="I36" s="27">
        <f t="shared" si="5"/>
        <v>-1.9201807228915513</v>
      </c>
      <c r="J36" s="28">
        <f t="shared" si="6"/>
        <v>8.4102228223026557E-2</v>
      </c>
      <c r="K36" s="27">
        <f t="shared" si="7"/>
        <v>3.9123994978912092E-2</v>
      </c>
      <c r="L36" s="18"/>
    </row>
    <row r="37" spans="1:14">
      <c r="A37" s="16"/>
      <c r="B37" s="11" t="str">
        <f>+'[3]Población Bogotá'!J317</f>
        <v>Florencia</v>
      </c>
      <c r="C37" s="53">
        <f>+'[3]Población Bogotá'!K317</f>
        <v>5.7223333333333342</v>
      </c>
      <c r="D37" s="53">
        <f>+'[3]Población Bogotá'!L317</f>
        <v>1.5286666666666668</v>
      </c>
      <c r="E37" s="53">
        <f>+'[3]Población Bogotá'!M317</f>
        <v>0.47966666666666669</v>
      </c>
      <c r="F37" s="53">
        <f>+'[3]Población Bogotá'!N317</f>
        <v>1.0536666666666665</v>
      </c>
      <c r="G37" s="54">
        <f>+'[3]Población Bogotá'!O317</f>
        <v>1.373</v>
      </c>
      <c r="H37" s="28">
        <f t="shared" si="4"/>
        <v>30.306864916165786</v>
      </c>
      <c r="I37" s="27">
        <f t="shared" si="5"/>
        <v>119.6664350243224</v>
      </c>
      <c r="J37" s="28">
        <f t="shared" si="6"/>
        <v>5.6392166376468565E-2</v>
      </c>
      <c r="K37" s="27">
        <f t="shared" si="7"/>
        <v>4.7474452256560884E-2</v>
      </c>
      <c r="L37" s="18"/>
    </row>
    <row r="38" spans="1:14">
      <c r="A38" s="16"/>
      <c r="B38" s="11" t="str">
        <f>+'[3]Población Bogotá'!J318</f>
        <v>San Andrés</v>
      </c>
      <c r="C38" s="53">
        <f>+'[3]Población Bogotá'!K318</f>
        <v>0.97066666666666668</v>
      </c>
      <c r="D38" s="53">
        <f>+'[3]Población Bogotá'!L318</f>
        <v>0.27099999999999996</v>
      </c>
      <c r="E38" s="53">
        <f>+'[3]Población Bogotá'!M318</f>
        <v>0.54266666666666674</v>
      </c>
      <c r="F38" s="53">
        <f>+'[3]Población Bogotá'!N318</f>
        <v>0.18600000000000003</v>
      </c>
      <c r="G38" s="54">
        <f>+'[3]Población Bogotá'!O318</f>
        <v>0.47733333333333333</v>
      </c>
      <c r="H38" s="28">
        <f t="shared" si="4"/>
        <v>156.63082437275983</v>
      </c>
      <c r="I38" s="27">
        <f t="shared" si="5"/>
        <v>-65.724815724815727</v>
      </c>
      <c r="J38" s="28">
        <f t="shared" si="6"/>
        <v>1.9605142571280161E-2</v>
      </c>
      <c r="K38" s="27">
        <f t="shared" si="7"/>
        <v>8.3804948937554503E-3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52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2" t="str">
        <f>+'[3]Población Bogotá'!J326</f>
        <v>Colombia</v>
      </c>
      <c r="C13" s="26">
        <f>+'[3]Población Bogotá'!K326</f>
        <v>3804.2133333333331</v>
      </c>
      <c r="D13" s="26">
        <f>+'[3]Población Bogotá'!L326</f>
        <v>2769.876666666667</v>
      </c>
      <c r="E13" s="26">
        <f>+'[3]Población Bogotá'!M326</f>
        <v>3490.8113333333331</v>
      </c>
      <c r="F13" s="26">
        <f>+'[3]Población Bogotá'!N326</f>
        <v>3752.6786666666667</v>
      </c>
      <c r="G13" s="26">
        <f>+'[3]Población Bogotá'!O326</f>
        <v>4025.2076666666667</v>
      </c>
      <c r="H13" s="28">
        <f t="shared" ref="H13" si="0">IF(OR(OR(G13=0,F13=0),G13=""),"",(G13/F13-1)*100)</f>
        <v>7.2622524923530163</v>
      </c>
      <c r="I13" s="27">
        <f>IF(OR(OR(G13=0,F13=0),F13=""),"",(F13/E13-1)*100)</f>
        <v>7.5016180574640101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1627.0693333333334</v>
      </c>
      <c r="D14" s="25">
        <f t="shared" ref="D14:G14" si="3">D13-SUM(D15:D38)</f>
        <v>1202.6426666666675</v>
      </c>
      <c r="E14" s="25">
        <f t="shared" si="3"/>
        <v>1636.5373333333332</v>
      </c>
      <c r="F14" s="25">
        <f t="shared" si="3"/>
        <v>1692.4173333333333</v>
      </c>
      <c r="G14" s="26">
        <f t="shared" si="3"/>
        <v>1826.7593333333339</v>
      </c>
      <c r="H14" s="28">
        <f t="shared" ref="H14:H38" si="4">IF(OR(OR(G14=0,F14=0),G14=""),"",(G14/F14-1)*100)</f>
        <v>7.9378766309019522</v>
      </c>
      <c r="I14" s="27">
        <f t="shared" ref="I14:I38" si="5">IF(OR(OR(G14=0,F14=0),F14=""),"",(F14/E14-1)*100)</f>
        <v>3.4145264432301481</v>
      </c>
      <c r="J14" s="28">
        <f t="shared" ref="J14:J38" si="6">IF(G14=0,"",G14/$G$13*100)</f>
        <v>45.382983552898274</v>
      </c>
      <c r="K14" s="27">
        <f t="shared" ref="K14:K38" si="7">IF(F14=0,"",F14/$F$13*100)</f>
        <v>45.098914233352957</v>
      </c>
      <c r="L14" s="18"/>
    </row>
    <row r="15" spans="1:15">
      <c r="A15" s="16"/>
      <c r="B15" s="12" t="str">
        <f>+'[3]Población Bogotá'!J327</f>
        <v>Bogotá</v>
      </c>
      <c r="C15" s="100">
        <f>+'[3]Población Bogotá'!K327</f>
        <v>891.3416666666667</v>
      </c>
      <c r="D15" s="100">
        <f>+'[3]Población Bogotá'!L327</f>
        <v>736.93966666666665</v>
      </c>
      <c r="E15" s="100">
        <f>+'[3]Población Bogotá'!M327</f>
        <v>713.35500000000002</v>
      </c>
      <c r="F15" s="100">
        <f>+'[3]Población Bogotá'!N327</f>
        <v>882.46266666666668</v>
      </c>
      <c r="G15" s="100">
        <f>+'[3]Población Bogotá'!O327</f>
        <v>963.12233333333336</v>
      </c>
      <c r="H15" s="48">
        <f t="shared" si="4"/>
        <v>9.1402922427691102</v>
      </c>
      <c r="I15" s="34">
        <f t="shared" si="5"/>
        <v>23.705962202082652</v>
      </c>
      <c r="J15" s="48">
        <f t="shared" si="6"/>
        <v>23.927270667525807</v>
      </c>
      <c r="K15" s="34">
        <f t="shared" si="7"/>
        <v>23.515540366010555</v>
      </c>
      <c r="L15" s="18"/>
      <c r="N15" s="23" t="s">
        <v>3</v>
      </c>
      <c r="O15" s="32">
        <f>J15</f>
        <v>23.927270667525807</v>
      </c>
    </row>
    <row r="16" spans="1:15">
      <c r="A16" s="16"/>
      <c r="B16" s="11" t="str">
        <f>+'[3]Población Bogotá'!J328</f>
        <v>Medellín</v>
      </c>
      <c r="C16" s="53">
        <f>+'[3]Población Bogotá'!K328</f>
        <v>259.03199999999998</v>
      </c>
      <c r="D16" s="53">
        <f>+'[3]Población Bogotá'!L328</f>
        <v>183.29933333333329</v>
      </c>
      <c r="E16" s="53">
        <f>+'[3]Población Bogotá'!M328</f>
        <v>260.18766666666664</v>
      </c>
      <c r="F16" s="53">
        <f>+'[3]Población Bogotá'!N328</f>
        <v>273.62</v>
      </c>
      <c r="G16" s="54">
        <f>+'[3]Población Bogotá'!O328</f>
        <v>333.56633333333338</v>
      </c>
      <c r="H16" s="28">
        <f t="shared" si="4"/>
        <v>21.90860804522088</v>
      </c>
      <c r="I16" s="27">
        <f t="shared" si="5"/>
        <v>5.1625557450199588</v>
      </c>
      <c r="J16" s="28">
        <f t="shared" si="6"/>
        <v>8.286934761047112</v>
      </c>
      <c r="K16" s="27">
        <f t="shared" si="7"/>
        <v>7.2913250588290888</v>
      </c>
      <c r="L16" s="18"/>
      <c r="N16" s="23" t="s">
        <v>14</v>
      </c>
      <c r="O16" s="32">
        <f>100-O15</f>
        <v>76.072729332474196</v>
      </c>
    </row>
    <row r="17" spans="1:12">
      <c r="A17" s="16"/>
      <c r="B17" s="11" t="str">
        <f>+'[3]Población Bogotá'!J329</f>
        <v>Cali</v>
      </c>
      <c r="C17" s="53">
        <f>+'[3]Población Bogotá'!K329</f>
        <v>272.28633333333335</v>
      </c>
      <c r="D17" s="53">
        <f>+'[3]Población Bogotá'!L329</f>
        <v>213.03166666666667</v>
      </c>
      <c r="E17" s="53">
        <f>+'[3]Población Bogotá'!M329</f>
        <v>265.29599999999999</v>
      </c>
      <c r="F17" s="53">
        <f>+'[3]Población Bogotá'!N329</f>
        <v>217.45</v>
      </c>
      <c r="G17" s="54">
        <f>+'[3]Población Bogotá'!O329</f>
        <v>184.98966666666669</v>
      </c>
      <c r="H17" s="28">
        <f t="shared" si="4"/>
        <v>-14.927722848164315</v>
      </c>
      <c r="I17" s="27">
        <f t="shared" si="5"/>
        <v>-18.034949641155539</v>
      </c>
      <c r="J17" s="28">
        <f t="shared" si="6"/>
        <v>4.5957794475697034</v>
      </c>
      <c r="K17" s="27">
        <f t="shared" si="7"/>
        <v>5.7945275712388913</v>
      </c>
      <c r="L17" s="18"/>
    </row>
    <row r="18" spans="1:12">
      <c r="A18" s="16"/>
      <c r="B18" s="11" t="str">
        <f>+'[3]Población Bogotá'!J330</f>
        <v>Barranquilla</v>
      </c>
      <c r="C18" s="53">
        <f>+'[3]Población Bogotá'!K330</f>
        <v>68.092333333333329</v>
      </c>
      <c r="D18" s="53">
        <f>+'[3]Población Bogotá'!L330</f>
        <v>45.869</v>
      </c>
      <c r="E18" s="53">
        <f>+'[3]Población Bogotá'!M330</f>
        <v>73.278999999999996</v>
      </c>
      <c r="F18" s="53">
        <f>+'[3]Población Bogotá'!N330</f>
        <v>59.721666666666671</v>
      </c>
      <c r="G18" s="54">
        <f>+'[3]Población Bogotá'!O330</f>
        <v>119.86133333333333</v>
      </c>
      <c r="H18" s="28">
        <f t="shared" si="4"/>
        <v>100.69991348756733</v>
      </c>
      <c r="I18" s="27">
        <f t="shared" si="5"/>
        <v>-18.50098027174678</v>
      </c>
      <c r="J18" s="28">
        <f t="shared" si="6"/>
        <v>2.9777676895014031</v>
      </c>
      <c r="K18" s="27">
        <f t="shared" si="7"/>
        <v>1.5914409937932337</v>
      </c>
      <c r="L18" s="18"/>
    </row>
    <row r="19" spans="1:12">
      <c r="A19" s="16"/>
      <c r="B19" s="11" t="str">
        <f>+'[3]Población Bogotá'!J331</f>
        <v>Bucaramanga</v>
      </c>
      <c r="C19" s="53">
        <f>+'[3]Población Bogotá'!K331</f>
        <v>75.144333333333336</v>
      </c>
      <c r="D19" s="53">
        <f>+'[3]Población Bogotá'!L331</f>
        <v>27.162666666666667</v>
      </c>
      <c r="E19" s="53">
        <f>+'[3]Población Bogotá'!M331</f>
        <v>102.23</v>
      </c>
      <c r="F19" s="53">
        <f>+'[3]Población Bogotá'!N331</f>
        <v>132.42400000000001</v>
      </c>
      <c r="G19" s="54">
        <f>+'[3]Población Bogotá'!O331</f>
        <v>115.83499999999999</v>
      </c>
      <c r="H19" s="28">
        <f t="shared" si="4"/>
        <v>-12.527185404458418</v>
      </c>
      <c r="I19" s="27">
        <f t="shared" si="5"/>
        <v>29.53536143989044</v>
      </c>
      <c r="J19" s="28">
        <f t="shared" si="6"/>
        <v>2.8777397240705507</v>
      </c>
      <c r="K19" s="27">
        <f t="shared" si="7"/>
        <v>3.5287860156069857</v>
      </c>
      <c r="L19" s="18"/>
    </row>
    <row r="20" spans="1:12">
      <c r="A20" s="16"/>
      <c r="B20" s="11" t="str">
        <f>+'[3]Población Bogotá'!J332</f>
        <v>Cúcuta</v>
      </c>
      <c r="C20" s="53">
        <f>+'[3]Población Bogotá'!K332</f>
        <v>77.944000000000003</v>
      </c>
      <c r="D20" s="53">
        <f>+'[3]Población Bogotá'!L332</f>
        <v>49.637</v>
      </c>
      <c r="E20" s="53">
        <f>+'[3]Población Bogotá'!M332</f>
        <v>47.378999999999998</v>
      </c>
      <c r="F20" s="53">
        <f>+'[3]Población Bogotá'!N332</f>
        <v>79.676000000000002</v>
      </c>
      <c r="G20" s="54">
        <f>+'[3]Población Bogotá'!O332</f>
        <v>73.435666666666648</v>
      </c>
      <c r="H20" s="28">
        <f t="shared" si="4"/>
        <v>-7.8321368207908915</v>
      </c>
      <c r="I20" s="27">
        <f t="shared" si="5"/>
        <v>68.167331518183175</v>
      </c>
      <c r="J20" s="28">
        <f t="shared" si="6"/>
        <v>1.82439448465723</v>
      </c>
      <c r="K20" s="27">
        <f t="shared" si="7"/>
        <v>2.123176724608093</v>
      </c>
      <c r="L20" s="18"/>
    </row>
    <row r="21" spans="1:12">
      <c r="A21" s="16"/>
      <c r="B21" s="11" t="str">
        <f>+'[3]Población Bogotá'!J333</f>
        <v>Ibagué</v>
      </c>
      <c r="C21" s="53">
        <f>+'[3]Población Bogotá'!K333</f>
        <v>65.155666666666662</v>
      </c>
      <c r="D21" s="53">
        <f>+'[3]Población Bogotá'!L333</f>
        <v>40.712666666666671</v>
      </c>
      <c r="E21" s="53">
        <f>+'[3]Población Bogotá'!M333</f>
        <v>45.847000000000001</v>
      </c>
      <c r="F21" s="53">
        <f>+'[3]Población Bogotá'!N333</f>
        <v>37.795999999999999</v>
      </c>
      <c r="G21" s="54">
        <f>+'[3]Población Bogotá'!O333</f>
        <v>57.070999999999998</v>
      </c>
      <c r="H21" s="28">
        <f t="shared" si="4"/>
        <v>50.997460048682399</v>
      </c>
      <c r="I21" s="27">
        <f t="shared" si="5"/>
        <v>-17.560581935568308</v>
      </c>
      <c r="J21" s="28">
        <f t="shared" si="6"/>
        <v>1.4178398911592387</v>
      </c>
      <c r="K21" s="27">
        <f t="shared" si="7"/>
        <v>1.0071738978272942</v>
      </c>
      <c r="L21" s="18"/>
    </row>
    <row r="22" spans="1:12">
      <c r="A22" s="16"/>
      <c r="B22" s="11" t="str">
        <f>+'[3]Población Bogotá'!J334</f>
        <v>Neiva</v>
      </c>
      <c r="C22" s="53">
        <f>+'[3]Población Bogotá'!K334</f>
        <v>43.443999999999996</v>
      </c>
      <c r="D22" s="53">
        <f>+'[3]Población Bogotá'!L334</f>
        <v>34.423999999999999</v>
      </c>
      <c r="E22" s="53">
        <f>+'[3]Población Bogotá'!M334</f>
        <v>38.088333333333331</v>
      </c>
      <c r="F22" s="53">
        <f>+'[3]Población Bogotá'!N334</f>
        <v>43.985999999999997</v>
      </c>
      <c r="G22" s="54">
        <f>+'[3]Población Bogotá'!O334</f>
        <v>42.655999999999999</v>
      </c>
      <c r="H22" s="28">
        <f t="shared" si="4"/>
        <v>-3.0236893557040845</v>
      </c>
      <c r="I22" s="27">
        <f t="shared" si="5"/>
        <v>15.484181507898299</v>
      </c>
      <c r="J22" s="28">
        <f t="shared" si="6"/>
        <v>1.0597217220179862</v>
      </c>
      <c r="K22" s="27">
        <f t="shared" si="7"/>
        <v>1.1721227397034437</v>
      </c>
      <c r="L22" s="18"/>
    </row>
    <row r="23" spans="1:12">
      <c r="A23" s="16"/>
      <c r="B23" s="11" t="str">
        <f>+'[3]Población Bogotá'!J335</f>
        <v>Manizales</v>
      </c>
      <c r="C23" s="53">
        <f>+'[3]Población Bogotá'!K335</f>
        <v>34.153333333333336</v>
      </c>
      <c r="D23" s="53">
        <f>+'[3]Población Bogotá'!L335</f>
        <v>22.747</v>
      </c>
      <c r="E23" s="53">
        <f>+'[3]Población Bogotá'!M335</f>
        <v>35.072000000000003</v>
      </c>
      <c r="F23" s="53">
        <f>+'[3]Población Bogotá'!N335</f>
        <v>23.489333333333335</v>
      </c>
      <c r="G23" s="54">
        <f>+'[3]Población Bogotá'!O335</f>
        <v>39.672333333333334</v>
      </c>
      <c r="H23" s="28">
        <f t="shared" si="4"/>
        <v>68.895101322586143</v>
      </c>
      <c r="I23" s="27">
        <f t="shared" si="5"/>
        <v>-33.025395377128952</v>
      </c>
      <c r="J23" s="28">
        <f t="shared" si="6"/>
        <v>0.98559718202530844</v>
      </c>
      <c r="K23" s="27">
        <f t="shared" si="7"/>
        <v>0.62593510981844436</v>
      </c>
      <c r="L23" s="18"/>
    </row>
    <row r="24" spans="1:12">
      <c r="A24" s="16"/>
      <c r="B24" s="11" t="str">
        <f>+'[3]Población Bogotá'!J336</f>
        <v>Pasto</v>
      </c>
      <c r="C24" s="53">
        <f>+'[3]Población Bogotá'!K336</f>
        <v>28.869333333333334</v>
      </c>
      <c r="D24" s="53">
        <f>+'[3]Población Bogotá'!L336</f>
        <v>14.568999999999997</v>
      </c>
      <c r="E24" s="53">
        <f>+'[3]Población Bogotá'!M336</f>
        <v>24.193999999999999</v>
      </c>
      <c r="F24" s="53">
        <f>+'[3]Población Bogotá'!N336</f>
        <v>32.193666666666665</v>
      </c>
      <c r="G24" s="54">
        <f>+'[3]Población Bogotá'!O336</f>
        <v>34.549333333333337</v>
      </c>
      <c r="H24" s="28">
        <f t="shared" si="4"/>
        <v>7.3171741853987893</v>
      </c>
      <c r="I24" s="27">
        <f t="shared" si="5"/>
        <v>33.064671681684167</v>
      </c>
      <c r="J24" s="28">
        <f t="shared" si="6"/>
        <v>0.85832424546543074</v>
      </c>
      <c r="K24" s="27">
        <f t="shared" si="7"/>
        <v>0.85788498100379129</v>
      </c>
      <c r="L24" s="18"/>
    </row>
    <row r="25" spans="1:12">
      <c r="A25" s="16"/>
      <c r="B25" s="11" t="str">
        <f>+'[3]Población Bogotá'!J337</f>
        <v>Pereira</v>
      </c>
      <c r="C25" s="53">
        <f>+'[3]Población Bogotá'!K337</f>
        <v>35.267666666666663</v>
      </c>
      <c r="D25" s="53">
        <f>+'[3]Población Bogotá'!L337</f>
        <v>16.006</v>
      </c>
      <c r="E25" s="53">
        <f>+'[3]Población Bogotá'!M337</f>
        <v>26.935999999999996</v>
      </c>
      <c r="F25" s="53">
        <f>+'[3]Población Bogotá'!N337</f>
        <v>30.670333333333332</v>
      </c>
      <c r="G25" s="54">
        <f>+'[3]Población Bogotá'!O337</f>
        <v>27.783999999999995</v>
      </c>
      <c r="H25" s="28">
        <f t="shared" si="4"/>
        <v>-9.4108313136472947</v>
      </c>
      <c r="I25" s="27">
        <f t="shared" si="5"/>
        <v>13.86372636372637</v>
      </c>
      <c r="J25" s="28">
        <f t="shared" si="6"/>
        <v>0.69025010138193266</v>
      </c>
      <c r="K25" s="27">
        <f t="shared" si="7"/>
        <v>0.81729175497395823</v>
      </c>
      <c r="L25" s="18"/>
    </row>
    <row r="26" spans="1:12">
      <c r="A26" s="16"/>
      <c r="B26" s="11" t="str">
        <f>+'[3]Población Bogotá'!J338</f>
        <v>Villavicencio</v>
      </c>
      <c r="C26" s="53">
        <f>+'[3]Población Bogotá'!K338</f>
        <v>46.345666666666666</v>
      </c>
      <c r="D26" s="53">
        <f>+'[3]Población Bogotá'!L338</f>
        <v>20.713666666666665</v>
      </c>
      <c r="E26" s="53">
        <f>+'[3]Población Bogotá'!M338</f>
        <v>45.87</v>
      </c>
      <c r="F26" s="53">
        <f>+'[3]Población Bogotá'!N338</f>
        <v>28.603333333333335</v>
      </c>
      <c r="G26" s="54">
        <f>+'[3]Población Bogotá'!O338</f>
        <v>26.212999999999997</v>
      </c>
      <c r="H26" s="28">
        <f t="shared" si="4"/>
        <v>-8.3568348677310453</v>
      </c>
      <c r="I26" s="27">
        <f t="shared" si="5"/>
        <v>-37.64261318218152</v>
      </c>
      <c r="J26" s="28">
        <f t="shared" si="6"/>
        <v>0.65122105915363526</v>
      </c>
      <c r="K26" s="27">
        <f t="shared" si="7"/>
        <v>0.76221109969802903</v>
      </c>
      <c r="L26" s="18"/>
    </row>
    <row r="27" spans="1:12">
      <c r="A27" s="16"/>
      <c r="B27" s="11" t="str">
        <f>+'[3]Población Bogotá'!J339</f>
        <v>Armenia</v>
      </c>
      <c r="C27" s="53">
        <f>+'[3]Población Bogotá'!K339</f>
        <v>28.40433333333333</v>
      </c>
      <c r="D27" s="53">
        <f>+'[3]Población Bogotá'!L339</f>
        <v>17.629666666666669</v>
      </c>
      <c r="E27" s="53">
        <f>+'[3]Población Bogotá'!M339</f>
        <v>26.520999999999997</v>
      </c>
      <c r="F27" s="53">
        <f>+'[3]Población Bogotá'!N339</f>
        <v>24.512666666666664</v>
      </c>
      <c r="G27" s="54">
        <f>+'[3]Población Bogotá'!O339</f>
        <v>25.770666666666667</v>
      </c>
      <c r="H27" s="28">
        <f t="shared" si="4"/>
        <v>5.132040577660546</v>
      </c>
      <c r="I27" s="27">
        <f t="shared" si="5"/>
        <v>-7.5726154116863338</v>
      </c>
      <c r="J27" s="28">
        <f t="shared" si="6"/>
        <v>0.64023197809338694</v>
      </c>
      <c r="K27" s="27">
        <f t="shared" si="7"/>
        <v>0.65320451986474359</v>
      </c>
      <c r="L27" s="18"/>
    </row>
    <row r="28" spans="1:12">
      <c r="A28" s="16"/>
      <c r="B28" s="11" t="str">
        <f>+'[3]Población Bogotá'!J340</f>
        <v>Valledupar</v>
      </c>
      <c r="C28" s="53">
        <f>+'[3]Población Bogotá'!K340</f>
        <v>41.250666666666667</v>
      </c>
      <c r="D28" s="53">
        <f>+'[3]Población Bogotá'!L340</f>
        <v>19.409000000000002</v>
      </c>
      <c r="E28" s="53">
        <f>+'[3]Población Bogotá'!M340</f>
        <v>27.981000000000005</v>
      </c>
      <c r="F28" s="53">
        <f>+'[3]Población Bogotá'!N340</f>
        <v>47.373333333333335</v>
      </c>
      <c r="G28" s="54">
        <f>+'[3]Población Bogotá'!O340</f>
        <v>24.336666666666662</v>
      </c>
      <c r="H28" s="28">
        <f t="shared" si="4"/>
        <v>-48.627920067548558</v>
      </c>
      <c r="I28" s="27">
        <f t="shared" si="5"/>
        <v>69.305361971814179</v>
      </c>
      <c r="J28" s="28">
        <f t="shared" si="6"/>
        <v>0.60460648696965769</v>
      </c>
      <c r="K28" s="27">
        <f t="shared" si="7"/>
        <v>1.2623871517198915</v>
      </c>
      <c r="L28" s="18"/>
    </row>
    <row r="29" spans="1:12">
      <c r="A29" s="16"/>
      <c r="B29" s="11" t="str">
        <f>+'[3]Población Bogotá'!J341</f>
        <v>Cartagena</v>
      </c>
      <c r="C29" s="53">
        <f>+'[3]Población Bogotá'!K341</f>
        <v>50.559000000000005</v>
      </c>
      <c r="D29" s="53">
        <f>+'[3]Población Bogotá'!L341</f>
        <v>23.436000000000003</v>
      </c>
      <c r="E29" s="53">
        <f>+'[3]Población Bogotá'!M341</f>
        <v>18.701999999999998</v>
      </c>
      <c r="F29" s="53">
        <f>+'[3]Población Bogotá'!N341</f>
        <v>32.124666666666663</v>
      </c>
      <c r="G29" s="54">
        <f>+'[3]Población Bogotá'!O341</f>
        <v>23.482333333333333</v>
      </c>
      <c r="H29" s="28">
        <f t="shared" si="4"/>
        <v>-26.902484072467669</v>
      </c>
      <c r="I29" s="27">
        <f t="shared" si="5"/>
        <v>71.771290058104299</v>
      </c>
      <c r="J29" s="28">
        <f t="shared" si="6"/>
        <v>0.58338190915698507</v>
      </c>
      <c r="K29" s="27">
        <f t="shared" si="7"/>
        <v>0.85604629439806368</v>
      </c>
      <c r="L29" s="18"/>
    </row>
    <row r="30" spans="1:12">
      <c r="A30" s="16"/>
      <c r="B30" s="11" t="str">
        <f>+'[3]Población Bogotá'!J342</f>
        <v>Popayán</v>
      </c>
      <c r="C30" s="53">
        <f>+'[3]Población Bogotá'!K342</f>
        <v>25.787000000000003</v>
      </c>
      <c r="D30" s="53">
        <f>+'[3]Población Bogotá'!L342</f>
        <v>12.595666666666666</v>
      </c>
      <c r="E30" s="53">
        <f>+'[3]Población Bogotá'!M342</f>
        <v>25.546000000000003</v>
      </c>
      <c r="F30" s="53">
        <f>+'[3]Población Bogotá'!N342</f>
        <v>23.986666666666668</v>
      </c>
      <c r="G30" s="54">
        <f>+'[3]Población Bogotá'!O342</f>
        <v>21.522666666666666</v>
      </c>
      <c r="H30" s="28">
        <f t="shared" si="4"/>
        <v>-10.272373540856039</v>
      </c>
      <c r="I30" s="27">
        <f t="shared" si="5"/>
        <v>-6.1040215036926915</v>
      </c>
      <c r="J30" s="28">
        <f t="shared" si="6"/>
        <v>0.53469705041305116</v>
      </c>
      <c r="K30" s="27">
        <f t="shared" si="7"/>
        <v>0.63918786545006612</v>
      </c>
      <c r="L30" s="18"/>
    </row>
    <row r="31" spans="1:12">
      <c r="A31" s="16"/>
      <c r="B31" s="11" t="str">
        <f>+'[3]Población Bogotá'!J343</f>
        <v>Sincelejo</v>
      </c>
      <c r="C31" s="53">
        <f>+'[3]Población Bogotá'!K343</f>
        <v>33.296666666666674</v>
      </c>
      <c r="D31" s="53">
        <f>+'[3]Población Bogotá'!L343</f>
        <v>13.547666666666666</v>
      </c>
      <c r="E31" s="53">
        <f>+'[3]Población Bogotá'!M343</f>
        <v>11.716999999999999</v>
      </c>
      <c r="F31" s="53">
        <f>+'[3]Población Bogotá'!N343</f>
        <v>22.033666666666665</v>
      </c>
      <c r="G31" s="54">
        <f>+'[3]Población Bogotá'!O343</f>
        <v>19.015666666666664</v>
      </c>
      <c r="H31" s="28">
        <f t="shared" si="4"/>
        <v>-13.697220919501973</v>
      </c>
      <c r="I31" s="27">
        <f t="shared" si="5"/>
        <v>88.048704162043762</v>
      </c>
      <c r="J31" s="28">
        <f t="shared" si="6"/>
        <v>0.47241454954332368</v>
      </c>
      <c r="K31" s="27">
        <f t="shared" si="7"/>
        <v>0.58714504021838265</v>
      </c>
      <c r="L31" s="18"/>
    </row>
    <row r="32" spans="1:12">
      <c r="A32" s="16"/>
      <c r="B32" s="11" t="str">
        <f>+'[3]Población Bogotá'!J344</f>
        <v>Riohacha</v>
      </c>
      <c r="C32" s="53">
        <f>+'[3]Población Bogotá'!K344</f>
        <v>20.992333333333331</v>
      </c>
      <c r="D32" s="53">
        <f>+'[3]Población Bogotá'!L344</f>
        <v>15.37</v>
      </c>
      <c r="E32" s="53">
        <f>+'[3]Población Bogotá'!M344</f>
        <v>14.167999999999999</v>
      </c>
      <c r="F32" s="53">
        <f>+'[3]Población Bogotá'!N344</f>
        <v>12.913333333333332</v>
      </c>
      <c r="G32" s="54">
        <f>+'[3]Población Bogotá'!O344</f>
        <v>14.664666666666667</v>
      </c>
      <c r="H32" s="28">
        <f t="shared" si="4"/>
        <v>13.56220960247807</v>
      </c>
      <c r="I32" s="27">
        <f t="shared" si="5"/>
        <v>-8.8556371165066867</v>
      </c>
      <c r="J32" s="28">
        <f t="shared" si="6"/>
        <v>0.36432074767488187</v>
      </c>
      <c r="K32" s="27">
        <f t="shared" si="7"/>
        <v>0.34410975413473538</v>
      </c>
      <c r="L32" s="18"/>
    </row>
    <row r="33" spans="1:14">
      <c r="A33" s="16"/>
      <c r="B33" s="11" t="str">
        <f>+'[3]Población Bogotá'!J345</f>
        <v>Santa Marta</v>
      </c>
      <c r="C33" s="53">
        <f>+'[3]Población Bogotá'!K345</f>
        <v>33.615999999999993</v>
      </c>
      <c r="D33" s="53">
        <f>+'[3]Población Bogotá'!L345</f>
        <v>17.754333333333335</v>
      </c>
      <c r="E33" s="53">
        <f>+'[3]Población Bogotá'!M345</f>
        <v>23.625333333333334</v>
      </c>
      <c r="F33" s="53">
        <f>+'[3]Población Bogotá'!N345</f>
        <v>14.492666666666667</v>
      </c>
      <c r="G33" s="54">
        <f>+'[3]Población Bogotá'!O345</f>
        <v>13.240666666666668</v>
      </c>
      <c r="H33" s="28">
        <f t="shared" si="4"/>
        <v>-8.6388518331109942</v>
      </c>
      <c r="I33" s="27">
        <f t="shared" si="5"/>
        <v>-38.656244709069362</v>
      </c>
      <c r="J33" s="28">
        <f t="shared" si="6"/>
        <v>0.32894369093834747</v>
      </c>
      <c r="K33" s="27">
        <f t="shared" si="7"/>
        <v>0.38619524755472445</v>
      </c>
      <c r="L33" s="18"/>
    </row>
    <row r="34" spans="1:14">
      <c r="A34" s="16"/>
      <c r="B34" s="11" t="str">
        <f>+'[3]Población Bogotá'!J346</f>
        <v>Tunja</v>
      </c>
      <c r="C34" s="53">
        <f>+'[3]Población Bogotá'!K346</f>
        <v>10.939666666666668</v>
      </c>
      <c r="D34" s="53">
        <f>+'[3]Población Bogotá'!L346</f>
        <v>9.9473333333333329</v>
      </c>
      <c r="E34" s="53">
        <f>+'[3]Población Bogotá'!M346</f>
        <v>8.1199999999999992</v>
      </c>
      <c r="F34" s="53">
        <f>+'[3]Población Bogotá'!N346</f>
        <v>16.482666666666663</v>
      </c>
      <c r="G34" s="54">
        <f>+'[3]Población Bogotá'!O346</f>
        <v>12.996666666666668</v>
      </c>
      <c r="H34" s="28">
        <f t="shared" si="4"/>
        <v>-21.149490373725911</v>
      </c>
      <c r="I34" s="27">
        <f t="shared" si="5"/>
        <v>102.98850574712644</v>
      </c>
      <c r="J34" s="28">
        <f t="shared" si="6"/>
        <v>0.32288189189079525</v>
      </c>
      <c r="K34" s="27">
        <f t="shared" si="7"/>
        <v>0.43922403516918929</v>
      </c>
      <c r="L34" s="18"/>
    </row>
    <row r="35" spans="1:14">
      <c r="A35" s="16"/>
      <c r="B35" s="11" t="str">
        <f>+'[3]Población Bogotá'!J347</f>
        <v>Montería</v>
      </c>
      <c r="C35" s="53">
        <f>+'[3]Población Bogotá'!K347</f>
        <v>18.094333333333335</v>
      </c>
      <c r="D35" s="53">
        <f>+'[3]Población Bogotá'!L347</f>
        <v>21.791666666666668</v>
      </c>
      <c r="E35" s="53">
        <f>+'[3]Población Bogotá'!M347</f>
        <v>7.5816666666666661</v>
      </c>
      <c r="F35" s="53">
        <f>+'[3]Población Bogotá'!N347</f>
        <v>12.821666666666665</v>
      </c>
      <c r="G35" s="54">
        <f>+'[3]Población Bogotá'!O347</f>
        <v>12.526666666666666</v>
      </c>
      <c r="H35" s="28">
        <f t="shared" si="4"/>
        <v>-2.3007929286364193</v>
      </c>
      <c r="I35" s="27">
        <f t="shared" si="5"/>
        <v>69.114091009012952</v>
      </c>
      <c r="J35" s="28">
        <f t="shared" si="6"/>
        <v>0.31120547569264123</v>
      </c>
      <c r="K35" s="27">
        <f t="shared" si="7"/>
        <v>0.34166705453775414</v>
      </c>
      <c r="L35" s="18"/>
    </row>
    <row r="36" spans="1:14">
      <c r="A36" s="16"/>
      <c r="B36" s="11" t="str">
        <f>+'[3]Población Bogotá'!J348</f>
        <v>Quibdó</v>
      </c>
      <c r="C36" s="53">
        <f>+'[3]Población Bogotá'!K348</f>
        <v>6.0843333333333334</v>
      </c>
      <c r="D36" s="53">
        <f>+'[3]Población Bogotá'!L348</f>
        <v>5.8223333333333329</v>
      </c>
      <c r="E36" s="53">
        <f>+'[3]Población Bogotá'!M348</f>
        <v>6.8810000000000002</v>
      </c>
      <c r="F36" s="53">
        <f>+'[3]Población Bogotá'!N348</f>
        <v>8.6736666666666675</v>
      </c>
      <c r="G36" s="54">
        <f>+'[3]Población Bogotá'!O348</f>
        <v>6.2833333333333341</v>
      </c>
      <c r="H36" s="28">
        <f t="shared" si="4"/>
        <v>-27.558510433880322</v>
      </c>
      <c r="I36" s="27">
        <f t="shared" si="5"/>
        <v>26.052414862180882</v>
      </c>
      <c r="J36" s="28">
        <f t="shared" si="6"/>
        <v>0.15609960662071018</v>
      </c>
      <c r="K36" s="27">
        <f t="shared" si="7"/>
        <v>0.231132677138357</v>
      </c>
      <c r="L36" s="18"/>
    </row>
    <row r="37" spans="1:14">
      <c r="A37" s="16"/>
      <c r="B37" s="11" t="str">
        <f>+'[3]Población Bogotá'!J349</f>
        <v>Florencia</v>
      </c>
      <c r="C37" s="53">
        <f>+'[3]Población Bogotá'!K349</f>
        <v>9.42</v>
      </c>
      <c r="D37" s="53">
        <f>+'[3]Población Bogotá'!L349</f>
        <v>4.0430000000000001</v>
      </c>
      <c r="E37" s="53">
        <f>+'[3]Población Bogotá'!M349</f>
        <v>4.4793333333333338</v>
      </c>
      <c r="F37" s="53">
        <f>+'[3]Población Bogotá'!N349</f>
        <v>2.1763333333333335</v>
      </c>
      <c r="G37" s="54">
        <f>+'[3]Población Bogotá'!O349</f>
        <v>5.1849999999999996</v>
      </c>
      <c r="H37" s="28">
        <f t="shared" si="4"/>
        <v>138.2447541736866</v>
      </c>
      <c r="I37" s="27">
        <f t="shared" si="5"/>
        <v>-51.413900878106865</v>
      </c>
      <c r="J37" s="28">
        <f t="shared" si="6"/>
        <v>0.12881322976048523</v>
      </c>
      <c r="K37" s="27">
        <f t="shared" si="7"/>
        <v>5.7994129704328545E-2</v>
      </c>
      <c r="L37" s="18"/>
    </row>
    <row r="38" spans="1:14">
      <c r="A38" s="16"/>
      <c r="B38" s="11" t="str">
        <f>+'[3]Población Bogotá'!J350</f>
        <v>San Andrés</v>
      </c>
      <c r="C38" s="53">
        <f>+'[3]Población Bogotá'!K350</f>
        <v>1.6233333333333333</v>
      </c>
      <c r="D38" s="53">
        <f>+'[3]Población Bogotá'!L350</f>
        <v>0.77566666666666662</v>
      </c>
      <c r="E38" s="53">
        <f>+'[3]Población Bogotá'!M350</f>
        <v>1.2176666666666667</v>
      </c>
      <c r="F38" s="53">
        <f>+'[3]Población Bogotá'!N350</f>
        <v>0.57700000000000007</v>
      </c>
      <c r="G38" s="54">
        <f>+'[3]Población Bogotá'!O350</f>
        <v>0.66733333333333344</v>
      </c>
      <c r="H38" s="28">
        <f t="shared" si="4"/>
        <v>15.655690352397468</v>
      </c>
      <c r="I38" s="27">
        <f t="shared" si="5"/>
        <v>-52.614289624965771</v>
      </c>
      <c r="J38" s="28">
        <f t="shared" si="6"/>
        <v>1.65788547721306E-2</v>
      </c>
      <c r="K38" s="27">
        <f t="shared" si="7"/>
        <v>1.5375683644998117E-2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54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2" t="str">
        <f>+'[3]Población Bogotá'!J358</f>
        <v>Colombia</v>
      </c>
      <c r="C13" s="26">
        <f>+'[3]Población Bogotá'!K358</f>
        <v>6189.766333333333</v>
      </c>
      <c r="D13" s="26">
        <f>+'[3]Población Bogotá'!L358</f>
        <v>4703.4750000000004</v>
      </c>
      <c r="E13" s="26">
        <f>+'[3]Población Bogotá'!M358</f>
        <v>5862.7496666666666</v>
      </c>
      <c r="F13" s="26">
        <f>+'[3]Población Bogotá'!N358</f>
        <v>6362.8466666666673</v>
      </c>
      <c r="G13" s="26">
        <f>+'[3]Población Bogotá'!O358</f>
        <v>6574.6419999999998</v>
      </c>
      <c r="H13" s="28">
        <f t="shared" ref="H13" si="0">IF(OR(OR(G13=0,F13=0),G13=""),"",(G13/F13-1)*100)</f>
        <v>3.3286254475198174</v>
      </c>
      <c r="I13" s="27">
        <f>IF(OR(OR(G13=0,F13=0),F13=""),"",(F13/E13-1)*100)</f>
        <v>8.5300759615127184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3133.1726666666664</v>
      </c>
      <c r="D14" s="25">
        <f>D13-SUM(D15:D38)</f>
        <v>2267.3070000000007</v>
      </c>
      <c r="E14" s="25">
        <f>E13-SUM(E15:E38)</f>
        <v>3055.6263333333327</v>
      </c>
      <c r="F14" s="25">
        <f>F13-SUM(F15:F38)</f>
        <v>3227.1316666666676</v>
      </c>
      <c r="G14" s="26">
        <f>G13-SUM(G15:G38)</f>
        <v>3338.8496666666656</v>
      </c>
      <c r="H14" s="28">
        <f t="shared" ref="H14:H38" si="3">IF(OR(OR(G14=0,F14=0),G14=""),"",(G14/F14-1)*100)</f>
        <v>3.4618358201477628</v>
      </c>
      <c r="I14" s="27">
        <f t="shared" ref="I14:I38" si="4">IF(OR(OR(G14=0,F14=0),F14=""),"",(F14/E14-1)*100)</f>
        <v>5.6127718059767684</v>
      </c>
      <c r="J14" s="28">
        <f t="shared" ref="J14:J38" si="5">IF(G14=0,"",G14/$G$13*100)</f>
        <v>50.783748630977414</v>
      </c>
      <c r="K14" s="27">
        <f t="shared" ref="K14:K38" si="6">IF(F14=0,"",F14/$F$13*100)</f>
        <v>50.718362954945754</v>
      </c>
      <c r="L14" s="18"/>
    </row>
    <row r="15" spans="1:15">
      <c r="A15" s="16"/>
      <c r="B15" s="12" t="str">
        <f>+'[3]Población Bogotá'!J359</f>
        <v>Bogotá</v>
      </c>
      <c r="C15" s="100">
        <f>+'[3]Población Bogotá'!K359</f>
        <v>1049.1743333333334</v>
      </c>
      <c r="D15" s="100">
        <f>+'[3]Población Bogotá'!L359</f>
        <v>919.6303333333334</v>
      </c>
      <c r="E15" s="100">
        <f>+'[3]Población Bogotá'!M359</f>
        <v>936.29233333333332</v>
      </c>
      <c r="F15" s="100">
        <f>+'[3]Población Bogotá'!N359</f>
        <v>1174.211</v>
      </c>
      <c r="G15" s="100">
        <f>+'[3]Población Bogotá'!O359</f>
        <v>1310.9176666666665</v>
      </c>
      <c r="H15" s="48">
        <f t="shared" si="3"/>
        <v>11.642427695419855</v>
      </c>
      <c r="I15" s="34">
        <f t="shared" si="4"/>
        <v>25.410724641912054</v>
      </c>
      <c r="J15" s="48">
        <f t="shared" si="5"/>
        <v>19.93899693194955</v>
      </c>
      <c r="K15" s="34">
        <f t="shared" si="6"/>
        <v>18.454177218372909</v>
      </c>
      <c r="L15" s="18"/>
      <c r="N15" s="23" t="s">
        <v>3</v>
      </c>
      <c r="O15" s="32">
        <f>J15</f>
        <v>19.93899693194955</v>
      </c>
    </row>
    <row r="16" spans="1:15">
      <c r="A16" s="16"/>
      <c r="B16" s="11" t="str">
        <f>+'[3]Población Bogotá'!J360</f>
        <v>Medellín</v>
      </c>
      <c r="C16" s="53">
        <f>+'[3]Población Bogotá'!K360</f>
        <v>379.80799999999999</v>
      </c>
      <c r="D16" s="53">
        <f>+'[3]Población Bogotá'!L360</f>
        <v>340.37966666666665</v>
      </c>
      <c r="E16" s="53">
        <f>+'[3]Población Bogotá'!M360</f>
        <v>426.46300000000002</v>
      </c>
      <c r="F16" s="53">
        <f>+'[3]Población Bogotá'!N360</f>
        <v>436.03733333333338</v>
      </c>
      <c r="G16" s="54">
        <f>+'[3]Población Bogotá'!O360</f>
        <v>482.73933333333338</v>
      </c>
      <c r="H16" s="28">
        <f t="shared" si="3"/>
        <v>10.710550778526606</v>
      </c>
      <c r="I16" s="27">
        <f t="shared" si="4"/>
        <v>2.2450560384683627</v>
      </c>
      <c r="J16" s="28">
        <f t="shared" si="5"/>
        <v>7.3424428787656177</v>
      </c>
      <c r="K16" s="27">
        <f t="shared" si="6"/>
        <v>6.8528656460892252</v>
      </c>
      <c r="L16" s="18"/>
      <c r="N16" s="23" t="s">
        <v>14</v>
      </c>
      <c r="O16" s="32">
        <f>100-O15</f>
        <v>80.061003068050454</v>
      </c>
    </row>
    <row r="17" spans="1:12">
      <c r="A17" s="16"/>
      <c r="B17" s="11" t="str">
        <f>+'[3]Población Bogotá'!J361</f>
        <v>Cali</v>
      </c>
      <c r="C17" s="53">
        <f>+'[3]Población Bogotá'!K361</f>
        <v>416.12533333333334</v>
      </c>
      <c r="D17" s="53">
        <f>+'[3]Población Bogotá'!L361</f>
        <v>332.45800000000003</v>
      </c>
      <c r="E17" s="53">
        <f>+'[3]Población Bogotá'!M361</f>
        <v>378.85866666666669</v>
      </c>
      <c r="F17" s="53">
        <f>+'[3]Población Bogotá'!N361</f>
        <v>343.51966666666664</v>
      </c>
      <c r="G17" s="54">
        <f>+'[3]Población Bogotá'!O361</f>
        <v>288.73199999999997</v>
      </c>
      <c r="H17" s="28">
        <f t="shared" si="3"/>
        <v>-15.948917044050848</v>
      </c>
      <c r="I17" s="27">
        <f t="shared" si="4"/>
        <v>-9.327752829551228</v>
      </c>
      <c r="J17" s="28">
        <f t="shared" si="5"/>
        <v>4.3916003335238631</v>
      </c>
      <c r="K17" s="27">
        <f t="shared" si="6"/>
        <v>5.3988361603349428</v>
      </c>
      <c r="L17" s="18"/>
    </row>
    <row r="18" spans="1:12">
      <c r="A18" s="16"/>
      <c r="B18" s="11" t="str">
        <f>+'[3]Población Bogotá'!J362</f>
        <v>Bucaramanga</v>
      </c>
      <c r="C18" s="53">
        <f>+'[3]Población Bogotá'!K362</f>
        <v>134.881</v>
      </c>
      <c r="D18" s="53">
        <f>+'[3]Población Bogotá'!L362</f>
        <v>41.096666666666664</v>
      </c>
      <c r="E18" s="53">
        <f>+'[3]Población Bogotá'!M362</f>
        <v>142.958</v>
      </c>
      <c r="F18" s="53">
        <f>+'[3]Población Bogotá'!N362</f>
        <v>181.37400000000002</v>
      </c>
      <c r="G18" s="54">
        <f>+'[3]Población Bogotá'!O362</f>
        <v>186.90933333333336</v>
      </c>
      <c r="H18" s="28">
        <f t="shared" si="3"/>
        <v>3.0518890984007285</v>
      </c>
      <c r="I18" s="27">
        <f t="shared" si="4"/>
        <v>26.87222820688595</v>
      </c>
      <c r="J18" s="28">
        <f t="shared" si="5"/>
        <v>2.8428822943261909</v>
      </c>
      <c r="K18" s="27">
        <f t="shared" si="6"/>
        <v>2.8505165926781197</v>
      </c>
      <c r="L18" s="18"/>
    </row>
    <row r="19" spans="1:12">
      <c r="A19" s="16"/>
      <c r="B19" s="11" t="str">
        <f>+'[3]Población Bogotá'!J363</f>
        <v>Barranquilla</v>
      </c>
      <c r="C19" s="53">
        <f>+'[3]Población Bogotá'!K363</f>
        <v>125.11800000000001</v>
      </c>
      <c r="D19" s="53">
        <f>+'[3]Población Bogotá'!L363</f>
        <v>89.563333333333333</v>
      </c>
      <c r="E19" s="53">
        <f>+'[3]Población Bogotá'!M363</f>
        <v>112.54266666666668</v>
      </c>
      <c r="F19" s="53">
        <f>+'[3]Población Bogotá'!N363</f>
        <v>132.71233333333333</v>
      </c>
      <c r="G19" s="54">
        <f>+'[3]Población Bogotá'!O363</f>
        <v>138.49300000000002</v>
      </c>
      <c r="H19" s="28">
        <f t="shared" si="3"/>
        <v>4.3557870783172747</v>
      </c>
      <c r="I19" s="27">
        <f t="shared" si="4"/>
        <v>17.921795585674172</v>
      </c>
      <c r="J19" s="28">
        <f t="shared" si="5"/>
        <v>2.1064721090517176</v>
      </c>
      <c r="K19" s="27">
        <f t="shared" si="6"/>
        <v>2.0857383540071686</v>
      </c>
      <c r="L19" s="18"/>
    </row>
    <row r="20" spans="1:12">
      <c r="A20" s="16"/>
      <c r="B20" s="11" t="str">
        <f>+'[3]Población Bogotá'!J364</f>
        <v>Cúcuta</v>
      </c>
      <c r="C20" s="53">
        <f>+'[3]Población Bogotá'!K364</f>
        <v>118.55066666666666</v>
      </c>
      <c r="D20" s="53">
        <f>+'[3]Población Bogotá'!L364</f>
        <v>92.030999999999992</v>
      </c>
      <c r="E20" s="53">
        <f>+'[3]Población Bogotá'!M364</f>
        <v>90.49366666666667</v>
      </c>
      <c r="F20" s="53">
        <f>+'[3]Población Bogotá'!N364</f>
        <v>106.30799999999999</v>
      </c>
      <c r="G20" s="54">
        <f>+'[3]Población Bogotá'!O364</f>
        <v>105.31566666666667</v>
      </c>
      <c r="H20" s="28">
        <f t="shared" si="3"/>
        <v>-0.93345122976005168</v>
      </c>
      <c r="I20" s="27">
        <f t="shared" si="4"/>
        <v>17.475624445172944</v>
      </c>
      <c r="J20" s="28">
        <f t="shared" si="5"/>
        <v>1.6018464072517815</v>
      </c>
      <c r="K20" s="27">
        <f t="shared" si="6"/>
        <v>1.6707616192752299</v>
      </c>
      <c r="L20" s="18"/>
    </row>
    <row r="21" spans="1:12">
      <c r="A21" s="16"/>
      <c r="B21" s="11" t="str">
        <f>+'[3]Población Bogotá'!J365</f>
        <v>Ibagué</v>
      </c>
      <c r="C21" s="53">
        <f>+'[3]Población Bogotá'!K365</f>
        <v>84.011333333333326</v>
      </c>
      <c r="D21" s="53">
        <f>+'[3]Población Bogotá'!L365</f>
        <v>68.463666666666668</v>
      </c>
      <c r="E21" s="53">
        <f>+'[3]Población Bogotá'!M365</f>
        <v>73.043999999999997</v>
      </c>
      <c r="F21" s="53">
        <f>+'[3]Población Bogotá'!N365</f>
        <v>69.073999999999998</v>
      </c>
      <c r="G21" s="54">
        <f>+'[3]Población Bogotá'!O365</f>
        <v>85.773333333333326</v>
      </c>
      <c r="H21" s="28">
        <f t="shared" si="3"/>
        <v>24.176004478288981</v>
      </c>
      <c r="I21" s="27">
        <f t="shared" si="4"/>
        <v>-5.4350802256174386</v>
      </c>
      <c r="J21" s="28">
        <f t="shared" si="5"/>
        <v>1.3046084232926041</v>
      </c>
      <c r="K21" s="27">
        <f t="shared" si="6"/>
        <v>1.0855832871450617</v>
      </c>
      <c r="L21" s="18"/>
    </row>
    <row r="22" spans="1:12">
      <c r="A22" s="16"/>
      <c r="B22" s="11" t="str">
        <f>+'[3]Población Bogotá'!J366</f>
        <v>Pereira</v>
      </c>
      <c r="C22" s="53">
        <f>+'[3]Población Bogotá'!K366</f>
        <v>63.756666666666668</v>
      </c>
      <c r="D22" s="53">
        <f>+'[3]Población Bogotá'!L366</f>
        <v>57.112666666666662</v>
      </c>
      <c r="E22" s="53">
        <f>+'[3]Población Bogotá'!M366</f>
        <v>71.681666666666672</v>
      </c>
      <c r="F22" s="53">
        <f>+'[3]Población Bogotá'!N366</f>
        <v>76.62833333333333</v>
      </c>
      <c r="G22" s="54">
        <f>+'[3]Población Bogotá'!O366</f>
        <v>79.152666666666676</v>
      </c>
      <c r="H22" s="28">
        <f t="shared" si="3"/>
        <v>3.2942558235639741</v>
      </c>
      <c r="I22" s="27">
        <f t="shared" si="4"/>
        <v>6.9008812109093265</v>
      </c>
      <c r="J22" s="28">
        <f t="shared" si="5"/>
        <v>1.2039083902464449</v>
      </c>
      <c r="K22" s="27">
        <f t="shared" si="6"/>
        <v>1.2043089728182457</v>
      </c>
      <c r="L22" s="18"/>
    </row>
    <row r="23" spans="1:12">
      <c r="A23" s="16"/>
      <c r="B23" s="11" t="str">
        <f>+'[3]Población Bogotá'!J367</f>
        <v>Cartagena</v>
      </c>
      <c r="C23" s="53">
        <f>+'[3]Población Bogotá'!K367</f>
        <v>96.00866666666667</v>
      </c>
      <c r="D23" s="53">
        <f>+'[3]Población Bogotá'!L367</f>
        <v>63.031333333333329</v>
      </c>
      <c r="E23" s="53">
        <f>+'[3]Población Bogotá'!M367</f>
        <v>83.292333333333332</v>
      </c>
      <c r="F23" s="53">
        <f>+'[3]Población Bogotá'!N367</f>
        <v>96.466333333333338</v>
      </c>
      <c r="G23" s="54">
        <f>+'[3]Población Bogotá'!O367</f>
        <v>63.690333333333335</v>
      </c>
      <c r="H23" s="28">
        <f t="shared" si="3"/>
        <v>-33.97662051354704</v>
      </c>
      <c r="I23" s="27">
        <f t="shared" si="4"/>
        <v>15.816581758225045</v>
      </c>
      <c r="J23" s="28">
        <f t="shared" si="5"/>
        <v>0.96872701712630638</v>
      </c>
      <c r="K23" s="27">
        <f t="shared" si="6"/>
        <v>1.5160876630690454</v>
      </c>
      <c r="L23" s="18"/>
    </row>
    <row r="24" spans="1:12">
      <c r="A24" s="16"/>
      <c r="B24" s="11" t="str">
        <f>+'[3]Población Bogotá'!J368</f>
        <v>Pasto</v>
      </c>
      <c r="C24" s="53">
        <f>+'[3]Población Bogotá'!K368</f>
        <v>59.526666666666664</v>
      </c>
      <c r="D24" s="53">
        <f>+'[3]Población Bogotá'!L368</f>
        <v>46.711333333333329</v>
      </c>
      <c r="E24" s="53">
        <f>+'[3]Población Bogotá'!M368</f>
        <v>60.346666666666671</v>
      </c>
      <c r="F24" s="53">
        <f>+'[3]Población Bogotá'!N368</f>
        <v>61.183</v>
      </c>
      <c r="G24" s="54">
        <f>+'[3]Población Bogotá'!O368</f>
        <v>57.971000000000004</v>
      </c>
      <c r="H24" s="28">
        <f t="shared" si="3"/>
        <v>-5.2498242975990035</v>
      </c>
      <c r="I24" s="27">
        <f t="shared" si="4"/>
        <v>1.3858815731329965</v>
      </c>
      <c r="J24" s="28">
        <f t="shared" si="5"/>
        <v>0.88173622229164716</v>
      </c>
      <c r="K24" s="27">
        <f t="shared" si="6"/>
        <v>0.96156646867701767</v>
      </c>
      <c r="L24" s="18"/>
    </row>
    <row r="25" spans="1:12">
      <c r="A25" s="16"/>
      <c r="B25" s="11" t="str">
        <f>+'[3]Población Bogotá'!J369</f>
        <v>Santa Marta</v>
      </c>
      <c r="C25" s="53">
        <f>+'[3]Población Bogotá'!K369</f>
        <v>62.408666666666669</v>
      </c>
      <c r="D25" s="53">
        <f>+'[3]Población Bogotá'!L369</f>
        <v>51.110666666666667</v>
      </c>
      <c r="E25" s="53">
        <f>+'[3]Población Bogotá'!M369</f>
        <v>53.265999999999998</v>
      </c>
      <c r="F25" s="53">
        <f>+'[3]Población Bogotá'!N369</f>
        <v>57.072000000000003</v>
      </c>
      <c r="G25" s="54">
        <f>+'[3]Población Bogotá'!O369</f>
        <v>55.893333333333338</v>
      </c>
      <c r="H25" s="28">
        <f t="shared" si="3"/>
        <v>-2.0652275488272087</v>
      </c>
      <c r="I25" s="27">
        <f t="shared" si="4"/>
        <v>7.1452709045169538</v>
      </c>
      <c r="J25" s="28">
        <f t="shared" si="5"/>
        <v>0.8501350086184668</v>
      </c>
      <c r="K25" s="27">
        <f t="shared" si="6"/>
        <v>0.89695702238096786</v>
      </c>
      <c r="L25" s="18"/>
    </row>
    <row r="26" spans="1:12">
      <c r="A26" s="16"/>
      <c r="B26" s="11" t="str">
        <f>+'[3]Población Bogotá'!J370</f>
        <v>Neiva</v>
      </c>
      <c r="C26" s="53">
        <f>+'[3]Población Bogotá'!K370</f>
        <v>55.850666666666662</v>
      </c>
      <c r="D26" s="53">
        <f>+'[3]Población Bogotá'!L370</f>
        <v>47.17133333333333</v>
      </c>
      <c r="E26" s="53">
        <f>+'[3]Población Bogotá'!M370</f>
        <v>48.875</v>
      </c>
      <c r="F26" s="53">
        <f>+'[3]Población Bogotá'!N370</f>
        <v>51.802666666666674</v>
      </c>
      <c r="G26" s="54">
        <f>+'[3]Población Bogotá'!O370</f>
        <v>55.161000000000001</v>
      </c>
      <c r="H26" s="28">
        <f t="shared" si="3"/>
        <v>6.4829352414289998</v>
      </c>
      <c r="I26" s="27">
        <f t="shared" si="4"/>
        <v>5.9901108269394765</v>
      </c>
      <c r="J26" s="28">
        <f t="shared" si="5"/>
        <v>0.83899625257162302</v>
      </c>
      <c r="K26" s="27">
        <f t="shared" si="6"/>
        <v>0.81414293602339416</v>
      </c>
      <c r="L26" s="18"/>
    </row>
    <row r="27" spans="1:12">
      <c r="A27" s="16"/>
      <c r="B27" s="11" t="str">
        <f>+'[3]Población Bogotá'!J371</f>
        <v>Manizales</v>
      </c>
      <c r="C27" s="53">
        <f>+'[3]Población Bogotá'!K371</f>
        <v>45.646333333333331</v>
      </c>
      <c r="D27" s="53">
        <f>+'[3]Población Bogotá'!L371</f>
        <v>34.657333333333334</v>
      </c>
      <c r="E27" s="53">
        <f>+'[3]Población Bogotá'!M371</f>
        <v>45.526333333333326</v>
      </c>
      <c r="F27" s="53">
        <f>+'[3]Población Bogotá'!N371</f>
        <v>28.584333333333333</v>
      </c>
      <c r="G27" s="54">
        <f>+'[3]Población Bogotá'!O371</f>
        <v>50.835000000000001</v>
      </c>
      <c r="H27" s="28">
        <f t="shared" si="3"/>
        <v>77.842174617797639</v>
      </c>
      <c r="I27" s="27">
        <f t="shared" si="4"/>
        <v>-37.21362727798563</v>
      </c>
      <c r="J27" s="28">
        <f t="shared" si="5"/>
        <v>0.7731979931378774</v>
      </c>
      <c r="K27" s="27">
        <f t="shared" si="6"/>
        <v>0.44923812926499346</v>
      </c>
      <c r="L27" s="18"/>
    </row>
    <row r="28" spans="1:12">
      <c r="A28" s="16"/>
      <c r="B28" s="11" t="str">
        <f>+'[3]Población Bogotá'!J372</f>
        <v>Villavicencio</v>
      </c>
      <c r="C28" s="53">
        <f>+'[3]Población Bogotá'!K372</f>
        <v>57.511666666666663</v>
      </c>
      <c r="D28" s="53">
        <f>+'[3]Población Bogotá'!L372</f>
        <v>38.981333333333332</v>
      </c>
      <c r="E28" s="53">
        <f>+'[3]Población Bogotá'!M372</f>
        <v>54.020333333333333</v>
      </c>
      <c r="F28" s="53">
        <f>+'[3]Población Bogotá'!N372</f>
        <v>45.32</v>
      </c>
      <c r="G28" s="54">
        <f>+'[3]Población Bogotá'!O372</f>
        <v>43.175333333333334</v>
      </c>
      <c r="H28" s="28">
        <f t="shared" si="3"/>
        <v>-4.7322741982936183</v>
      </c>
      <c r="I28" s="27">
        <f t="shared" si="4"/>
        <v>-16.10566391667335</v>
      </c>
      <c r="J28" s="28">
        <f t="shared" si="5"/>
        <v>0.65669481826285503</v>
      </c>
      <c r="K28" s="27">
        <f t="shared" si="6"/>
        <v>0.71225981662295801</v>
      </c>
      <c r="L28" s="18"/>
    </row>
    <row r="29" spans="1:12">
      <c r="A29" s="16"/>
      <c r="B29" s="11" t="str">
        <f>+'[3]Población Bogotá'!J373</f>
        <v>Sincelejo</v>
      </c>
      <c r="C29" s="53">
        <f>+'[3]Población Bogotá'!K373</f>
        <v>40.249000000000002</v>
      </c>
      <c r="D29" s="53">
        <f>+'[3]Población Bogotá'!L373</f>
        <v>31.992000000000001</v>
      </c>
      <c r="E29" s="53">
        <f>+'[3]Población Bogotá'!M373</f>
        <v>28.161333333333332</v>
      </c>
      <c r="F29" s="53">
        <f>+'[3]Población Bogotá'!N373</f>
        <v>45.925666666666672</v>
      </c>
      <c r="G29" s="54">
        <f>+'[3]Población Bogotá'!O373</f>
        <v>42.298666666666669</v>
      </c>
      <c r="H29" s="28">
        <f t="shared" si="3"/>
        <v>-7.8975445829129747</v>
      </c>
      <c r="I29" s="27">
        <f t="shared" si="4"/>
        <v>63.080583305714711</v>
      </c>
      <c r="J29" s="28">
        <f t="shared" si="5"/>
        <v>0.64336075890773481</v>
      </c>
      <c r="K29" s="27">
        <f t="shared" si="6"/>
        <v>0.72177861690836498</v>
      </c>
      <c r="L29" s="18"/>
    </row>
    <row r="30" spans="1:12">
      <c r="A30" s="16"/>
      <c r="B30" s="11" t="str">
        <f>+'[3]Población Bogotá'!J374</f>
        <v>Montería</v>
      </c>
      <c r="C30" s="53">
        <f>+'[3]Población Bogotá'!K374</f>
        <v>49.516333333333336</v>
      </c>
      <c r="D30" s="53">
        <f>+'[3]Población Bogotá'!L374</f>
        <v>45.786999999999999</v>
      </c>
      <c r="E30" s="53">
        <f>+'[3]Población Bogotá'!M374</f>
        <v>43.669000000000004</v>
      </c>
      <c r="F30" s="53">
        <f>+'[3]Población Bogotá'!N374</f>
        <v>48.753999999999998</v>
      </c>
      <c r="G30" s="54">
        <f>+'[3]Población Bogotá'!O374</f>
        <v>37.798666666666662</v>
      </c>
      <c r="H30" s="28">
        <f t="shared" si="3"/>
        <v>-22.470634888077569</v>
      </c>
      <c r="I30" s="27">
        <f t="shared" si="4"/>
        <v>11.644415947239439</v>
      </c>
      <c r="J30" s="28">
        <f t="shared" si="5"/>
        <v>0.57491596754114771</v>
      </c>
      <c r="K30" s="27">
        <f t="shared" si="6"/>
        <v>0.76622937113053169</v>
      </c>
      <c r="L30" s="18"/>
    </row>
    <row r="31" spans="1:12">
      <c r="A31" s="16"/>
      <c r="B31" s="11" t="str">
        <f>+'[3]Población Bogotá'!J375</f>
        <v>Armenia</v>
      </c>
      <c r="C31" s="53">
        <f>+'[3]Población Bogotá'!K375</f>
        <v>42.18</v>
      </c>
      <c r="D31" s="53">
        <f>+'[3]Población Bogotá'!L375</f>
        <v>27.038666666666668</v>
      </c>
      <c r="E31" s="53">
        <f>+'[3]Población Bogotá'!M375</f>
        <v>37.478333333333332</v>
      </c>
      <c r="F31" s="53">
        <f>+'[3]Población Bogotá'!N375</f>
        <v>26.003</v>
      </c>
      <c r="G31" s="54">
        <f>+'[3]Población Bogotá'!O375</f>
        <v>34.551666666666669</v>
      </c>
      <c r="H31" s="28">
        <f t="shared" si="3"/>
        <v>32.875693830199083</v>
      </c>
      <c r="I31" s="27">
        <f t="shared" si="4"/>
        <v>-30.618579623782626</v>
      </c>
      <c r="J31" s="28">
        <f t="shared" si="5"/>
        <v>0.52552924808174606</v>
      </c>
      <c r="K31" s="27">
        <f t="shared" si="6"/>
        <v>0.40866928534083796</v>
      </c>
      <c r="L31" s="18"/>
    </row>
    <row r="32" spans="1:12">
      <c r="A32" s="16"/>
      <c r="B32" s="11" t="str">
        <f>+'[3]Población Bogotá'!J376</f>
        <v>Popayán</v>
      </c>
      <c r="C32" s="53">
        <f>+'[3]Población Bogotá'!K376</f>
        <v>48.909333333333336</v>
      </c>
      <c r="D32" s="53">
        <f>+'[3]Población Bogotá'!L376</f>
        <v>35.443999999999996</v>
      </c>
      <c r="E32" s="53">
        <f>+'[3]Población Bogotá'!M376</f>
        <v>37.420333333333332</v>
      </c>
      <c r="F32" s="53">
        <f>+'[3]Población Bogotá'!N376</f>
        <v>34.213666666666661</v>
      </c>
      <c r="G32" s="54">
        <f>+'[3]Población Bogotá'!O376</f>
        <v>30.007666666666665</v>
      </c>
      <c r="H32" s="28">
        <f t="shared" si="3"/>
        <v>-12.293333073528112</v>
      </c>
      <c r="I32" s="27">
        <f t="shared" si="4"/>
        <v>-8.5693161471927191</v>
      </c>
      <c r="J32" s="28">
        <f t="shared" si="5"/>
        <v>0.45641521875513019</v>
      </c>
      <c r="K32" s="27">
        <f t="shared" si="6"/>
        <v>0.53771006059132853</v>
      </c>
      <c r="L32" s="18"/>
    </row>
    <row r="33" spans="1:14">
      <c r="A33" s="16"/>
      <c r="B33" s="11" t="str">
        <f>+'[3]Población Bogotá'!J377</f>
        <v>Valledupar</v>
      </c>
      <c r="C33" s="53">
        <f>+'[3]Población Bogotá'!K377</f>
        <v>53.500333333333337</v>
      </c>
      <c r="D33" s="53">
        <f>+'[3]Población Bogotá'!L377</f>
        <v>23.368333333333336</v>
      </c>
      <c r="E33" s="53">
        <f>+'[3]Población Bogotá'!M377</f>
        <v>32.293666666666667</v>
      </c>
      <c r="F33" s="53">
        <f>+'[3]Población Bogotá'!N377</f>
        <v>48.81066666666667</v>
      </c>
      <c r="G33" s="54">
        <f>+'[3]Población Bogotá'!O377</f>
        <v>27.357333333333333</v>
      </c>
      <c r="H33" s="28">
        <f t="shared" si="3"/>
        <v>-43.952141608391614</v>
      </c>
      <c r="I33" s="27">
        <f t="shared" si="4"/>
        <v>51.146251586998481</v>
      </c>
      <c r="J33" s="28">
        <f t="shared" si="5"/>
        <v>0.4161037716324833</v>
      </c>
      <c r="K33" s="27">
        <f t="shared" si="6"/>
        <v>0.76711995783857756</v>
      </c>
      <c r="L33" s="18"/>
    </row>
    <row r="34" spans="1:14">
      <c r="A34" s="16"/>
      <c r="B34" s="11" t="str">
        <f>+'[3]Población Bogotá'!J378</f>
        <v>Riohacha</v>
      </c>
      <c r="C34" s="53">
        <f>+'[3]Población Bogotá'!K378</f>
        <v>24.720333333333333</v>
      </c>
      <c r="D34" s="53">
        <f>+'[3]Población Bogotá'!L378</f>
        <v>19.401</v>
      </c>
      <c r="E34" s="53">
        <f>+'[3]Población Bogotá'!M378</f>
        <v>22.452666666666669</v>
      </c>
      <c r="F34" s="53">
        <f>+'[3]Población Bogotá'!N378</f>
        <v>30.861333333333334</v>
      </c>
      <c r="G34" s="54">
        <f>+'[3]Población Bogotá'!O378</f>
        <v>23.290333333333333</v>
      </c>
      <c r="H34" s="28">
        <f t="shared" si="3"/>
        <v>-24.532316598980387</v>
      </c>
      <c r="I34" s="27">
        <f t="shared" si="4"/>
        <v>37.450636895394737</v>
      </c>
      <c r="J34" s="28">
        <f t="shared" si="5"/>
        <v>0.35424489019072575</v>
      </c>
      <c r="K34" s="27">
        <f t="shared" si="6"/>
        <v>0.48502399869240914</v>
      </c>
      <c r="L34" s="18"/>
    </row>
    <row r="35" spans="1:14">
      <c r="A35" s="16"/>
      <c r="B35" s="11" t="str">
        <f>+'[3]Población Bogotá'!J379</f>
        <v>Tunja</v>
      </c>
      <c r="C35" s="53">
        <f>+'[3]Población Bogotá'!K379</f>
        <v>16.585999999999999</v>
      </c>
      <c r="D35" s="53">
        <f>+'[3]Población Bogotá'!L379</f>
        <v>14.095000000000001</v>
      </c>
      <c r="E35" s="53">
        <f>+'[3]Población Bogotá'!M379</f>
        <v>11.704000000000001</v>
      </c>
      <c r="F35" s="53">
        <f>+'[3]Población Bogotá'!N379</f>
        <v>20.791999999999998</v>
      </c>
      <c r="G35" s="54">
        <f>+'[3]Población Bogotá'!O379</f>
        <v>15.736333333333334</v>
      </c>
      <c r="H35" s="28">
        <f t="shared" si="3"/>
        <v>-24.315441836603814</v>
      </c>
      <c r="I35" s="27">
        <f t="shared" si="4"/>
        <v>77.648667122351299</v>
      </c>
      <c r="J35" s="28">
        <f t="shared" si="5"/>
        <v>0.23934890041668178</v>
      </c>
      <c r="K35" s="27">
        <f t="shared" si="6"/>
        <v>0.32677197941801722</v>
      </c>
      <c r="L35" s="18"/>
    </row>
    <row r="36" spans="1:14">
      <c r="A36" s="16"/>
      <c r="B36" s="11" t="str">
        <f>+'[3]Población Bogotá'!J380</f>
        <v>Florencia</v>
      </c>
      <c r="C36" s="53">
        <f>+'[3]Población Bogotá'!K380</f>
        <v>20.279666666666667</v>
      </c>
      <c r="D36" s="53">
        <f>+'[3]Población Bogotá'!L380</f>
        <v>7.3269999999999991</v>
      </c>
      <c r="E36" s="53">
        <f>+'[3]Población Bogotá'!M380</f>
        <v>6.8113333333333328</v>
      </c>
      <c r="F36" s="53">
        <f>+'[3]Población Bogotá'!N380</f>
        <v>10.014000000000001</v>
      </c>
      <c r="G36" s="54">
        <f>+'[3]Población Bogotá'!O380</f>
        <v>10.895</v>
      </c>
      <c r="H36" s="28">
        <f t="shared" si="3"/>
        <v>8.7976832434591312</v>
      </c>
      <c r="I36" s="27">
        <f t="shared" si="4"/>
        <v>47.01967309386319</v>
      </c>
      <c r="J36" s="28">
        <f t="shared" si="5"/>
        <v>0.16571244487532552</v>
      </c>
      <c r="K36" s="27">
        <f t="shared" si="6"/>
        <v>0.15738238754771189</v>
      </c>
      <c r="L36" s="18"/>
    </row>
    <row r="37" spans="1:14">
      <c r="A37" s="16"/>
      <c r="B37" s="11" t="str">
        <f>+'[3]Población Bogotá'!J381</f>
        <v>Quibdó</v>
      </c>
      <c r="C37" s="53">
        <f>+'[3]Población Bogotá'!K381</f>
        <v>9.1259999999999994</v>
      </c>
      <c r="D37" s="53">
        <f>+'[3]Población Bogotá'!L381</f>
        <v>8.0616666666666656</v>
      </c>
      <c r="E37" s="53">
        <f>+'[3]Población Bogotá'!M381</f>
        <v>7.182666666666667</v>
      </c>
      <c r="F37" s="53">
        <f>+'[3]Población Bogotá'!N381</f>
        <v>9.3166666666666682</v>
      </c>
      <c r="G37" s="54">
        <f>+'[3]Población Bogotá'!O381</f>
        <v>7.8829999999999991</v>
      </c>
      <c r="H37" s="28">
        <f t="shared" si="3"/>
        <v>-15.388193202146716</v>
      </c>
      <c r="I37" s="27">
        <f t="shared" si="4"/>
        <v>29.710413959532222</v>
      </c>
      <c r="J37" s="28">
        <f t="shared" si="5"/>
        <v>0.11990006452062332</v>
      </c>
      <c r="K37" s="27">
        <f t="shared" si="6"/>
        <v>0.14642293229340747</v>
      </c>
      <c r="L37" s="18"/>
    </row>
    <row r="38" spans="1:14">
      <c r="A38" s="16"/>
      <c r="B38" s="11" t="str">
        <f>+'[3]Población Bogotá'!J382</f>
        <v>San Andrés</v>
      </c>
      <c r="C38" s="53">
        <f>+'[3]Población Bogotá'!K382</f>
        <v>3.1486666666666667</v>
      </c>
      <c r="D38" s="53">
        <f>+'[3]Población Bogotá'!L382</f>
        <v>1.2546666666666666</v>
      </c>
      <c r="E38" s="53">
        <f>+'[3]Población Bogotá'!M382</f>
        <v>2.2893333333333334</v>
      </c>
      <c r="F38" s="53">
        <f>+'[3]Población Bogotá'!N382</f>
        <v>0.73099999999999998</v>
      </c>
      <c r="G38" s="54">
        <f>+'[3]Población Bogotá'!O382</f>
        <v>1.2146666666666668</v>
      </c>
      <c r="H38" s="28">
        <f t="shared" si="3"/>
        <v>66.165070679434578</v>
      </c>
      <c r="I38" s="27">
        <f t="shared" si="4"/>
        <v>-68.069306930693074</v>
      </c>
      <c r="J38" s="28">
        <f t="shared" si="5"/>
        <v>1.8475023684432809E-2</v>
      </c>
      <c r="K38" s="27">
        <f t="shared" si="6"/>
        <v>1.148856853379043E-2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35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2" t="str">
        <f>+'[3]Población Bogotá'!J390</f>
        <v>Colombia</v>
      </c>
      <c r="C13" s="26">
        <f>+'[3]Población Bogotá'!K390</f>
        <v>1943.6980000000001</v>
      </c>
      <c r="D13" s="26">
        <f>+'[3]Población Bogotá'!L390</f>
        <v>1800.9986666666666</v>
      </c>
      <c r="E13" s="26">
        <f>+'[3]Población Bogotá'!M390</f>
        <v>2340.5236666666665</v>
      </c>
      <c r="F13" s="26">
        <f>+'[3]Población Bogotá'!N390</f>
        <v>2794.6383333333338</v>
      </c>
      <c r="G13" s="26">
        <f>+'[3]Población Bogotá'!O390</f>
        <v>2776.9393333333333</v>
      </c>
      <c r="H13" s="28">
        <f t="shared" ref="H13" si="0">IF(OR(OR(G13=0,F13=0),G13=""),"",(G13/F13-1)*100)</f>
        <v>-0.63331987502260878</v>
      </c>
      <c r="I13" s="27">
        <f>IF(OR(OR(G13=0,F13=0),F13=""),"",(F13/E13-1)*100)</f>
        <v>19.402267669158402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869.19799999999987</v>
      </c>
      <c r="D14" s="25">
        <f>D13-SUM(D15:D38)</f>
        <v>667.66100000000006</v>
      </c>
      <c r="E14" s="25">
        <f>E13-SUM(E15:E38)</f>
        <v>975.98499999999967</v>
      </c>
      <c r="F14" s="25">
        <f>F13-SUM(F15:F38)</f>
        <v>1231.0470000000007</v>
      </c>
      <c r="G14" s="26">
        <f>G13-SUM(G15:G38)</f>
        <v>1214.1653333333336</v>
      </c>
      <c r="H14" s="28">
        <f t="shared" ref="H14:H38" si="3">IF(OR(OR(G14=0,F14=0),G14=""),"",(G14/F14-1)*100)</f>
        <v>-1.3713259255468846</v>
      </c>
      <c r="I14" s="27">
        <f t="shared" ref="I14:I38" si="4">IF(OR(OR(G14=0,F14=0),F14=""),"",(F14/E14-1)*100)</f>
        <v>26.133803285911263</v>
      </c>
      <c r="J14" s="28">
        <f t="shared" ref="J14:J38" si="5">IF(G14=0,"",G14/$G$13*100)</f>
        <v>43.723149395413522</v>
      </c>
      <c r="K14" s="27">
        <f t="shared" ref="K14:K38" si="6">IF(F14=0,"",F14/$F$13*100)</f>
        <v>44.050315395611733</v>
      </c>
      <c r="L14" s="18"/>
    </row>
    <row r="15" spans="1:15">
      <c r="A15" s="16"/>
      <c r="B15" s="12" t="str">
        <f>+'[3]Población Bogotá'!J391</f>
        <v>Bogotá</v>
      </c>
      <c r="C15" s="100">
        <f>+'[3]Población Bogotá'!K391</f>
        <v>365.25566666666668</v>
      </c>
      <c r="D15" s="100">
        <f>+'[3]Población Bogotá'!L391</f>
        <v>473.30866666666662</v>
      </c>
      <c r="E15" s="100">
        <f>+'[3]Población Bogotá'!M391</f>
        <v>403.92066666666665</v>
      </c>
      <c r="F15" s="100">
        <f>+'[3]Población Bogotá'!N391</f>
        <v>598.69166666666661</v>
      </c>
      <c r="G15" s="100">
        <f>+'[3]Población Bogotá'!O391</f>
        <v>631.34233333333327</v>
      </c>
      <c r="H15" s="48">
        <f t="shared" si="3"/>
        <v>5.4536698077752854</v>
      </c>
      <c r="I15" s="34">
        <f t="shared" si="4"/>
        <v>48.220112530348366</v>
      </c>
      <c r="J15" s="48">
        <f t="shared" si="5"/>
        <v>22.73518638865955</v>
      </c>
      <c r="K15" s="34">
        <f t="shared" si="6"/>
        <v>21.422867478976105</v>
      </c>
      <c r="L15" s="18"/>
      <c r="N15" s="23" t="s">
        <v>3</v>
      </c>
      <c r="O15" s="32">
        <f>J15</f>
        <v>22.73518638865955</v>
      </c>
    </row>
    <row r="16" spans="1:15">
      <c r="A16" s="16"/>
      <c r="B16" s="11" t="str">
        <f>+'[3]Población Bogotá'!J392</f>
        <v>Medellín</v>
      </c>
      <c r="C16" s="53">
        <f>+'[3]Población Bogotá'!K392</f>
        <v>141.66999999999999</v>
      </c>
      <c r="D16" s="53">
        <f>+'[3]Población Bogotá'!L392</f>
        <v>163.14466666666667</v>
      </c>
      <c r="E16" s="53">
        <f>+'[3]Población Bogotá'!M392</f>
        <v>241.15600000000003</v>
      </c>
      <c r="F16" s="53">
        <f>+'[3]Población Bogotá'!N392</f>
        <v>223.74199999999999</v>
      </c>
      <c r="G16" s="54">
        <f>+'[3]Población Bogotá'!O392</f>
        <v>205.98166666666665</v>
      </c>
      <c r="H16" s="28">
        <f t="shared" si="3"/>
        <v>-7.9378629552490532</v>
      </c>
      <c r="I16" s="27">
        <f t="shared" si="4"/>
        <v>-7.2210519331884937</v>
      </c>
      <c r="J16" s="28">
        <f t="shared" si="5"/>
        <v>7.4175789220218222</v>
      </c>
      <c r="K16" s="27">
        <f t="shared" si="6"/>
        <v>8.0061164742247488</v>
      </c>
      <c r="L16" s="18"/>
      <c r="N16" s="23" t="s">
        <v>14</v>
      </c>
      <c r="O16" s="32">
        <f>100-O15</f>
        <v>77.264813611340458</v>
      </c>
    </row>
    <row r="17" spans="1:12">
      <c r="A17" s="16"/>
      <c r="B17" s="11" t="str">
        <f>+'[3]Población Bogotá'!J393</f>
        <v>Cali</v>
      </c>
      <c r="C17" s="53">
        <f>+'[3]Población Bogotá'!K393</f>
        <v>138.46133333333333</v>
      </c>
      <c r="D17" s="53">
        <f>+'[3]Población Bogotá'!L393</f>
        <v>125.92733333333332</v>
      </c>
      <c r="E17" s="53">
        <f>+'[3]Población Bogotá'!M393</f>
        <v>193.33</v>
      </c>
      <c r="F17" s="53">
        <f>+'[3]Población Bogotá'!N393</f>
        <v>166.37066666666666</v>
      </c>
      <c r="G17" s="54">
        <f>+'[3]Población Bogotá'!O393</f>
        <v>140.32499999999999</v>
      </c>
      <c r="H17" s="28">
        <f t="shared" si="3"/>
        <v>-15.655203641667603</v>
      </c>
      <c r="I17" s="27">
        <f t="shared" si="4"/>
        <v>-13.944723184882502</v>
      </c>
      <c r="J17" s="28">
        <f t="shared" si="5"/>
        <v>5.0532252655141425</v>
      </c>
      <c r="K17" s="27">
        <f t="shared" si="6"/>
        <v>5.9532092107326937</v>
      </c>
      <c r="L17" s="18"/>
    </row>
    <row r="18" spans="1:12">
      <c r="A18" s="16"/>
      <c r="B18" s="11" t="str">
        <f>+'[3]Población Bogotá'!J394</f>
        <v>Barranquilla</v>
      </c>
      <c r="C18" s="53">
        <f>+'[3]Población Bogotá'!K394</f>
        <v>44.077666666666666</v>
      </c>
      <c r="D18" s="53">
        <f>+'[3]Población Bogotá'!L394</f>
        <v>41.692666666666668</v>
      </c>
      <c r="E18" s="53">
        <f>+'[3]Población Bogotá'!M394</f>
        <v>51.082333333333338</v>
      </c>
      <c r="F18" s="53">
        <f>+'[3]Población Bogotá'!N394</f>
        <v>73.399000000000001</v>
      </c>
      <c r="G18" s="54">
        <f>+'[3]Población Bogotá'!O394</f>
        <v>103.32633333333332</v>
      </c>
      <c r="H18" s="28">
        <f t="shared" si="3"/>
        <v>40.773489193767375</v>
      </c>
      <c r="I18" s="27">
        <f t="shared" si="4"/>
        <v>43.687641519899231</v>
      </c>
      <c r="J18" s="28">
        <f t="shared" si="5"/>
        <v>3.7208711077351584</v>
      </c>
      <c r="K18" s="27">
        <f t="shared" si="6"/>
        <v>2.6264221428771637</v>
      </c>
      <c r="L18" s="18"/>
    </row>
    <row r="19" spans="1:12">
      <c r="A19" s="16"/>
      <c r="B19" s="11" t="str">
        <f>+'[3]Población Bogotá'!J395</f>
        <v>Bucaramanga</v>
      </c>
      <c r="C19" s="53">
        <f>+'[3]Población Bogotá'!K395</f>
        <v>31.293000000000003</v>
      </c>
      <c r="D19" s="53">
        <f>+'[3]Población Bogotá'!L395</f>
        <v>14.496666666666668</v>
      </c>
      <c r="E19" s="53">
        <f>+'[3]Población Bogotá'!M395</f>
        <v>61.165666666666674</v>
      </c>
      <c r="F19" s="53">
        <f>+'[3]Población Bogotá'!N395</f>
        <v>77.047666666666672</v>
      </c>
      <c r="G19" s="54">
        <f>+'[3]Población Bogotá'!O395</f>
        <v>75.628</v>
      </c>
      <c r="H19" s="28">
        <f t="shared" si="3"/>
        <v>-1.842582297538764</v>
      </c>
      <c r="I19" s="27">
        <f t="shared" si="4"/>
        <v>25.96554712066137</v>
      </c>
      <c r="J19" s="28">
        <f t="shared" si="5"/>
        <v>2.7234300401233109</v>
      </c>
      <c r="K19" s="27">
        <f t="shared" si="6"/>
        <v>2.7569816726433891</v>
      </c>
      <c r="L19" s="18"/>
    </row>
    <row r="20" spans="1:12">
      <c r="A20" s="16"/>
      <c r="B20" s="11" t="str">
        <f>+'[3]Población Bogotá'!J396</f>
        <v>Cúcuta</v>
      </c>
      <c r="C20" s="53">
        <f>+'[3]Población Bogotá'!K396</f>
        <v>31.849000000000004</v>
      </c>
      <c r="D20" s="53">
        <f>+'[3]Población Bogotá'!L396</f>
        <v>29.144666666666669</v>
      </c>
      <c r="E20" s="53">
        <f>+'[3]Población Bogotá'!M396</f>
        <v>39.814999999999998</v>
      </c>
      <c r="F20" s="53">
        <f>+'[3]Población Bogotá'!N396</f>
        <v>40.815333333333335</v>
      </c>
      <c r="G20" s="54">
        <f>+'[3]Población Bogotá'!O396</f>
        <v>51.205666666666666</v>
      </c>
      <c r="H20" s="28">
        <f t="shared" si="3"/>
        <v>25.456936118778884</v>
      </c>
      <c r="I20" s="27">
        <f t="shared" si="4"/>
        <v>2.5124534304491686</v>
      </c>
      <c r="J20" s="28">
        <f t="shared" si="5"/>
        <v>1.8439605810617876</v>
      </c>
      <c r="K20" s="27">
        <f t="shared" si="6"/>
        <v>1.4604871351868427</v>
      </c>
      <c r="L20" s="18"/>
    </row>
    <row r="21" spans="1:12">
      <c r="A21" s="16"/>
      <c r="B21" s="11" t="str">
        <f>+'[3]Población Bogotá'!J397</f>
        <v>Ibagué</v>
      </c>
      <c r="C21" s="53">
        <f>+'[3]Población Bogotá'!K397</f>
        <v>42.030333333333338</v>
      </c>
      <c r="D21" s="53">
        <f>+'[3]Población Bogotá'!L397</f>
        <v>43.503666666666668</v>
      </c>
      <c r="E21" s="53">
        <f>+'[3]Población Bogotá'!M397</f>
        <v>43.437333333333335</v>
      </c>
      <c r="F21" s="53">
        <f>+'[3]Población Bogotá'!N397</f>
        <v>39.373666666666672</v>
      </c>
      <c r="G21" s="54">
        <f>+'[3]Población Bogotá'!O397</f>
        <v>48.029333333333341</v>
      </c>
      <c r="H21" s="28">
        <f t="shared" si="3"/>
        <v>21.98338991373252</v>
      </c>
      <c r="I21" s="27">
        <f t="shared" si="4"/>
        <v>-9.355239732334697</v>
      </c>
      <c r="J21" s="28">
        <f t="shared" si="5"/>
        <v>1.7295780558403751</v>
      </c>
      <c r="K21" s="27">
        <f t="shared" si="6"/>
        <v>1.4089002572187337</v>
      </c>
      <c r="L21" s="18"/>
    </row>
    <row r="22" spans="1:12">
      <c r="A22" s="16"/>
      <c r="B22" s="11" t="str">
        <f>+'[3]Población Bogotá'!J398</f>
        <v>Pereira</v>
      </c>
      <c r="C22" s="53">
        <f>+'[3]Población Bogotá'!K398</f>
        <v>23.703333333333333</v>
      </c>
      <c r="D22" s="53">
        <f>+'[3]Población Bogotá'!L398</f>
        <v>27.941999999999997</v>
      </c>
      <c r="E22" s="53">
        <f>+'[3]Población Bogotá'!M398</f>
        <v>33.058666666666667</v>
      </c>
      <c r="F22" s="53">
        <f>+'[3]Población Bogotá'!N398</f>
        <v>41.459666666666671</v>
      </c>
      <c r="G22" s="54">
        <f>+'[3]Población Bogotá'!O398</f>
        <v>36.484999999999999</v>
      </c>
      <c r="H22" s="28">
        <f t="shared" si="3"/>
        <v>-11.998810088519773</v>
      </c>
      <c r="I22" s="27">
        <f t="shared" si="4"/>
        <v>25.412398160845374</v>
      </c>
      <c r="J22" s="28">
        <f t="shared" si="5"/>
        <v>1.3138565744684376</v>
      </c>
      <c r="K22" s="27">
        <f t="shared" si="6"/>
        <v>1.4835431895480808</v>
      </c>
      <c r="L22" s="18"/>
    </row>
    <row r="23" spans="1:12">
      <c r="A23" s="16"/>
      <c r="B23" s="11" t="str">
        <f>+'[3]Población Bogotá'!J399</f>
        <v>Pasto</v>
      </c>
      <c r="C23" s="53">
        <f>+'[3]Población Bogotá'!K399</f>
        <v>23.378333333333334</v>
      </c>
      <c r="D23" s="53">
        <f>+'[3]Población Bogotá'!L399</f>
        <v>23.514333333333337</v>
      </c>
      <c r="E23" s="53">
        <f>+'[3]Población Bogotá'!M399</f>
        <v>34.800333333333334</v>
      </c>
      <c r="F23" s="53">
        <f>+'[3]Población Bogotá'!N399</f>
        <v>37.057333333333332</v>
      </c>
      <c r="G23" s="54">
        <f>+'[3]Población Bogotá'!O399</f>
        <v>30.166333333333331</v>
      </c>
      <c r="H23" s="28">
        <f t="shared" si="3"/>
        <v>-18.595509660705932</v>
      </c>
      <c r="I23" s="27">
        <f t="shared" si="4"/>
        <v>6.4855700615894518</v>
      </c>
      <c r="J23" s="28">
        <f t="shared" si="5"/>
        <v>1.0863158935893209</v>
      </c>
      <c r="K23" s="27">
        <f t="shared" si="6"/>
        <v>1.3260153520163309</v>
      </c>
      <c r="L23" s="18"/>
    </row>
    <row r="24" spans="1:12">
      <c r="A24" s="16"/>
      <c r="B24" s="11" t="str">
        <f>+'[3]Población Bogotá'!J400</f>
        <v>Villavicencio</v>
      </c>
      <c r="C24" s="53">
        <f>+'[3]Población Bogotá'!K400</f>
        <v>19.707333333333334</v>
      </c>
      <c r="D24" s="53">
        <f>+'[3]Población Bogotá'!L400</f>
        <v>18.451333333333334</v>
      </c>
      <c r="E24" s="53">
        <f>+'[3]Población Bogotá'!M400</f>
        <v>28.415333333333333</v>
      </c>
      <c r="F24" s="53">
        <f>+'[3]Población Bogotá'!N400</f>
        <v>23.386666666666667</v>
      </c>
      <c r="G24" s="54">
        <f>+'[3]Población Bogotá'!O400</f>
        <v>28.013333333333332</v>
      </c>
      <c r="H24" s="28">
        <f t="shared" si="3"/>
        <v>19.783352337514248</v>
      </c>
      <c r="I24" s="27">
        <f t="shared" si="4"/>
        <v>-17.697018041902258</v>
      </c>
      <c r="J24" s="28">
        <f t="shared" si="5"/>
        <v>1.0087844915109176</v>
      </c>
      <c r="K24" s="27">
        <f t="shared" si="6"/>
        <v>0.83684054525839047</v>
      </c>
      <c r="L24" s="18"/>
    </row>
    <row r="25" spans="1:12">
      <c r="A25" s="16"/>
      <c r="B25" s="11" t="str">
        <f>+'[3]Población Bogotá'!J401</f>
        <v>Montería</v>
      </c>
      <c r="C25" s="53">
        <f>+'[3]Población Bogotá'!K401</f>
        <v>18.96</v>
      </c>
      <c r="D25" s="53">
        <f>+'[3]Población Bogotá'!L401</f>
        <v>20.661999999999999</v>
      </c>
      <c r="E25" s="53">
        <f>+'[3]Población Bogotá'!M401</f>
        <v>18.824000000000002</v>
      </c>
      <c r="F25" s="53">
        <f>+'[3]Población Bogotá'!N401</f>
        <v>31.961333333333329</v>
      </c>
      <c r="G25" s="54">
        <f>+'[3]Población Bogotá'!O401</f>
        <v>25.971666666666664</v>
      </c>
      <c r="H25" s="28">
        <f t="shared" si="3"/>
        <v>-18.740352926452797</v>
      </c>
      <c r="I25" s="27">
        <f t="shared" si="4"/>
        <v>69.790338574868912</v>
      </c>
      <c r="J25" s="28">
        <f t="shared" si="5"/>
        <v>0.93526229957250284</v>
      </c>
      <c r="K25" s="27">
        <f t="shared" si="6"/>
        <v>1.1436661750506771</v>
      </c>
      <c r="L25" s="18"/>
    </row>
    <row r="26" spans="1:12">
      <c r="A26" s="16"/>
      <c r="B26" s="11" t="str">
        <f>+'[3]Población Bogotá'!J402</f>
        <v>Neiva</v>
      </c>
      <c r="C26" s="53">
        <f>+'[3]Población Bogotá'!K402</f>
        <v>19.683333333333334</v>
      </c>
      <c r="D26" s="53">
        <f>+'[3]Población Bogotá'!L402</f>
        <v>19.070333333333334</v>
      </c>
      <c r="E26" s="53">
        <f>+'[3]Población Bogotá'!M402</f>
        <v>24.647333333333336</v>
      </c>
      <c r="F26" s="53">
        <f>+'[3]Población Bogotá'!N402</f>
        <v>27.53833333333333</v>
      </c>
      <c r="G26" s="54">
        <f>+'[3]Población Bogotá'!O402</f>
        <v>25.113333333333333</v>
      </c>
      <c r="H26" s="28">
        <f t="shared" si="3"/>
        <v>-8.805906917629958</v>
      </c>
      <c r="I26" s="27">
        <f t="shared" si="4"/>
        <v>11.729463633658789</v>
      </c>
      <c r="J26" s="28">
        <f t="shared" si="5"/>
        <v>0.90435296990043468</v>
      </c>
      <c r="K26" s="27">
        <f t="shared" si="6"/>
        <v>0.98539882620470243</v>
      </c>
      <c r="L26" s="18"/>
    </row>
    <row r="27" spans="1:12">
      <c r="A27" s="16"/>
      <c r="B27" s="11" t="str">
        <f>+'[3]Población Bogotá'!J403</f>
        <v>Cartagena</v>
      </c>
      <c r="C27" s="53">
        <f>+'[3]Población Bogotá'!K403</f>
        <v>41.168999999999997</v>
      </c>
      <c r="D27" s="53">
        <f>+'[3]Población Bogotá'!L403</f>
        <v>26.459666666666664</v>
      </c>
      <c r="E27" s="53">
        <f>+'[3]Población Bogotá'!M403</f>
        <v>57.282999999999994</v>
      </c>
      <c r="F27" s="53">
        <f>+'[3]Población Bogotá'!N403</f>
        <v>42.889333333333333</v>
      </c>
      <c r="G27" s="54">
        <f>+'[3]Población Bogotá'!O403</f>
        <v>24.651666666666667</v>
      </c>
      <c r="H27" s="28">
        <f t="shared" si="3"/>
        <v>-42.522616345944598</v>
      </c>
      <c r="I27" s="27">
        <f t="shared" si="4"/>
        <v>-25.127291983078159</v>
      </c>
      <c r="J27" s="28">
        <f t="shared" si="5"/>
        <v>0.88772795180497277</v>
      </c>
      <c r="K27" s="27">
        <f t="shared" si="6"/>
        <v>1.5347006738498659</v>
      </c>
      <c r="L27" s="18"/>
    </row>
    <row r="28" spans="1:12">
      <c r="A28" s="16"/>
      <c r="B28" s="11" t="str">
        <f>+'[3]Población Bogotá'!J404</f>
        <v>Manizales</v>
      </c>
      <c r="C28" s="53">
        <f>+'[3]Población Bogotá'!K404</f>
        <v>17.450333333333333</v>
      </c>
      <c r="D28" s="53">
        <f>+'[3]Población Bogotá'!L404</f>
        <v>12.645333333333333</v>
      </c>
      <c r="E28" s="53">
        <f>+'[3]Población Bogotá'!M404</f>
        <v>20.184999999999999</v>
      </c>
      <c r="F28" s="53">
        <f>+'[3]Población Bogotá'!N404</f>
        <v>17.079333333333334</v>
      </c>
      <c r="G28" s="54">
        <f>+'[3]Población Bogotá'!O404</f>
        <v>22.363666666666671</v>
      </c>
      <c r="H28" s="28">
        <f t="shared" si="3"/>
        <v>30.93992739763458</v>
      </c>
      <c r="I28" s="27">
        <f t="shared" si="4"/>
        <v>-15.386012715712983</v>
      </c>
      <c r="J28" s="28">
        <f t="shared" si="5"/>
        <v>0.80533508234125406</v>
      </c>
      <c r="K28" s="27">
        <f t="shared" si="6"/>
        <v>0.61114646319768262</v>
      </c>
      <c r="L28" s="18"/>
    </row>
    <row r="29" spans="1:12">
      <c r="A29" s="16"/>
      <c r="B29" s="11" t="str">
        <f>+'[3]Población Bogotá'!J405</f>
        <v>Santa Marta</v>
      </c>
      <c r="C29" s="53">
        <f>+'[3]Población Bogotá'!K405</f>
        <v>27.331666666666667</v>
      </c>
      <c r="D29" s="53">
        <f>+'[3]Población Bogotá'!L405</f>
        <v>25.90733333333333</v>
      </c>
      <c r="E29" s="53">
        <f>+'[3]Población Bogotá'!M405</f>
        <v>29.235666666666663</v>
      </c>
      <c r="F29" s="53">
        <f>+'[3]Población Bogotá'!N405</f>
        <v>16.911333333333332</v>
      </c>
      <c r="G29" s="54">
        <f>+'[3]Población Bogotá'!O405</f>
        <v>21.055333333333333</v>
      </c>
      <c r="H29" s="28">
        <f t="shared" si="3"/>
        <v>24.504277210549152</v>
      </c>
      <c r="I29" s="27">
        <f t="shared" si="4"/>
        <v>-42.155130149246922</v>
      </c>
      <c r="J29" s="28">
        <f t="shared" si="5"/>
        <v>0.75822086138480049</v>
      </c>
      <c r="K29" s="27">
        <f t="shared" si="6"/>
        <v>0.60513495186914446</v>
      </c>
      <c r="L29" s="18"/>
    </row>
    <row r="30" spans="1:12">
      <c r="A30" s="16"/>
      <c r="B30" s="11" t="str">
        <f>+'[3]Población Bogotá'!J406</f>
        <v>Armenia</v>
      </c>
      <c r="C30" s="53">
        <f>+'[3]Población Bogotá'!K406</f>
        <v>13.017999999999999</v>
      </c>
      <c r="D30" s="53">
        <f>+'[3]Población Bogotá'!L406</f>
        <v>10.761000000000001</v>
      </c>
      <c r="E30" s="53">
        <f>+'[3]Población Bogotá'!M406</f>
        <v>16.211666666666666</v>
      </c>
      <c r="F30" s="53">
        <f>+'[3]Población Bogotá'!N406</f>
        <v>16.853666666666665</v>
      </c>
      <c r="G30" s="54">
        <f>+'[3]Población Bogotá'!O406</f>
        <v>20.185333333333332</v>
      </c>
      <c r="H30" s="28">
        <f t="shared" si="3"/>
        <v>19.768200787167988</v>
      </c>
      <c r="I30" s="27">
        <f t="shared" si="4"/>
        <v>3.9601110311503929</v>
      </c>
      <c r="J30" s="28">
        <f t="shared" si="5"/>
        <v>0.72689140490165549</v>
      </c>
      <c r="K30" s="27">
        <f t="shared" si="6"/>
        <v>0.60307147675042017</v>
      </c>
      <c r="L30" s="18"/>
    </row>
    <row r="31" spans="1:12">
      <c r="A31" s="16"/>
      <c r="B31" s="11" t="str">
        <f>+'[3]Población Bogotá'!J407</f>
        <v>Sincelejo</v>
      </c>
      <c r="C31" s="53">
        <f>+'[3]Población Bogotá'!K407</f>
        <v>13.106999999999999</v>
      </c>
      <c r="D31" s="53">
        <f>+'[3]Población Bogotá'!L407</f>
        <v>7.660333333333333</v>
      </c>
      <c r="E31" s="53">
        <f>+'[3]Población Bogotá'!M407</f>
        <v>9.3930000000000007</v>
      </c>
      <c r="F31" s="53">
        <f>+'[3]Población Bogotá'!N407</f>
        <v>18.034333333333333</v>
      </c>
      <c r="G31" s="54">
        <f>+'[3]Población Bogotá'!O407</f>
        <v>16.402000000000001</v>
      </c>
      <c r="H31" s="28">
        <f t="shared" si="3"/>
        <v>-9.0512540894220237</v>
      </c>
      <c r="I31" s="27">
        <f t="shared" si="4"/>
        <v>91.997586855459716</v>
      </c>
      <c r="J31" s="28">
        <f t="shared" si="5"/>
        <v>0.59065028188108304</v>
      </c>
      <c r="K31" s="27">
        <f t="shared" si="6"/>
        <v>0.64531904247597915</v>
      </c>
      <c r="L31" s="18"/>
    </row>
    <row r="32" spans="1:12">
      <c r="A32" s="16"/>
      <c r="B32" s="11" t="str">
        <f>+'[3]Población Bogotá'!J408</f>
        <v>Popayán</v>
      </c>
      <c r="C32" s="53">
        <f>+'[3]Población Bogotá'!K408</f>
        <v>21.421000000000003</v>
      </c>
      <c r="D32" s="53">
        <f>+'[3]Población Bogotá'!L408</f>
        <v>19.405666666666665</v>
      </c>
      <c r="E32" s="53">
        <f>+'[3]Población Bogotá'!M408</f>
        <v>21.832000000000004</v>
      </c>
      <c r="F32" s="53">
        <f>+'[3]Población Bogotá'!N408</f>
        <v>18.721999999999998</v>
      </c>
      <c r="G32" s="54">
        <f>+'[3]Población Bogotá'!O408</f>
        <v>14.110333333333335</v>
      </c>
      <c r="H32" s="28">
        <f t="shared" si="3"/>
        <v>-24.632339849731132</v>
      </c>
      <c r="I32" s="27">
        <f t="shared" si="4"/>
        <v>-14.245144741663641</v>
      </c>
      <c r="J32" s="28">
        <f t="shared" si="5"/>
        <v>0.50812537256245427</v>
      </c>
      <c r="K32" s="27">
        <f t="shared" si="6"/>
        <v>0.66992568507672112</v>
      </c>
      <c r="L32" s="18"/>
    </row>
    <row r="33" spans="1:14">
      <c r="A33" s="16"/>
      <c r="B33" s="11" t="str">
        <f>+'[3]Población Bogotá'!J409</f>
        <v>Valledupar</v>
      </c>
      <c r="C33" s="53">
        <f>+'[3]Población Bogotá'!K409</f>
        <v>18.368666666666666</v>
      </c>
      <c r="D33" s="53">
        <f>+'[3]Población Bogotá'!L409</f>
        <v>9.2263333333333346</v>
      </c>
      <c r="E33" s="53">
        <f>+'[3]Población Bogotá'!M409</f>
        <v>14.238999999999999</v>
      </c>
      <c r="F33" s="53">
        <f>+'[3]Población Bogotá'!N409</f>
        <v>22.492000000000001</v>
      </c>
      <c r="G33" s="54">
        <f>+'[3]Población Bogotá'!O409</f>
        <v>13.500999999999999</v>
      </c>
      <c r="H33" s="28">
        <f t="shared" si="3"/>
        <v>-39.97421305353015</v>
      </c>
      <c r="I33" s="27">
        <f t="shared" si="4"/>
        <v>57.96053093616127</v>
      </c>
      <c r="J33" s="28">
        <f t="shared" si="5"/>
        <v>0.48618274940107925</v>
      </c>
      <c r="K33" s="27">
        <f t="shared" si="6"/>
        <v>0.80482686191355701</v>
      </c>
      <c r="L33" s="18"/>
    </row>
    <row r="34" spans="1:14">
      <c r="A34" s="16"/>
      <c r="B34" s="11" t="str">
        <f>+'[3]Población Bogotá'!J410</f>
        <v>Riohacha</v>
      </c>
      <c r="C34" s="53">
        <f>+'[3]Población Bogotá'!K410</f>
        <v>9.4536666666666687</v>
      </c>
      <c r="D34" s="53">
        <f>+'[3]Población Bogotá'!L410</f>
        <v>8.8223333333333329</v>
      </c>
      <c r="E34" s="53">
        <f>+'[3]Población Bogotá'!M410</f>
        <v>12.004</v>
      </c>
      <c r="F34" s="53">
        <f>+'[3]Población Bogotá'!N410</f>
        <v>13.321666666666667</v>
      </c>
      <c r="G34" s="54">
        <f>+'[3]Población Bogotá'!O410</f>
        <v>12.117333333333333</v>
      </c>
      <c r="H34" s="28">
        <f t="shared" si="3"/>
        <v>-9.0404103590641878</v>
      </c>
      <c r="I34" s="27">
        <f t="shared" si="4"/>
        <v>10.976896590025564</v>
      </c>
      <c r="J34" s="28">
        <f t="shared" si="5"/>
        <v>0.43635570960738784</v>
      </c>
      <c r="K34" s="27">
        <f t="shared" si="6"/>
        <v>0.47668660762901338</v>
      </c>
      <c r="L34" s="18"/>
    </row>
    <row r="35" spans="1:14">
      <c r="A35" s="16"/>
      <c r="B35" s="11" t="str">
        <f>+'[3]Población Bogotá'!J411</f>
        <v>Tunja</v>
      </c>
      <c r="C35" s="53">
        <f>+'[3]Población Bogotá'!K411</f>
        <v>5.0766666666666671</v>
      </c>
      <c r="D35" s="53">
        <f>+'[3]Población Bogotá'!L411</f>
        <v>5.6139999999999999</v>
      </c>
      <c r="E35" s="53">
        <f>+'[3]Población Bogotá'!M411</f>
        <v>4.9546666666666672</v>
      </c>
      <c r="F35" s="53">
        <f>+'[3]Población Bogotá'!N411</f>
        <v>9.286999999999999</v>
      </c>
      <c r="G35" s="54">
        <f>+'[3]Población Bogotá'!O411</f>
        <v>7.8516666666666666</v>
      </c>
      <c r="H35" s="28">
        <f t="shared" si="3"/>
        <v>-15.455295933383573</v>
      </c>
      <c r="I35" s="27">
        <f t="shared" si="4"/>
        <v>87.439451022604914</v>
      </c>
      <c r="J35" s="28">
        <f t="shared" si="5"/>
        <v>0.28274534385458905</v>
      </c>
      <c r="K35" s="27">
        <f t="shared" si="6"/>
        <v>0.33231491492936166</v>
      </c>
      <c r="L35" s="18"/>
    </row>
    <row r="36" spans="1:14">
      <c r="A36" s="16"/>
      <c r="B36" s="11" t="str">
        <f>+'[3]Población Bogotá'!J412</f>
        <v>Florencia</v>
      </c>
      <c r="C36" s="53">
        <f>+'[3]Población Bogotá'!K412</f>
        <v>5.157</v>
      </c>
      <c r="D36" s="53">
        <f>+'[3]Población Bogotá'!L412</f>
        <v>2.625666666666667</v>
      </c>
      <c r="E36" s="53">
        <f>+'[3]Población Bogotá'!M412</f>
        <v>2.488</v>
      </c>
      <c r="F36" s="53">
        <f>+'[3]Población Bogotá'!N412</f>
        <v>3.9103333333333334</v>
      </c>
      <c r="G36" s="54">
        <f>+'[3]Población Bogotá'!O412</f>
        <v>5.0136666666666665</v>
      </c>
      <c r="H36" s="28">
        <f t="shared" si="3"/>
        <v>28.215838376949964</v>
      </c>
      <c r="I36" s="27">
        <f t="shared" si="4"/>
        <v>57.167738478027871</v>
      </c>
      <c r="J36" s="28">
        <f t="shared" si="5"/>
        <v>0.18054649615439924</v>
      </c>
      <c r="K36" s="27">
        <f t="shared" si="6"/>
        <v>0.13992269721245981</v>
      </c>
      <c r="L36" s="18"/>
    </row>
    <row r="37" spans="1:14">
      <c r="A37" s="16"/>
      <c r="B37" s="11" t="str">
        <f>+'[3]Población Bogotá'!J413</f>
        <v>Quibdó</v>
      </c>
      <c r="C37" s="53">
        <f>+'[3]Población Bogotá'!K413</f>
        <v>1.6366666666666667</v>
      </c>
      <c r="D37" s="53">
        <f>+'[3]Población Bogotá'!L413</f>
        <v>2.7823333333333333</v>
      </c>
      <c r="E37" s="53">
        <f>+'[3]Población Bogotá'!M413</f>
        <v>1.9043333333333334</v>
      </c>
      <c r="F37" s="53">
        <f>+'[3]Población Bogotá'!N413</f>
        <v>2.6793333333333336</v>
      </c>
      <c r="G37" s="54">
        <f>+'[3]Población Bogotá'!O413</f>
        <v>3.3373333333333335</v>
      </c>
      <c r="H37" s="28">
        <f t="shared" si="3"/>
        <v>24.558347847723304</v>
      </c>
      <c r="I37" s="27">
        <f t="shared" si="4"/>
        <v>40.696656747768259</v>
      </c>
      <c r="J37" s="28">
        <f t="shared" si="5"/>
        <v>0.12018027521427069</v>
      </c>
      <c r="K37" s="27">
        <f t="shared" si="6"/>
        <v>9.5874063608707857E-2</v>
      </c>
      <c r="L37" s="18"/>
    </row>
    <row r="38" spans="1:14">
      <c r="A38" s="16"/>
      <c r="B38" s="11" t="str">
        <f>+'[3]Población Bogotá'!J414</f>
        <v>San Andrés</v>
      </c>
      <c r="C38" s="53">
        <f>+'[3]Población Bogotá'!K414</f>
        <v>1.2409999999999999</v>
      </c>
      <c r="D38" s="53">
        <f>+'[3]Población Bogotá'!L414</f>
        <v>0.56933333333333336</v>
      </c>
      <c r="E38" s="53">
        <f>+'[3]Población Bogotá'!M414</f>
        <v>1.1556666666666666</v>
      </c>
      <c r="F38" s="53">
        <f>+'[3]Población Bogotá'!N414</f>
        <v>0.56766666666666665</v>
      </c>
      <c r="G38" s="54">
        <f>+'[3]Población Bogotá'!O414</f>
        <v>0.59666666666666668</v>
      </c>
      <c r="H38" s="28">
        <f t="shared" si="3"/>
        <v>5.1086318261890806</v>
      </c>
      <c r="I38" s="27">
        <f t="shared" si="4"/>
        <v>-50.879723103547732</v>
      </c>
      <c r="J38" s="28">
        <f t="shared" si="5"/>
        <v>2.1486485480777518E-2</v>
      </c>
      <c r="K38" s="27">
        <f t="shared" si="6"/>
        <v>2.0312705937500557E-2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55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2" t="str">
        <f>+'[3]Población Bogotá'!J422</f>
        <v>Colombia</v>
      </c>
      <c r="C13" s="26">
        <f>+'[3]Población Bogotá'!K422</f>
        <v>676.85366666666664</v>
      </c>
      <c r="D13" s="26">
        <f>+'[3]Población Bogotá'!L422</f>
        <v>582.92399999999998</v>
      </c>
      <c r="E13" s="26">
        <f>+'[3]Población Bogotá'!M422</f>
        <v>875.41666666666663</v>
      </c>
      <c r="F13" s="26">
        <f>+'[3]Población Bogotá'!N422</f>
        <v>999.27133333333325</v>
      </c>
      <c r="G13" s="26">
        <f>+'[3]Población Bogotá'!O422</f>
        <v>977.57133333333331</v>
      </c>
      <c r="H13" s="28">
        <f t="shared" ref="H13:H39" si="0">IF(OR(OR(G13=0,F13=0),G13=""),"",(G13/F13-1)*100)</f>
        <v>-2.1715823596794137</v>
      </c>
      <c r="I13" s="27">
        <f>IF(OR(OR(G13=0,F13=0),F13=""),"",(F13/E13-1)*100)</f>
        <v>14.148081865778206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5</v>
      </c>
      <c r="C14" s="25">
        <f>C13-SUM(C15:C39)</f>
        <v>337.4006666666665</v>
      </c>
      <c r="D14" s="25">
        <f t="shared" ref="D14:G14" si="3">D13-SUM(D15:D39)</f>
        <v>246.78600000000006</v>
      </c>
      <c r="E14" s="25">
        <f t="shared" si="3"/>
        <v>408.91933333333338</v>
      </c>
      <c r="F14" s="25">
        <f t="shared" si="3"/>
        <v>458.56999999999994</v>
      </c>
      <c r="G14" s="26">
        <f t="shared" si="3"/>
        <v>447.44799999999987</v>
      </c>
      <c r="H14" s="28">
        <f t="shared" ref="H14:H38" si="4">IF(OR(OR(G14=0,F14=0),G14=""),"",(G14/F14-1)*100)</f>
        <v>-2.4253658111084597</v>
      </c>
      <c r="I14" s="27">
        <f t="shared" ref="I14:I38" si="5">IF(OR(OR(G14=0,F14=0),F14=""),"",(F14/E14-1)*100)</f>
        <v>12.141922041674036</v>
      </c>
      <c r="J14" s="28">
        <f t="shared" ref="J14:J38" si="6">IF(G14=0,"",G14/$G$13*100)</f>
        <v>45.771391277840237</v>
      </c>
      <c r="K14" s="27">
        <f t="shared" ref="K14:K38" si="7">IF(F14=0,"",F14/$F$13*100)</f>
        <v>45.890438833096383</v>
      </c>
      <c r="L14" s="18"/>
    </row>
    <row r="15" spans="1:15">
      <c r="A15" s="16"/>
      <c r="B15" s="12" t="str">
        <f>+'[3]Población Bogotá'!J423</f>
        <v>Bogotá</v>
      </c>
      <c r="C15" s="100">
        <f>+'[3]Población Bogotá'!K423</f>
        <v>114.49666666666667</v>
      </c>
      <c r="D15" s="100">
        <f>+'[3]Población Bogotá'!L423</f>
        <v>133.41833333333332</v>
      </c>
      <c r="E15" s="100">
        <f>+'[3]Población Bogotá'!M423</f>
        <v>145.81800000000001</v>
      </c>
      <c r="F15" s="100">
        <f>+'[3]Población Bogotá'!N423</f>
        <v>241.27099999999996</v>
      </c>
      <c r="G15" s="100">
        <f>+'[3]Población Bogotá'!O423</f>
        <v>256.38833333333332</v>
      </c>
      <c r="H15" s="48">
        <f t="shared" si="4"/>
        <v>6.2657067502241759</v>
      </c>
      <c r="I15" s="34">
        <f t="shared" si="5"/>
        <v>65.460368404449326</v>
      </c>
      <c r="J15" s="48">
        <f t="shared" si="6"/>
        <v>26.2270715794312</v>
      </c>
      <c r="K15" s="34">
        <f t="shared" si="7"/>
        <v>24.144693433281716</v>
      </c>
      <c r="L15" s="18"/>
      <c r="N15" s="23" t="s">
        <v>3</v>
      </c>
      <c r="O15" s="32">
        <f>J15</f>
        <v>26.2270715794312</v>
      </c>
    </row>
    <row r="16" spans="1:15">
      <c r="A16" s="16"/>
      <c r="B16" s="11" t="str">
        <f>+'[3]Población Bogotá'!J424</f>
        <v>Medellín</v>
      </c>
      <c r="C16" s="53">
        <f>+'[3]Población Bogotá'!K424</f>
        <v>53.419333333333334</v>
      </c>
      <c r="D16" s="53">
        <f>+'[3]Población Bogotá'!L424</f>
        <v>56.884999999999998</v>
      </c>
      <c r="E16" s="53">
        <f>+'[3]Población Bogotá'!M424</f>
        <v>99.942333333333337</v>
      </c>
      <c r="F16" s="53">
        <f>+'[3]Población Bogotá'!N424</f>
        <v>88.309333333333328</v>
      </c>
      <c r="G16" s="54">
        <f>+'[3]Población Bogotá'!O424</f>
        <v>79.949333333333342</v>
      </c>
      <c r="H16" s="28">
        <f t="shared" si="4"/>
        <v>-9.4667230341828557</v>
      </c>
      <c r="I16" s="27">
        <f t="shared" si="5"/>
        <v>-11.639712234054977</v>
      </c>
      <c r="J16" s="28">
        <f t="shared" si="6"/>
        <v>8.1783631134846431</v>
      </c>
      <c r="K16" s="27">
        <f t="shared" si="7"/>
        <v>8.837372832337163</v>
      </c>
      <c r="L16" s="18"/>
      <c r="N16" s="23" t="s">
        <v>14</v>
      </c>
      <c r="O16" s="32">
        <f>100-O15</f>
        <v>73.772928420568803</v>
      </c>
    </row>
    <row r="17" spans="1:12">
      <c r="A17" s="16"/>
      <c r="B17" s="11" t="str">
        <f>+'[3]Población Bogotá'!J425</f>
        <v>Cali</v>
      </c>
      <c r="C17" s="53">
        <f>+'[3]Población Bogotá'!K425</f>
        <v>49.815999999999995</v>
      </c>
      <c r="D17" s="53">
        <f>+'[3]Población Bogotá'!L425</f>
        <v>52.403999999999996</v>
      </c>
      <c r="E17" s="53">
        <f>+'[3]Población Bogotá'!M425</f>
        <v>77.664000000000001</v>
      </c>
      <c r="F17" s="53">
        <f>+'[3]Población Bogotá'!N425</f>
        <v>56.650666666666666</v>
      </c>
      <c r="G17" s="54">
        <f>+'[3]Población Bogotá'!O425</f>
        <v>39.261333333333333</v>
      </c>
      <c r="H17" s="28">
        <f t="shared" si="4"/>
        <v>-30.695725852005275</v>
      </c>
      <c r="I17" s="27">
        <f t="shared" si="5"/>
        <v>-27.056722977612967</v>
      </c>
      <c r="J17" s="28">
        <f t="shared" si="6"/>
        <v>4.0162116046774425</v>
      </c>
      <c r="K17" s="27">
        <f t="shared" si="7"/>
        <v>5.6691976220005653</v>
      </c>
      <c r="L17" s="18"/>
    </row>
    <row r="18" spans="1:12">
      <c r="A18" s="16"/>
      <c r="B18" s="11" t="str">
        <f>+'[3]Población Bogotá'!J426</f>
        <v>Bucaramanga</v>
      </c>
      <c r="C18" s="53">
        <f>+'[3]Población Bogotá'!K426</f>
        <v>8.5513333333333339</v>
      </c>
      <c r="D18" s="53">
        <f>+'[3]Población Bogotá'!L426</f>
        <v>1.6113333333333333</v>
      </c>
      <c r="E18" s="53">
        <f>+'[3]Población Bogotá'!M426</f>
        <v>19.441333333333333</v>
      </c>
      <c r="F18" s="53">
        <f>+'[3]Población Bogotá'!N426</f>
        <v>26.353999999999999</v>
      </c>
      <c r="G18" s="54">
        <f>+'[3]Población Bogotá'!O426</f>
        <v>26.375666666666671</v>
      </c>
      <c r="H18" s="28">
        <f t="shared" si="4"/>
        <v>8.221395866536696E-2</v>
      </c>
      <c r="I18" s="27">
        <f t="shared" si="5"/>
        <v>35.556546190247573</v>
      </c>
      <c r="J18" s="28">
        <f t="shared" si="6"/>
        <v>2.6980810266531279</v>
      </c>
      <c r="K18" s="27">
        <f t="shared" si="7"/>
        <v>2.6373217284327848</v>
      </c>
      <c r="L18" s="18"/>
    </row>
    <row r="19" spans="1:12">
      <c r="A19" s="16"/>
      <c r="B19" s="11" t="str">
        <f>+'[3]Población Bogotá'!J427</f>
        <v>Barranquilla</v>
      </c>
      <c r="C19" s="53">
        <f>+'[3]Población Bogotá'!K427</f>
        <v>9.9853333333333332</v>
      </c>
      <c r="D19" s="53">
        <f>+'[3]Población Bogotá'!L427</f>
        <v>14.407000000000002</v>
      </c>
      <c r="E19" s="53">
        <f>+'[3]Población Bogotá'!M427</f>
        <v>6.2716666666666674</v>
      </c>
      <c r="F19" s="53">
        <f>+'[3]Población Bogotá'!N427</f>
        <v>14.770666666666665</v>
      </c>
      <c r="G19" s="54">
        <f>+'[3]Población Bogotá'!O427</f>
        <v>23.490333333333336</v>
      </c>
      <c r="H19" s="28">
        <f t="shared" si="4"/>
        <v>59.03367033760609</v>
      </c>
      <c r="I19" s="27">
        <f t="shared" si="5"/>
        <v>135.51421737975016</v>
      </c>
      <c r="J19" s="28">
        <f t="shared" si="6"/>
        <v>2.4029277999832241</v>
      </c>
      <c r="K19" s="27">
        <f t="shared" si="7"/>
        <v>1.4781437407390852</v>
      </c>
      <c r="L19" s="18"/>
    </row>
    <row r="20" spans="1:12">
      <c r="A20" s="16"/>
      <c r="B20" s="11" t="str">
        <f>+'[3]Población Bogotá'!J428</f>
        <v>Ibagué</v>
      </c>
      <c r="C20" s="53">
        <f>+'[3]Población Bogotá'!K428</f>
        <v>14.353333333333333</v>
      </c>
      <c r="D20" s="53">
        <f>+'[3]Población Bogotá'!L428</f>
        <v>15.932666666666668</v>
      </c>
      <c r="E20" s="53">
        <f>+'[3]Población Bogotá'!M428</f>
        <v>19.293666666666667</v>
      </c>
      <c r="F20" s="53">
        <f>+'[3]Población Bogotá'!N428</f>
        <v>14.681333333333335</v>
      </c>
      <c r="G20" s="54">
        <f>+'[3]Población Bogotá'!O428</f>
        <v>15.813333333333333</v>
      </c>
      <c r="H20" s="28">
        <f t="shared" si="4"/>
        <v>7.7104713468349573</v>
      </c>
      <c r="I20" s="27">
        <f t="shared" si="5"/>
        <v>-23.905944956030467</v>
      </c>
      <c r="J20" s="28">
        <f t="shared" si="6"/>
        <v>1.6176142644662928</v>
      </c>
      <c r="K20" s="27">
        <f t="shared" si="7"/>
        <v>1.4692038932368721</v>
      </c>
      <c r="L20" s="18"/>
    </row>
    <row r="21" spans="1:12">
      <c r="A21" s="16"/>
      <c r="B21" s="11" t="str">
        <f>+'[3]Población Bogotá'!J429</f>
        <v>Cúcuta</v>
      </c>
      <c r="C21" s="53">
        <f>+'[3]Población Bogotá'!K429</f>
        <v>12.147</v>
      </c>
      <c r="D21" s="53">
        <f>+'[3]Población Bogotá'!L429</f>
        <v>6.6953333333333331</v>
      </c>
      <c r="E21" s="53">
        <f>+'[3]Población Bogotá'!M429</f>
        <v>14.808333333333332</v>
      </c>
      <c r="F21" s="53">
        <f>+'[3]Población Bogotá'!N429</f>
        <v>13.646999999999998</v>
      </c>
      <c r="G21" s="54">
        <f>+'[3]Población Bogotá'!O429</f>
        <v>14.257333333333333</v>
      </c>
      <c r="H21" s="28">
        <f t="shared" si="4"/>
        <v>4.4722893920519979</v>
      </c>
      <c r="I21" s="27">
        <f t="shared" si="5"/>
        <v>-7.8424310635903165</v>
      </c>
      <c r="J21" s="28">
        <f t="shared" si="6"/>
        <v>1.4584442942612201</v>
      </c>
      <c r="K21" s="27">
        <f t="shared" si="7"/>
        <v>1.3656951365228129</v>
      </c>
      <c r="L21" s="18"/>
    </row>
    <row r="22" spans="1:12">
      <c r="A22" s="16"/>
      <c r="B22" s="11" t="str">
        <f>+'[3]Población Bogotá'!J430</f>
        <v>Pasto</v>
      </c>
      <c r="C22" s="53">
        <f>+'[3]Población Bogotá'!K430</f>
        <v>4.9763333333333328</v>
      </c>
      <c r="D22" s="53">
        <f>+'[3]Población Bogotá'!L430</f>
        <v>6.6586666666666661</v>
      </c>
      <c r="E22" s="53">
        <f>+'[3]Población Bogotá'!M430</f>
        <v>11.949666666666667</v>
      </c>
      <c r="F22" s="53">
        <f>+'[3]Población Bogotá'!N430</f>
        <v>15.654999999999999</v>
      </c>
      <c r="G22" s="54">
        <f>+'[3]Población Bogotá'!O430</f>
        <v>12.851666666666667</v>
      </c>
      <c r="H22" s="28">
        <f t="shared" si="4"/>
        <v>-17.906951985521125</v>
      </c>
      <c r="I22" s="27">
        <f t="shared" si="5"/>
        <v>31.007838433429093</v>
      </c>
      <c r="J22" s="28">
        <f t="shared" si="6"/>
        <v>1.3146525709632784</v>
      </c>
      <c r="K22" s="27">
        <f t="shared" si="7"/>
        <v>1.5666415594830101</v>
      </c>
      <c r="L22" s="18"/>
    </row>
    <row r="23" spans="1:12">
      <c r="A23" s="16"/>
      <c r="B23" s="11" t="str">
        <f>+'[3]Población Bogotá'!J431</f>
        <v>Neiva</v>
      </c>
      <c r="C23" s="53">
        <f>+'[3]Población Bogotá'!K431</f>
        <v>8.5846666666666653</v>
      </c>
      <c r="D23" s="53">
        <f>+'[3]Población Bogotá'!L431</f>
        <v>5.6749999999999998</v>
      </c>
      <c r="E23" s="53">
        <f>+'[3]Población Bogotá'!M431</f>
        <v>6.3683333333333332</v>
      </c>
      <c r="F23" s="53">
        <f>+'[3]Población Bogotá'!N431</f>
        <v>11.286333333333333</v>
      </c>
      <c r="G23" s="54">
        <f>+'[3]Población Bogotá'!O431</f>
        <v>10.756666666666666</v>
      </c>
      <c r="H23" s="28">
        <f t="shared" si="4"/>
        <v>-4.6929915236717079</v>
      </c>
      <c r="I23" s="27">
        <f t="shared" si="5"/>
        <v>77.225857105469785</v>
      </c>
      <c r="J23" s="28">
        <f t="shared" si="6"/>
        <v>1.1003459594082479</v>
      </c>
      <c r="K23" s="27">
        <f t="shared" si="7"/>
        <v>1.1294563305128338</v>
      </c>
      <c r="L23" s="18"/>
    </row>
    <row r="24" spans="1:12">
      <c r="A24" s="16"/>
      <c r="B24" s="11" t="str">
        <f>+'[3]Población Bogotá'!J432</f>
        <v>Pereira</v>
      </c>
      <c r="C24" s="53">
        <f>+'[3]Población Bogotá'!K432</f>
        <v>5.5949999999999998</v>
      </c>
      <c r="D24" s="53">
        <f>+'[3]Población Bogotá'!L432</f>
        <v>6.4606666666666657</v>
      </c>
      <c r="E24" s="53">
        <f>+'[3]Población Bogotá'!M432</f>
        <v>10.247333333333332</v>
      </c>
      <c r="F24" s="53">
        <f>+'[3]Población Bogotá'!N432</f>
        <v>11.433</v>
      </c>
      <c r="G24" s="54">
        <f>+'[3]Población Bogotá'!O432</f>
        <v>8.7629999999999999</v>
      </c>
      <c r="H24" s="28">
        <f t="shared" si="4"/>
        <v>-23.353450537916554</v>
      </c>
      <c r="I24" s="27">
        <f t="shared" si="5"/>
        <v>11.570489883546964</v>
      </c>
      <c r="J24" s="28">
        <f t="shared" si="6"/>
        <v>0.8964051728194431</v>
      </c>
      <c r="K24" s="27">
        <f t="shared" si="7"/>
        <v>1.1441336920836316</v>
      </c>
      <c r="L24" s="18"/>
    </row>
    <row r="25" spans="1:12">
      <c r="A25" s="16"/>
      <c r="B25" s="11" t="str">
        <f>+'[3]Población Bogotá'!J433</f>
        <v>Manizales</v>
      </c>
      <c r="C25" s="53">
        <f>+'[3]Población Bogotá'!K433</f>
        <v>6.4126666666666665</v>
      </c>
      <c r="D25" s="53">
        <f>+'[3]Población Bogotá'!L433</f>
        <v>3.415</v>
      </c>
      <c r="E25" s="53">
        <f>+'[3]Población Bogotá'!M433</f>
        <v>8.3873333333333324</v>
      </c>
      <c r="F25" s="53">
        <f>+'[3]Población Bogotá'!N433</f>
        <v>5.8886666666666665</v>
      </c>
      <c r="G25" s="54">
        <f>+'[3]Población Bogotá'!O433</f>
        <v>7.2886666666666668</v>
      </c>
      <c r="H25" s="28">
        <f t="shared" si="4"/>
        <v>23.774482055926647</v>
      </c>
      <c r="I25" s="27">
        <f t="shared" si="5"/>
        <v>-29.790954614100617</v>
      </c>
      <c r="J25" s="28">
        <f t="shared" si="6"/>
        <v>0.7455892391825456</v>
      </c>
      <c r="K25" s="27">
        <f t="shared" si="7"/>
        <v>0.58929606706753657</v>
      </c>
      <c r="L25" s="18"/>
    </row>
    <row r="26" spans="1:12">
      <c r="A26" s="16"/>
      <c r="B26" s="11" t="str">
        <f>+'[3]Población Bogotá'!J434</f>
        <v>Armenia</v>
      </c>
      <c r="C26" s="53">
        <f>+'[3]Población Bogotá'!K434</f>
        <v>5.1633333333333331</v>
      </c>
      <c r="D26" s="53">
        <f>+'[3]Población Bogotá'!L434</f>
        <v>5.0986666666666665</v>
      </c>
      <c r="E26" s="53">
        <f>+'[3]Población Bogotá'!M434</f>
        <v>8.17</v>
      </c>
      <c r="F26" s="53">
        <f>+'[3]Población Bogotá'!N434</f>
        <v>6.1223333333333336</v>
      </c>
      <c r="G26" s="54">
        <f>+'[3]Población Bogotá'!O434</f>
        <v>6.7673333333333332</v>
      </c>
      <c r="H26" s="28">
        <f t="shared" si="4"/>
        <v>10.535198998203299</v>
      </c>
      <c r="I26" s="27">
        <f t="shared" si="5"/>
        <v>-25.063239494084044</v>
      </c>
      <c r="J26" s="28">
        <f t="shared" si="6"/>
        <v>0.69225979757998901</v>
      </c>
      <c r="K26" s="27">
        <f t="shared" si="7"/>
        <v>0.61267977266101248</v>
      </c>
      <c r="L26" s="18"/>
    </row>
    <row r="27" spans="1:12">
      <c r="A27" s="16"/>
      <c r="B27" s="11" t="str">
        <f>+'[3]Población Bogotá'!J435</f>
        <v>Villavicencio</v>
      </c>
      <c r="C27" s="53">
        <f>+'[3]Población Bogotá'!K435</f>
        <v>4.823666666666667</v>
      </c>
      <c r="D27" s="53">
        <f>+'[3]Población Bogotá'!L435</f>
        <v>1.7356666666666667</v>
      </c>
      <c r="E27" s="53">
        <f>+'[3]Población Bogotá'!M435</f>
        <v>8.9383333333333326</v>
      </c>
      <c r="F27" s="53">
        <f>+'[3]Población Bogotá'!N435</f>
        <v>6.4466666666666663</v>
      </c>
      <c r="G27" s="54">
        <f>+'[3]Población Bogotá'!O435</f>
        <v>4.5456666666666665</v>
      </c>
      <c r="H27" s="28">
        <f t="shared" si="4"/>
        <v>-29.48810754912099</v>
      </c>
      <c r="I27" s="27">
        <f t="shared" si="5"/>
        <v>-27.876188700354277</v>
      </c>
      <c r="J27" s="28">
        <f t="shared" si="6"/>
        <v>0.46499590481717612</v>
      </c>
      <c r="K27" s="27">
        <f t="shared" si="7"/>
        <v>0.64513675631643597</v>
      </c>
      <c r="L27" s="18"/>
    </row>
    <row r="28" spans="1:12">
      <c r="A28" s="16"/>
      <c r="B28" s="11" t="str">
        <f>+'[3]Población Bogotá'!J436</f>
        <v>Montería</v>
      </c>
      <c r="C28" s="53">
        <f>+'[3]Población Bogotá'!K436</f>
        <v>4.8460000000000001</v>
      </c>
      <c r="D28" s="53">
        <f>+'[3]Población Bogotá'!L436</f>
        <v>4.5623333333333331</v>
      </c>
      <c r="E28" s="53">
        <f>+'[3]Población Bogotá'!M436</f>
        <v>2.648333333333333</v>
      </c>
      <c r="F28" s="53">
        <f>+'[3]Población Bogotá'!N436</f>
        <v>4.5696666666666665</v>
      </c>
      <c r="G28" s="54">
        <f>+'[3]Población Bogotá'!O436</f>
        <v>3.8719999999999999</v>
      </c>
      <c r="H28" s="28">
        <f t="shared" si="4"/>
        <v>-15.267342621635427</v>
      </c>
      <c r="I28" s="27">
        <f t="shared" si="5"/>
        <v>72.548772813089997</v>
      </c>
      <c r="J28" s="28">
        <f t="shared" si="6"/>
        <v>0.39608362765683935</v>
      </c>
      <c r="K28" s="27">
        <f t="shared" si="7"/>
        <v>0.45729988585015613</v>
      </c>
      <c r="L28" s="18"/>
    </row>
    <row r="29" spans="1:12">
      <c r="A29" s="16"/>
      <c r="B29" s="11" t="str">
        <f>+'[3]Población Bogotá'!J437</f>
        <v>Cartagena</v>
      </c>
      <c r="C29" s="53">
        <f>+'[3]Población Bogotá'!K437</f>
        <v>9.8053333333333335</v>
      </c>
      <c r="D29" s="53">
        <f>+'[3]Población Bogotá'!L437</f>
        <v>5.2326666666666668</v>
      </c>
      <c r="E29" s="53">
        <f>+'[3]Población Bogotá'!M437</f>
        <v>5.4390000000000001</v>
      </c>
      <c r="F29" s="53">
        <f>+'[3]Población Bogotá'!N437</f>
        <v>1.7033333333333334</v>
      </c>
      <c r="G29" s="54">
        <f>+'[3]Población Bogotá'!O437</f>
        <v>3.6676666666666669</v>
      </c>
      <c r="H29" s="28">
        <f t="shared" si="4"/>
        <v>115.3228962818004</v>
      </c>
      <c r="I29" s="27">
        <f t="shared" si="5"/>
        <v>-68.682968682968678</v>
      </c>
      <c r="J29" s="28">
        <f t="shared" si="6"/>
        <v>0.37518148718218008</v>
      </c>
      <c r="K29" s="27">
        <f t="shared" si="7"/>
        <v>0.1704575400608577</v>
      </c>
      <c r="L29" s="18"/>
    </row>
    <row r="30" spans="1:12">
      <c r="A30" s="16"/>
      <c r="B30" s="11" t="str">
        <f>+'[3]Población Bogotá'!J438</f>
        <v>Popayán</v>
      </c>
      <c r="C30" s="53">
        <f>+'[3]Población Bogotá'!K438</f>
        <v>6.9126666666666665</v>
      </c>
      <c r="D30" s="53">
        <f>+'[3]Población Bogotá'!L438</f>
        <v>4.1296666666666662</v>
      </c>
      <c r="E30" s="53">
        <f>+'[3]Población Bogotá'!M438</f>
        <v>7.9470000000000001</v>
      </c>
      <c r="F30" s="53">
        <f>+'[3]Población Bogotá'!N438</f>
        <v>5.3049999999999997</v>
      </c>
      <c r="G30" s="54">
        <f>+'[3]Población Bogotá'!O438</f>
        <v>3.4849999999999999</v>
      </c>
      <c r="H30" s="28">
        <f t="shared" si="4"/>
        <v>-34.307257304429783</v>
      </c>
      <c r="I30" s="27">
        <f t="shared" si="5"/>
        <v>-33.245249779791116</v>
      </c>
      <c r="J30" s="28">
        <f t="shared" si="6"/>
        <v>0.35649572375622035</v>
      </c>
      <c r="K30" s="27">
        <f t="shared" si="7"/>
        <v>0.5308868395437476</v>
      </c>
      <c r="L30" s="18"/>
    </row>
    <row r="31" spans="1:12">
      <c r="A31" s="16"/>
      <c r="B31" s="11" t="str">
        <f>+'[3]Población Bogotá'!J439</f>
        <v>Sincelejo</v>
      </c>
      <c r="C31" s="53">
        <f>+'[3]Población Bogotá'!K439</f>
        <v>3.808666666666666</v>
      </c>
      <c r="D31" s="53">
        <f>+'[3]Población Bogotá'!L439</f>
        <v>1.6503333333333334</v>
      </c>
      <c r="E31" s="53">
        <f>+'[3]Población Bogotá'!M439</f>
        <v>1.9740000000000002</v>
      </c>
      <c r="F31" s="53">
        <f>+'[3]Población Bogotá'!N439</f>
        <v>3.1083333333333338</v>
      </c>
      <c r="G31" s="54">
        <f>+'[3]Población Bogotá'!O439</f>
        <v>2.6223333333333332</v>
      </c>
      <c r="H31" s="28">
        <f t="shared" si="4"/>
        <v>-15.635388739946398</v>
      </c>
      <c r="I31" s="27">
        <f t="shared" si="5"/>
        <v>57.463694697737267</v>
      </c>
      <c r="J31" s="28">
        <f t="shared" si="6"/>
        <v>0.26824981910953472</v>
      </c>
      <c r="K31" s="27">
        <f t="shared" si="7"/>
        <v>0.31105999238111515</v>
      </c>
      <c r="L31" s="18"/>
    </row>
    <row r="32" spans="1:12">
      <c r="A32" s="16"/>
      <c r="B32" s="11" t="str">
        <f>+'[3]Población Bogotá'!J440</f>
        <v>Santa Marta</v>
      </c>
      <c r="C32" s="53">
        <f>+'[3]Población Bogotá'!K440</f>
        <v>6.1013333333333337</v>
      </c>
      <c r="D32" s="53">
        <f>+'[3]Población Bogotá'!L440</f>
        <v>4.0259999999999998</v>
      </c>
      <c r="E32" s="53">
        <f>+'[3]Población Bogotá'!M440</f>
        <v>5.4093333333333335</v>
      </c>
      <c r="F32" s="53">
        <f>+'[3]Población Bogotá'!N440</f>
        <v>3.1223333333333332</v>
      </c>
      <c r="G32" s="54">
        <f>+'[3]Población Bogotá'!O440</f>
        <v>2.5846666666666667</v>
      </c>
      <c r="H32" s="28">
        <f t="shared" si="4"/>
        <v>-17.220027757019317</v>
      </c>
      <c r="I32" s="27">
        <f t="shared" si="5"/>
        <v>-42.278777421740209</v>
      </c>
      <c r="J32" s="28">
        <f t="shared" si="6"/>
        <v>0.26439673285564158</v>
      </c>
      <c r="K32" s="27">
        <f t="shared" si="7"/>
        <v>0.31246101325832759</v>
      </c>
      <c r="L32" s="18"/>
    </row>
    <row r="33" spans="1:15">
      <c r="A33" s="16"/>
      <c r="B33" s="11" t="str">
        <f>+'[3]Población Bogotá'!J441</f>
        <v>Riohacha</v>
      </c>
      <c r="C33" s="53">
        <f>+'[3]Población Bogotá'!K441</f>
        <v>3.1196666666666668</v>
      </c>
      <c r="D33" s="53">
        <f>+'[3]Población Bogotá'!L441</f>
        <v>2.3476666666666666</v>
      </c>
      <c r="E33" s="53">
        <f>+'[3]Población Bogotá'!M441</f>
        <v>3.0186666666666668</v>
      </c>
      <c r="F33" s="53">
        <f>+'[3]Población Bogotá'!N441</f>
        <v>2.4486666666666665</v>
      </c>
      <c r="G33" s="54">
        <f>+'[3]Población Bogotá'!O441</f>
        <v>1.8326666666666667</v>
      </c>
      <c r="H33" s="28">
        <f t="shared" si="4"/>
        <v>-25.156547781105367</v>
      </c>
      <c r="I33" s="27">
        <f t="shared" si="5"/>
        <v>-18.882508833922273</v>
      </c>
      <c r="J33" s="28">
        <f t="shared" si="6"/>
        <v>0.18747140021154468</v>
      </c>
      <c r="K33" s="27">
        <f t="shared" si="7"/>
        <v>0.24504522295245804</v>
      </c>
      <c r="L33" s="18"/>
    </row>
    <row r="34" spans="1:15">
      <c r="A34" s="16"/>
      <c r="B34" s="11" t="str">
        <f>+'[3]Población Bogotá'!J442</f>
        <v>Tunja</v>
      </c>
      <c r="C34" s="53">
        <f>+'[3]Población Bogotá'!K442</f>
        <v>2.0803333333333334</v>
      </c>
      <c r="D34" s="53">
        <f>+'[3]Población Bogotá'!L442</f>
        <v>1.5576666666666668</v>
      </c>
      <c r="E34" s="53">
        <f>+'[3]Población Bogotá'!M442</f>
        <v>1.3296666666666666</v>
      </c>
      <c r="F34" s="53">
        <f>+'[3]Población Bogotá'!N442</f>
        <v>2.4603333333333333</v>
      </c>
      <c r="G34" s="54">
        <f>+'[3]Población Bogotá'!O442</f>
        <v>1.829</v>
      </c>
      <c r="H34" s="28">
        <f t="shared" si="4"/>
        <v>-25.660479609808974</v>
      </c>
      <c r="I34" s="27">
        <f t="shared" si="5"/>
        <v>85.033843068438216</v>
      </c>
      <c r="J34" s="28">
        <f t="shared" si="6"/>
        <v>0.18709632101868781</v>
      </c>
      <c r="K34" s="27">
        <f t="shared" si="7"/>
        <v>0.24621274035013513</v>
      </c>
      <c r="L34" s="18"/>
    </row>
    <row r="35" spans="1:15">
      <c r="A35" s="16"/>
      <c r="B35" s="11" t="str">
        <f>+'[3]Población Bogotá'!J443</f>
        <v>Valledupar</v>
      </c>
      <c r="C35" s="53">
        <f>+'[3]Población Bogotá'!K443</f>
        <v>2.6113333333333335</v>
      </c>
      <c r="D35" s="53">
        <f>+'[3]Población Bogotá'!L443</f>
        <v>0.82699999999999996</v>
      </c>
      <c r="E35" s="53">
        <f>+'[3]Población Bogotá'!M443</f>
        <v>0.59900000000000009</v>
      </c>
      <c r="F35" s="53">
        <f>+'[3]Población Bogotá'!N443</f>
        <v>4.067333333333333</v>
      </c>
      <c r="G35" s="54">
        <f>+'[3]Población Bogotá'!O443</f>
        <v>1.7416666666666669</v>
      </c>
      <c r="H35" s="28">
        <f t="shared" si="4"/>
        <v>-57.179150958859196</v>
      </c>
      <c r="I35" s="27">
        <f t="shared" si="5"/>
        <v>579.02058987200883</v>
      </c>
      <c r="J35" s="28">
        <f t="shared" si="6"/>
        <v>0.17816261660700636</v>
      </c>
      <c r="K35" s="27">
        <f t="shared" si="7"/>
        <v>0.40702992247017322</v>
      </c>
      <c r="L35" s="18"/>
    </row>
    <row r="36" spans="1:15">
      <c r="A36" s="16"/>
      <c r="B36" s="11" t="str">
        <f>+'[3]Población Bogotá'!J444</f>
        <v>Quibdó</v>
      </c>
      <c r="C36" s="53">
        <f>+'[3]Población Bogotá'!K444</f>
        <v>0.17533333333333334</v>
      </c>
      <c r="D36" s="53">
        <f>+'[3]Población Bogotá'!L444</f>
        <v>0.56666666666666665</v>
      </c>
      <c r="E36" s="53">
        <f>+'[3]Población Bogotá'!M444</f>
        <v>0.34600000000000003</v>
      </c>
      <c r="F36" s="53">
        <f>+'[3]Población Bogotá'!N444</f>
        <v>0.56099999999999994</v>
      </c>
      <c r="G36" s="54">
        <f>+'[3]Población Bogotá'!O444</f>
        <v>1.0116666666666665</v>
      </c>
      <c r="H36" s="28">
        <f t="shared" si="4"/>
        <v>80.332739156268545</v>
      </c>
      <c r="I36" s="27">
        <f t="shared" si="5"/>
        <v>62.138728323699397</v>
      </c>
      <c r="J36" s="28">
        <f t="shared" si="6"/>
        <v>0.10348775912005057</v>
      </c>
      <c r="K36" s="27">
        <f t="shared" si="7"/>
        <v>5.614090800830205E-2</v>
      </c>
      <c r="L36" s="18"/>
    </row>
    <row r="37" spans="1:15">
      <c r="A37" s="16"/>
      <c r="B37" s="11" t="str">
        <f>+'[3]Población Bogotá'!J445</f>
        <v>Florencia</v>
      </c>
      <c r="C37" s="53">
        <f>+'[3]Población Bogotá'!K445</f>
        <v>1.2949999999999999</v>
      </c>
      <c r="D37" s="53">
        <f>+'[3]Población Bogotá'!L445</f>
        <v>0.72333333333333327</v>
      </c>
      <c r="E37" s="53">
        <f>+'[3]Población Bogotá'!M445</f>
        <v>0.18100000000000002</v>
      </c>
      <c r="F37" s="53">
        <f>+'[3]Población Bogotá'!N445</f>
        <v>0.73533333333333328</v>
      </c>
      <c r="G37" s="54">
        <f>+'[3]Población Bogotá'!O445</f>
        <v>0.72899999999999998</v>
      </c>
      <c r="H37" s="28">
        <f t="shared" si="4"/>
        <v>-0.86128739800543919</v>
      </c>
      <c r="I37" s="27">
        <f t="shared" si="5"/>
        <v>306.26151012891336</v>
      </c>
      <c r="J37" s="28">
        <f t="shared" si="6"/>
        <v>7.4572563161631175E-2</v>
      </c>
      <c r="K37" s="27">
        <f t="shared" si="7"/>
        <v>7.3586953693591403E-2</v>
      </c>
      <c r="L37" s="18"/>
    </row>
    <row r="38" spans="1:15">
      <c r="A38" s="16"/>
      <c r="B38" s="11" t="str">
        <f>+'[3]Población Bogotá'!J446</f>
        <v>San Andrés</v>
      </c>
      <c r="C38" s="53">
        <f>+'[3]Población Bogotá'!K446</f>
        <v>0.37266666666666665</v>
      </c>
      <c r="D38" s="53">
        <f>+'[3]Población Bogotá'!L446</f>
        <v>0.11733333333333335</v>
      </c>
      <c r="E38" s="53">
        <f>+'[3]Población Bogotá'!M446</f>
        <v>0.30499999999999999</v>
      </c>
      <c r="F38" s="53">
        <f>+'[3]Población Bogotá'!N446</f>
        <v>0.104</v>
      </c>
      <c r="G38" s="54">
        <f>+'[3]Población Bogotá'!O446</f>
        <v>0.23900000000000002</v>
      </c>
      <c r="H38" s="132">
        <f t="shared" si="4"/>
        <v>129.80769230769232</v>
      </c>
      <c r="I38" s="133">
        <f t="shared" si="5"/>
        <v>-65.901639344262293</v>
      </c>
      <c r="J38" s="132">
        <f t="shared" si="6"/>
        <v>2.4448343752578674E-2</v>
      </c>
      <c r="K38" s="133">
        <f t="shared" si="7"/>
        <v>1.0407583659293073E-2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ref="I39" si="8">IF(OR(OR(G39=0,F39=0),F39=""),"",(F39/E39-1)*100)</f>
        <v/>
      </c>
      <c r="J39" s="6" t="str">
        <f t="shared" si="1"/>
        <v/>
      </c>
      <c r="K39" s="8" t="str">
        <f t="shared" si="2"/>
        <v/>
      </c>
      <c r="L39" s="18"/>
      <c r="M39" s="16"/>
      <c r="N39" s="60"/>
      <c r="O39" s="60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56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2" t="str">
        <f>+'[3]Población Bogotá'!J454</f>
        <v>Colombia</v>
      </c>
      <c r="C13" s="26">
        <f>+'[3]Población Bogotá'!K454</f>
        <v>1101.8706666666667</v>
      </c>
      <c r="D13" s="26">
        <f>+'[3]Población Bogotá'!L454</f>
        <v>986.0856666666665</v>
      </c>
      <c r="E13" s="26">
        <f>+'[3]Población Bogotá'!M454</f>
        <v>1274.7076666666667</v>
      </c>
      <c r="F13" s="26">
        <f>+'[3]Población Bogotá'!N454</f>
        <v>1516.4403333333332</v>
      </c>
      <c r="G13" s="26">
        <f>+'[3]Población Bogotá'!O454</f>
        <v>1580.1466666666668</v>
      </c>
      <c r="H13" s="28">
        <f t="shared" ref="H13" si="0">IF(OR(OR(G13=0,F13=0),G13=""),"",(G13/F13-1)*100)</f>
        <v>4.2010445075210345</v>
      </c>
      <c r="I13" s="27">
        <f>IF(OR(OR(G13=0,F13=0),F13=""),"",(F13/E13-1)*100)</f>
        <v>18.963772870276397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432.55999999999995</v>
      </c>
      <c r="D14" s="25">
        <f>D13-SUM(D15:D38)</f>
        <v>330.03599999999983</v>
      </c>
      <c r="E14" s="25">
        <f>E13-SUM(E15:E38)</f>
        <v>474.74866666666651</v>
      </c>
      <c r="F14" s="25">
        <f>F13-SUM(F15:F38)</f>
        <v>602.52099999999984</v>
      </c>
      <c r="G14" s="26">
        <f>G13-SUM(G15:G38)</f>
        <v>631.0246666666668</v>
      </c>
      <c r="H14" s="28">
        <f t="shared" ref="H14:H38" si="3">IF(OR(OR(G14=0,F14=0),G14=""),"",(G14/F14-1)*100)</f>
        <v>4.7307341431530148</v>
      </c>
      <c r="I14" s="27">
        <f t="shared" ref="I14:I38" si="4">IF(OR(OR(G14=0,F14=0),F14=""),"",(F14/E14-1)*100)</f>
        <v>26.913679237996813</v>
      </c>
      <c r="J14" s="28">
        <f t="shared" ref="J14:J38" si="5">IF(G14=0,"",G14/$G$13*100)</f>
        <v>39.934563036342624</v>
      </c>
      <c r="K14" s="27">
        <f t="shared" ref="K14:K38" si="6">IF(F14=0,"",F14/$F$13*100)</f>
        <v>39.732588665429404</v>
      </c>
      <c r="L14" s="18"/>
    </row>
    <row r="15" spans="1:15">
      <c r="A15" s="16"/>
      <c r="B15" s="12" t="str">
        <f>+'[3]Población Bogotá'!J455</f>
        <v>Bogotá</v>
      </c>
      <c r="C15" s="100">
        <f>+'[3]Población Bogotá'!K455</f>
        <v>258.90866666666665</v>
      </c>
      <c r="D15" s="100">
        <f>+'[3]Población Bogotá'!L455</f>
        <v>330.52133333333336</v>
      </c>
      <c r="E15" s="100">
        <f>+'[3]Población Bogotá'!M455</f>
        <v>276.75800000000004</v>
      </c>
      <c r="F15" s="100">
        <f>+'[3]Población Bogotá'!N455</f>
        <v>373.91833333333329</v>
      </c>
      <c r="G15" s="100">
        <f>+'[3]Población Bogotá'!O455</f>
        <v>380.80866666666662</v>
      </c>
      <c r="H15" s="48">
        <f t="shared" si="3"/>
        <v>1.8427374961555776</v>
      </c>
      <c r="I15" s="34">
        <f t="shared" si="4"/>
        <v>35.106603362263499</v>
      </c>
      <c r="J15" s="48">
        <f t="shared" si="5"/>
        <v>24.099577254432074</v>
      </c>
      <c r="K15" s="34">
        <f t="shared" si="6"/>
        <v>24.657635721902235</v>
      </c>
      <c r="L15" s="18"/>
      <c r="N15" s="23" t="s">
        <v>3</v>
      </c>
      <c r="O15" s="32">
        <f>J15</f>
        <v>24.099577254432074</v>
      </c>
    </row>
    <row r="16" spans="1:15">
      <c r="A16" s="16"/>
      <c r="B16" s="11" t="str">
        <f>+'[3]Población Bogotá'!J456</f>
        <v>Medellín</v>
      </c>
      <c r="C16" s="53">
        <f>+'[3]Población Bogotá'!K456</f>
        <v>80.045999999999992</v>
      </c>
      <c r="D16" s="53">
        <f>+'[3]Población Bogotá'!L456</f>
        <v>82.624333333333325</v>
      </c>
      <c r="E16" s="53">
        <f>+'[3]Población Bogotá'!M456</f>
        <v>128.71700000000001</v>
      </c>
      <c r="F16" s="53">
        <f>+'[3]Población Bogotá'!N456</f>
        <v>134.64400000000001</v>
      </c>
      <c r="G16" s="54">
        <f>+'[3]Población Bogotá'!O456</f>
        <v>133.18566666666666</v>
      </c>
      <c r="H16" s="28">
        <f t="shared" si="3"/>
        <v>-1.0831030965608113</v>
      </c>
      <c r="I16" s="27">
        <f t="shared" si="4"/>
        <v>4.604675373105338</v>
      </c>
      <c r="J16" s="28">
        <f t="shared" si="5"/>
        <v>8.4286901637822638</v>
      </c>
      <c r="K16" s="27">
        <f t="shared" si="6"/>
        <v>8.8789513863717247</v>
      </c>
      <c r="L16" s="18"/>
      <c r="N16" s="23" t="s">
        <v>14</v>
      </c>
      <c r="O16" s="32">
        <f>100-O15</f>
        <v>75.900422745567923</v>
      </c>
    </row>
    <row r="17" spans="1:12">
      <c r="A17" s="16"/>
      <c r="B17" s="11" t="str">
        <f>+'[3]Población Bogotá'!J457</f>
        <v>Cali</v>
      </c>
      <c r="C17" s="53">
        <f>+'[3]Población Bogotá'!K457</f>
        <v>80.513333333333335</v>
      </c>
      <c r="D17" s="53">
        <f>+'[3]Población Bogotá'!L457</f>
        <v>66.176999999999992</v>
      </c>
      <c r="E17" s="53">
        <f>+'[3]Población Bogotá'!M457</f>
        <v>114.053</v>
      </c>
      <c r="F17" s="53">
        <f>+'[3]Población Bogotá'!N457</f>
        <v>98.262999999999991</v>
      </c>
      <c r="G17" s="54">
        <f>+'[3]Población Bogotá'!O457</f>
        <v>89.679333333333332</v>
      </c>
      <c r="H17" s="28">
        <f t="shared" si="3"/>
        <v>-8.735400574648299</v>
      </c>
      <c r="I17" s="27">
        <f t="shared" si="4"/>
        <v>-13.844440742461838</v>
      </c>
      <c r="J17" s="28">
        <f t="shared" si="5"/>
        <v>5.6753803444406001</v>
      </c>
      <c r="K17" s="27">
        <f t="shared" si="6"/>
        <v>6.4798461132991054</v>
      </c>
      <c r="L17" s="18"/>
    </row>
    <row r="18" spans="1:12">
      <c r="A18" s="16"/>
      <c r="B18" s="11" t="str">
        <f>+'[3]Población Bogotá'!J458</f>
        <v>Barranquilla</v>
      </c>
      <c r="C18" s="53">
        <f>+'[3]Población Bogotá'!K458</f>
        <v>22.132333333333332</v>
      </c>
      <c r="D18" s="53">
        <f>+'[3]Población Bogotá'!L458</f>
        <v>13.909000000000001</v>
      </c>
      <c r="E18" s="53">
        <f>+'[3]Población Bogotá'!M458</f>
        <v>35.761666666666663</v>
      </c>
      <c r="F18" s="53">
        <f>+'[3]Población Bogotá'!N458</f>
        <v>33.926333333333332</v>
      </c>
      <c r="G18" s="54">
        <f>+'[3]Población Bogotá'!O458</f>
        <v>85.010666666666665</v>
      </c>
      <c r="H18" s="28">
        <f t="shared" si="3"/>
        <v>150.57428349659557</v>
      </c>
      <c r="I18" s="27">
        <f t="shared" si="4"/>
        <v>-5.1321247145453608</v>
      </c>
      <c r="J18" s="28">
        <f t="shared" si="5"/>
        <v>5.3799225388360572</v>
      </c>
      <c r="K18" s="27">
        <f t="shared" si="6"/>
        <v>2.2372349631956068</v>
      </c>
      <c r="L18" s="18"/>
    </row>
    <row r="19" spans="1:12">
      <c r="A19" s="16"/>
      <c r="B19" s="11" t="str">
        <f>+'[3]Población Bogotá'!J459</f>
        <v>Bucaramanga</v>
      </c>
      <c r="C19" s="53">
        <f>+'[3]Población Bogotá'!K459</f>
        <v>15.855</v>
      </c>
      <c r="D19" s="53">
        <f>+'[3]Población Bogotá'!L459</f>
        <v>10.027333333333333</v>
      </c>
      <c r="E19" s="53">
        <f>+'[3]Población Bogotá'!M459</f>
        <v>42.926666666666669</v>
      </c>
      <c r="F19" s="53">
        <f>+'[3]Población Bogotá'!N459</f>
        <v>51.240666666666669</v>
      </c>
      <c r="G19" s="54">
        <f>+'[3]Población Bogotá'!O459</f>
        <v>37.922666666666665</v>
      </c>
      <c r="H19" s="28">
        <f t="shared" si="3"/>
        <v>-25.991074797361481</v>
      </c>
      <c r="I19" s="27">
        <f t="shared" si="4"/>
        <v>19.367914272402544</v>
      </c>
      <c r="J19" s="28">
        <f t="shared" si="5"/>
        <v>2.3999459965741576</v>
      </c>
      <c r="K19" s="27">
        <f t="shared" si="6"/>
        <v>3.3790097467292375</v>
      </c>
      <c r="L19" s="18"/>
    </row>
    <row r="20" spans="1:12">
      <c r="A20" s="16"/>
      <c r="B20" s="11" t="str">
        <f>+'[3]Población Bogotá'!J460</f>
        <v>Cúcuta</v>
      </c>
      <c r="C20" s="53">
        <f>+'[3]Población Bogotá'!K460</f>
        <v>18.701333333333334</v>
      </c>
      <c r="D20" s="53">
        <f>+'[3]Población Bogotá'!L460</f>
        <v>15.137666666666666</v>
      </c>
      <c r="E20" s="53">
        <f>+'[3]Población Bogotá'!M460</f>
        <v>18.864666666666668</v>
      </c>
      <c r="F20" s="53">
        <f>+'[3]Población Bogotá'!N460</f>
        <v>24.635666666666665</v>
      </c>
      <c r="G20" s="54">
        <f>+'[3]Población Bogotá'!O460</f>
        <v>32.045666666666669</v>
      </c>
      <c r="H20" s="28">
        <f t="shared" si="3"/>
        <v>30.078341699703692</v>
      </c>
      <c r="I20" s="27">
        <f t="shared" si="4"/>
        <v>30.591582146517272</v>
      </c>
      <c r="J20" s="28">
        <f t="shared" si="5"/>
        <v>2.0280184961733512</v>
      </c>
      <c r="K20" s="27">
        <f t="shared" si="6"/>
        <v>1.6245721064747907</v>
      </c>
      <c r="L20" s="18"/>
    </row>
    <row r="21" spans="1:12">
      <c r="A21" s="16"/>
      <c r="B21" s="11" t="str">
        <f>+'[3]Población Bogotá'!J461</f>
        <v>Ibagué</v>
      </c>
      <c r="C21" s="53">
        <f>+'[3]Población Bogotá'!K461</f>
        <v>27.849666666666668</v>
      </c>
      <c r="D21" s="53">
        <f>+'[3]Población Bogotá'!L461</f>
        <v>22.466666666666669</v>
      </c>
      <c r="E21" s="53">
        <f>+'[3]Población Bogotá'!M461</f>
        <v>23.039666666666665</v>
      </c>
      <c r="F21" s="53">
        <f>+'[3]Población Bogotá'!N461</f>
        <v>18.284333333333333</v>
      </c>
      <c r="G21" s="54">
        <f>+'[3]Población Bogotá'!O461</f>
        <v>29.218333333333334</v>
      </c>
      <c r="H21" s="28">
        <f t="shared" si="3"/>
        <v>59.799828632891547</v>
      </c>
      <c r="I21" s="27">
        <f t="shared" si="4"/>
        <v>-20.639766200321187</v>
      </c>
      <c r="J21" s="28">
        <f t="shared" si="5"/>
        <v>1.8490899578942037</v>
      </c>
      <c r="K21" s="27">
        <f t="shared" si="6"/>
        <v>1.2057403731238134</v>
      </c>
      <c r="L21" s="18"/>
    </row>
    <row r="22" spans="1:12">
      <c r="A22" s="16"/>
      <c r="B22" s="11" t="str">
        <f>+'[3]Población Bogotá'!J462</f>
        <v>Neiva</v>
      </c>
      <c r="C22" s="53">
        <f>+'[3]Población Bogotá'!K462</f>
        <v>12.832999999999998</v>
      </c>
      <c r="D22" s="53">
        <f>+'[3]Población Bogotá'!L462</f>
        <v>12.604333333333335</v>
      </c>
      <c r="E22" s="53">
        <f>+'[3]Población Bogotá'!M462</f>
        <v>18.297000000000001</v>
      </c>
      <c r="F22" s="53">
        <f>+'[3]Población Bogotá'!N462</f>
        <v>19.414666666666665</v>
      </c>
      <c r="G22" s="54">
        <f>+'[3]Población Bogotá'!O462</f>
        <v>16.404</v>
      </c>
      <c r="H22" s="28">
        <f t="shared" si="3"/>
        <v>-15.507176704896642</v>
      </c>
      <c r="I22" s="27">
        <f t="shared" si="4"/>
        <v>6.1084695123061916</v>
      </c>
      <c r="J22" s="28">
        <f t="shared" si="5"/>
        <v>1.0381314814658555</v>
      </c>
      <c r="K22" s="27">
        <f t="shared" si="6"/>
        <v>1.2802789691033014</v>
      </c>
      <c r="L22" s="18"/>
    </row>
    <row r="23" spans="1:12">
      <c r="A23" s="16"/>
      <c r="B23" s="11" t="str">
        <f>+'[3]Población Bogotá'!J463</f>
        <v>Manizales</v>
      </c>
      <c r="C23" s="53">
        <f>+'[3]Población Bogotá'!K463</f>
        <v>11.419000000000002</v>
      </c>
      <c r="D23" s="53">
        <f>+'[3]Población Bogotá'!L463</f>
        <v>7.7203333333333335</v>
      </c>
      <c r="E23" s="53">
        <f>+'[3]Población Bogotá'!M463</f>
        <v>13.780666666666667</v>
      </c>
      <c r="F23" s="53">
        <f>+'[3]Población Bogotá'!N463</f>
        <v>13.008333333333333</v>
      </c>
      <c r="G23" s="54">
        <f>+'[3]Población Bogotá'!O463</f>
        <v>15.636666666666665</v>
      </c>
      <c r="H23" s="28">
        <f t="shared" si="3"/>
        <v>20.204996796925045</v>
      </c>
      <c r="I23" s="27">
        <f t="shared" si="4"/>
        <v>-5.6044700304774819</v>
      </c>
      <c r="J23" s="28">
        <f t="shared" si="5"/>
        <v>0.98957058838420042</v>
      </c>
      <c r="K23" s="27">
        <f t="shared" si="6"/>
        <v>0.85782032087865434</v>
      </c>
      <c r="L23" s="18"/>
    </row>
    <row r="24" spans="1:12">
      <c r="A24" s="16"/>
      <c r="B24" s="11" t="str">
        <f>+'[3]Población Bogotá'!J464</f>
        <v>Villavicencio</v>
      </c>
      <c r="C24" s="53">
        <f>+'[3]Población Bogotá'!K464</f>
        <v>14.012</v>
      </c>
      <c r="D24" s="53">
        <f>+'[3]Población Bogotá'!L464</f>
        <v>9.064333333333332</v>
      </c>
      <c r="E24" s="53">
        <f>+'[3]Población Bogotá'!M464</f>
        <v>19.178666666666668</v>
      </c>
      <c r="F24" s="53">
        <f>+'[3]Población Bogotá'!N464</f>
        <v>14.45</v>
      </c>
      <c r="G24" s="54">
        <f>+'[3]Población Bogotá'!O464</f>
        <v>15.416000000000002</v>
      </c>
      <c r="H24" s="28">
        <f t="shared" si="3"/>
        <v>6.6851211072664452</v>
      </c>
      <c r="I24" s="27">
        <f t="shared" si="4"/>
        <v>-24.65586763070079</v>
      </c>
      <c r="J24" s="28">
        <f t="shared" si="5"/>
        <v>0.97560563998278638</v>
      </c>
      <c r="K24" s="27">
        <f t="shared" si="6"/>
        <v>0.95288945317334173</v>
      </c>
      <c r="L24" s="18"/>
    </row>
    <row r="25" spans="1:12">
      <c r="A25" s="16"/>
      <c r="B25" s="11" t="str">
        <f>+'[3]Población Bogotá'!J465</f>
        <v>Armenia</v>
      </c>
      <c r="C25" s="53">
        <f>+'[3]Población Bogotá'!K465</f>
        <v>7.9003333333333332</v>
      </c>
      <c r="D25" s="53">
        <f>+'[3]Población Bogotá'!L465</f>
        <v>5.1726666666666672</v>
      </c>
      <c r="E25" s="53">
        <f>+'[3]Población Bogotá'!M465</f>
        <v>9.0163333333333338</v>
      </c>
      <c r="F25" s="53">
        <f>+'[3]Población Bogotá'!N465</f>
        <v>13.650666666666666</v>
      </c>
      <c r="G25" s="54">
        <f>+'[3]Población Bogotá'!O465</f>
        <v>15.063666666666668</v>
      </c>
      <c r="H25" s="28">
        <f t="shared" si="3"/>
        <v>10.351142801328406</v>
      </c>
      <c r="I25" s="27">
        <f t="shared" si="4"/>
        <v>51.399312359052082</v>
      </c>
      <c r="J25" s="28">
        <f t="shared" si="5"/>
        <v>0.95330813173460704</v>
      </c>
      <c r="K25" s="27">
        <f t="shared" si="6"/>
        <v>0.90017829034266872</v>
      </c>
      <c r="L25" s="18"/>
    </row>
    <row r="26" spans="1:12">
      <c r="A26" s="16"/>
      <c r="B26" s="11" t="str">
        <f>+'[3]Población Bogotá'!J466</f>
        <v>Pasto</v>
      </c>
      <c r="C26" s="53">
        <f>+'[3]Población Bogotá'!K466</f>
        <v>10.607333333333335</v>
      </c>
      <c r="D26" s="53">
        <f>+'[3]Población Bogotá'!L466</f>
        <v>6.9223333333333334</v>
      </c>
      <c r="E26" s="53">
        <f>+'[3]Población Bogotá'!M466</f>
        <v>11.591666666666667</v>
      </c>
      <c r="F26" s="53">
        <f>+'[3]Población Bogotá'!N466</f>
        <v>16.202666666666666</v>
      </c>
      <c r="G26" s="54">
        <f>+'[3]Población Bogotá'!O466</f>
        <v>13.713666666666667</v>
      </c>
      <c r="H26" s="28">
        <f t="shared" si="3"/>
        <v>-15.361668861092815</v>
      </c>
      <c r="I26" s="27">
        <f t="shared" si="4"/>
        <v>39.77857656362329</v>
      </c>
      <c r="J26" s="28">
        <f t="shared" si="5"/>
        <v>0.86787302444498815</v>
      </c>
      <c r="K26" s="27">
        <f t="shared" si="6"/>
        <v>1.068467140480964</v>
      </c>
      <c r="L26" s="18"/>
    </row>
    <row r="27" spans="1:12">
      <c r="A27" s="16"/>
      <c r="B27" s="11" t="str">
        <f>+'[3]Población Bogotá'!J467</f>
        <v>Pereira</v>
      </c>
      <c r="C27" s="53">
        <f>+'[3]Población Bogotá'!K467</f>
        <v>14.238999999999999</v>
      </c>
      <c r="D27" s="53">
        <f>+'[3]Población Bogotá'!L467</f>
        <v>7.7343333333333346</v>
      </c>
      <c r="E27" s="53">
        <f>+'[3]Población Bogotá'!M467</f>
        <v>14.286000000000001</v>
      </c>
      <c r="F27" s="53">
        <f>+'[3]Población Bogotá'!N467</f>
        <v>14.082000000000001</v>
      </c>
      <c r="G27" s="54">
        <f>+'[3]Población Bogotá'!O467</f>
        <v>12.840666666666666</v>
      </c>
      <c r="H27" s="28">
        <f t="shared" si="3"/>
        <v>-8.8150357430289432</v>
      </c>
      <c r="I27" s="27">
        <f t="shared" si="4"/>
        <v>-1.4279714405711963</v>
      </c>
      <c r="J27" s="28">
        <f t="shared" si="5"/>
        <v>0.81262498839770136</v>
      </c>
      <c r="K27" s="27">
        <f t="shared" si="6"/>
        <v>0.92862209547314878</v>
      </c>
      <c r="L27" s="18"/>
    </row>
    <row r="28" spans="1:12">
      <c r="A28" s="16"/>
      <c r="B28" s="11" t="str">
        <f>+'[3]Población Bogotá'!J468</f>
        <v>Sincelejo</v>
      </c>
      <c r="C28" s="53">
        <f>+'[3]Población Bogotá'!K468</f>
        <v>9.6679999999999993</v>
      </c>
      <c r="D28" s="53">
        <f>+'[3]Población Bogotá'!L468</f>
        <v>4.0713333333333335</v>
      </c>
      <c r="E28" s="53">
        <f>+'[3]Población Bogotá'!M468</f>
        <v>3.7873333333333332</v>
      </c>
      <c r="F28" s="53">
        <f>+'[3]Población Bogotá'!N468</f>
        <v>11.389000000000001</v>
      </c>
      <c r="G28" s="54">
        <f>+'[3]Población Bogotá'!O468</f>
        <v>11.591333333333333</v>
      </c>
      <c r="H28" s="28">
        <f t="shared" si="3"/>
        <v>1.776568033482584</v>
      </c>
      <c r="I28" s="27">
        <f t="shared" si="4"/>
        <v>200.7129026579828</v>
      </c>
      <c r="J28" s="28">
        <f t="shared" si="5"/>
        <v>0.73356059775041982</v>
      </c>
      <c r="K28" s="27">
        <f t="shared" si="6"/>
        <v>0.75103515447689895</v>
      </c>
      <c r="L28" s="18"/>
    </row>
    <row r="29" spans="1:12">
      <c r="A29" s="16"/>
      <c r="B29" s="11" t="str">
        <f>+'[3]Población Bogotá'!J469</f>
        <v>Valledupar</v>
      </c>
      <c r="C29" s="53">
        <f>+'[3]Población Bogotá'!K469</f>
        <v>14.452999999999998</v>
      </c>
      <c r="D29" s="53">
        <f>+'[3]Población Bogotá'!L469</f>
        <v>7.7356666666666669</v>
      </c>
      <c r="E29" s="53">
        <f>+'[3]Población Bogotá'!M469</f>
        <v>12.710666666666667</v>
      </c>
      <c r="F29" s="53">
        <f>+'[3]Población Bogotá'!N469</f>
        <v>19.739000000000001</v>
      </c>
      <c r="G29" s="54">
        <f>+'[3]Población Bogotá'!O469</f>
        <v>10.888666666666666</v>
      </c>
      <c r="H29" s="28">
        <f t="shared" si="3"/>
        <v>-44.836786733539356</v>
      </c>
      <c r="I29" s="27">
        <f t="shared" si="4"/>
        <v>55.29476555124306</v>
      </c>
      <c r="J29" s="28">
        <f t="shared" si="5"/>
        <v>0.68909215178337868</v>
      </c>
      <c r="K29" s="27">
        <f t="shared" si="6"/>
        <v>1.301666776206823</v>
      </c>
      <c r="L29" s="18"/>
    </row>
    <row r="30" spans="1:12">
      <c r="A30" s="16"/>
      <c r="B30" s="11" t="str">
        <f>+'[3]Población Bogotá'!J470</f>
        <v>Cartagena</v>
      </c>
      <c r="C30" s="53">
        <f>+'[3]Población Bogotá'!K470</f>
        <v>22.59566666666667</v>
      </c>
      <c r="D30" s="53">
        <f>+'[3]Población Bogotá'!L470</f>
        <v>11.563000000000001</v>
      </c>
      <c r="E30" s="53">
        <f>+'[3]Población Bogotá'!M470</f>
        <v>9.538333333333334</v>
      </c>
      <c r="F30" s="53">
        <f>+'[3]Población Bogotá'!N470</f>
        <v>14.958666666666668</v>
      </c>
      <c r="G30" s="54">
        <f>+'[3]Población Bogotá'!O470</f>
        <v>10.762333333333332</v>
      </c>
      <c r="H30" s="28">
        <f t="shared" si="3"/>
        <v>-28.052856760852141</v>
      </c>
      <c r="I30" s="27">
        <f t="shared" si="4"/>
        <v>56.826839070417613</v>
      </c>
      <c r="J30" s="28">
        <f t="shared" si="5"/>
        <v>0.68109711334812784</v>
      </c>
      <c r="K30" s="27">
        <f t="shared" si="6"/>
        <v>0.98643292042922459</v>
      </c>
      <c r="L30" s="18"/>
    </row>
    <row r="31" spans="1:12">
      <c r="A31" s="16"/>
      <c r="B31" s="11" t="str">
        <f>+'[3]Población Bogotá'!J471</f>
        <v>Montería</v>
      </c>
      <c r="C31" s="53">
        <f>+'[3]Población Bogotá'!K471</f>
        <v>6.0233333333333334</v>
      </c>
      <c r="D31" s="53">
        <f>+'[3]Población Bogotá'!L471</f>
        <v>9.604000000000001</v>
      </c>
      <c r="E31" s="53">
        <f>+'[3]Población Bogotá'!M471</f>
        <v>4.3079999999999998</v>
      </c>
      <c r="F31" s="53">
        <f>+'[3]Población Bogotá'!N471</f>
        <v>9.4703333333333344</v>
      </c>
      <c r="G31" s="54">
        <f>+'[3]Población Bogotá'!O471</f>
        <v>8.0693333333333328</v>
      </c>
      <c r="H31" s="28">
        <f t="shared" si="3"/>
        <v>-14.793565872373392</v>
      </c>
      <c r="I31" s="27">
        <f t="shared" si="4"/>
        <v>119.83132157226871</v>
      </c>
      <c r="J31" s="28">
        <f t="shared" si="5"/>
        <v>0.51066989562150344</v>
      </c>
      <c r="K31" s="27">
        <f t="shared" si="6"/>
        <v>0.62451077864147209</v>
      </c>
      <c r="L31" s="18"/>
    </row>
    <row r="32" spans="1:12">
      <c r="A32" s="16"/>
      <c r="B32" s="11" t="str">
        <f>+'[3]Población Bogotá'!J472</f>
        <v>Santa Marta</v>
      </c>
      <c r="C32" s="53">
        <f>+'[3]Población Bogotá'!K472</f>
        <v>15.793333333333337</v>
      </c>
      <c r="D32" s="53">
        <f>+'[3]Población Bogotá'!L472</f>
        <v>11.328666666666665</v>
      </c>
      <c r="E32" s="53">
        <f>+'[3]Población Bogotá'!M472</f>
        <v>15.462666666666669</v>
      </c>
      <c r="F32" s="53">
        <f>+'[3]Población Bogotá'!N472</f>
        <v>5.8413333333333339</v>
      </c>
      <c r="G32" s="54">
        <f>+'[3]Población Bogotá'!O472</f>
        <v>6.9233333333333329</v>
      </c>
      <c r="H32" s="28">
        <f t="shared" si="3"/>
        <v>18.523168226432297</v>
      </c>
      <c r="I32" s="27">
        <f t="shared" si="4"/>
        <v>-62.222988703975169</v>
      </c>
      <c r="J32" s="28">
        <f t="shared" si="5"/>
        <v>0.43814498232231608</v>
      </c>
      <c r="K32" s="27">
        <f t="shared" si="6"/>
        <v>0.38520034088603561</v>
      </c>
      <c r="L32" s="18"/>
    </row>
    <row r="33" spans="1:14">
      <c r="A33" s="16"/>
      <c r="B33" s="11" t="str">
        <f>+'[3]Población Bogotá'!J473</f>
        <v>Popayán</v>
      </c>
      <c r="C33" s="53">
        <f>+'[3]Población Bogotá'!K473</f>
        <v>11.025666666666666</v>
      </c>
      <c r="D33" s="53">
        <f>+'[3]Población Bogotá'!L473</f>
        <v>6.819</v>
      </c>
      <c r="E33" s="53">
        <f>+'[3]Población Bogotá'!M473</f>
        <v>13.451000000000001</v>
      </c>
      <c r="F33" s="53">
        <f>+'[3]Población Bogotá'!N473</f>
        <v>10.645</v>
      </c>
      <c r="G33" s="54">
        <f>+'[3]Población Bogotá'!O473</f>
        <v>6.9093333333333335</v>
      </c>
      <c r="H33" s="28">
        <f t="shared" si="3"/>
        <v>-35.093157977141068</v>
      </c>
      <c r="I33" s="27">
        <f t="shared" si="4"/>
        <v>-20.860902535127501</v>
      </c>
      <c r="J33" s="28">
        <f t="shared" si="5"/>
        <v>0.43725898861709034</v>
      </c>
      <c r="K33" s="27">
        <f t="shared" si="6"/>
        <v>0.70197288782216072</v>
      </c>
      <c r="L33" s="18"/>
    </row>
    <row r="34" spans="1:14">
      <c r="A34" s="16"/>
      <c r="B34" s="11" t="str">
        <f>+'[3]Población Bogotá'!J474</f>
        <v>Riohacha</v>
      </c>
      <c r="C34" s="53">
        <f>+'[3]Población Bogotá'!K474</f>
        <v>7.0070000000000006</v>
      </c>
      <c r="D34" s="53">
        <f>+'[3]Población Bogotá'!L474</f>
        <v>6.6150000000000002</v>
      </c>
      <c r="E34" s="53">
        <f>+'[3]Población Bogotá'!M474</f>
        <v>7.1373333333333333</v>
      </c>
      <c r="F34" s="53">
        <f>+'[3]Población Bogotá'!N474</f>
        <v>6.7983333333333329</v>
      </c>
      <c r="G34" s="54">
        <f>+'[3]Población Bogotá'!O474</f>
        <v>6.7979999999999992</v>
      </c>
      <c r="H34" s="28">
        <f t="shared" si="3"/>
        <v>-4.9031625398487932E-3</v>
      </c>
      <c r="I34" s="27">
        <f t="shared" si="4"/>
        <v>-4.7496730805156044</v>
      </c>
      <c r="J34" s="28">
        <f t="shared" si="5"/>
        <v>0.43021322915172422</v>
      </c>
      <c r="K34" s="27">
        <f t="shared" si="6"/>
        <v>0.44830865968789629</v>
      </c>
      <c r="L34" s="18"/>
    </row>
    <row r="35" spans="1:14">
      <c r="A35" s="16"/>
      <c r="B35" s="11" t="str">
        <f>+'[3]Población Bogotá'!J475</f>
        <v>Tunja</v>
      </c>
      <c r="C35" s="53">
        <f>+'[3]Población Bogotá'!K475</f>
        <v>3.1166666666666667</v>
      </c>
      <c r="D35" s="53">
        <f>+'[3]Población Bogotá'!L475</f>
        <v>4.1360000000000001</v>
      </c>
      <c r="E35" s="53">
        <f>+'[3]Población Bogotá'!M475</f>
        <v>3.8719999999999999</v>
      </c>
      <c r="F35" s="53">
        <f>+'[3]Población Bogotá'!N475</f>
        <v>6.085</v>
      </c>
      <c r="G35" s="54">
        <f>+'[3]Población Bogotá'!O475</f>
        <v>6.1466666666666656</v>
      </c>
      <c r="H35" s="28">
        <f t="shared" si="3"/>
        <v>1.013420980553259</v>
      </c>
      <c r="I35" s="27">
        <f t="shared" si="4"/>
        <v>57.153925619834723</v>
      </c>
      <c r="J35" s="28">
        <f t="shared" si="5"/>
        <v>0.38899342677051069</v>
      </c>
      <c r="K35" s="27">
        <f t="shared" si="6"/>
        <v>0.40126867284150763</v>
      </c>
      <c r="L35" s="18"/>
    </row>
    <row r="36" spans="1:14">
      <c r="A36" s="16"/>
      <c r="B36" s="11" t="str">
        <f>+'[3]Población Bogotá'!J476</f>
        <v>Quibdó</v>
      </c>
      <c r="C36" s="53">
        <f>+'[3]Población Bogotá'!K476</f>
        <v>1.0943333333333334</v>
      </c>
      <c r="D36" s="53">
        <f>+'[3]Población Bogotá'!L476</f>
        <v>2.3279999999999998</v>
      </c>
      <c r="E36" s="53">
        <f>+'[3]Población Bogotá'!M476</f>
        <v>1.7140000000000002</v>
      </c>
      <c r="F36" s="53">
        <f>+'[3]Población Bogotá'!N476</f>
        <v>2.1023333333333336</v>
      </c>
      <c r="G36" s="54">
        <f>+'[3]Población Bogotá'!O476</f>
        <v>2.4023333333333334</v>
      </c>
      <c r="H36" s="28">
        <f t="shared" si="3"/>
        <v>14.269858886951003</v>
      </c>
      <c r="I36" s="27">
        <f t="shared" si="4"/>
        <v>22.656553870089468</v>
      </c>
      <c r="J36" s="28">
        <f t="shared" si="5"/>
        <v>0.15203230079908195</v>
      </c>
      <c r="K36" s="27">
        <f t="shared" si="6"/>
        <v>0.13863607338325876</v>
      </c>
      <c r="L36" s="18"/>
    </row>
    <row r="37" spans="1:14">
      <c r="A37" s="16"/>
      <c r="B37" s="11" t="str">
        <f>+'[3]Población Bogotá'!J477</f>
        <v>Florencia</v>
      </c>
      <c r="C37" s="53">
        <f>+'[3]Población Bogotá'!K477</f>
        <v>2.8943333333333334</v>
      </c>
      <c r="D37" s="53">
        <f>+'[3]Población Bogotá'!L477</f>
        <v>1.52</v>
      </c>
      <c r="E37" s="53">
        <f>+'[3]Población Bogotá'!M477</f>
        <v>1.1859999999999999</v>
      </c>
      <c r="F37" s="53">
        <f>+'[3]Población Bogotá'!N477</f>
        <v>0.69600000000000006</v>
      </c>
      <c r="G37" s="54">
        <f>+'[3]Población Bogotá'!O477</f>
        <v>1.4463333333333335</v>
      </c>
      <c r="H37" s="28">
        <f t="shared" si="3"/>
        <v>107.80651340996168</v>
      </c>
      <c r="I37" s="27">
        <f t="shared" si="4"/>
        <v>-41.315345699831362</v>
      </c>
      <c r="J37" s="28">
        <f t="shared" si="5"/>
        <v>9.1531587785100121E-2</v>
      </c>
      <c r="K37" s="27">
        <f t="shared" si="6"/>
        <v>4.5896959128626021E-2</v>
      </c>
      <c r="L37" s="18"/>
    </row>
    <row r="38" spans="1:14">
      <c r="A38" s="16"/>
      <c r="B38" s="11" t="str">
        <f>+'[3]Población Bogotá'!J478</f>
        <v>San Andrés</v>
      </c>
      <c r="C38" s="53">
        <f>+'[3]Población Bogotá'!K478</f>
        <v>0.62233333333333329</v>
      </c>
      <c r="D38" s="53">
        <f>+'[3]Población Bogotá'!L478</f>
        <v>0.24733333333333332</v>
      </c>
      <c r="E38" s="53">
        <f>+'[3]Población Bogotá'!M478</f>
        <v>0.52066666666666661</v>
      </c>
      <c r="F38" s="53">
        <f>+'[3]Población Bogotá'!N478</f>
        <v>0.47366666666666662</v>
      </c>
      <c r="G38" s="54">
        <f>+'[3]Población Bogotá'!O478</f>
        <v>0.23866666666666669</v>
      </c>
      <c r="H38" s="28">
        <f t="shared" si="3"/>
        <v>-49.612948627726936</v>
      </c>
      <c r="I38" s="27">
        <f t="shared" si="4"/>
        <v>-9.0268886043533882</v>
      </c>
      <c r="J38" s="28">
        <f t="shared" si="5"/>
        <v>1.5104083165275799E-2</v>
      </c>
      <c r="K38" s="27">
        <f t="shared" si="6"/>
        <v>3.1235430518092702E-2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15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57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91"/>
      <c r="D9" s="91"/>
      <c r="E9" s="91"/>
      <c r="F9" s="91"/>
      <c r="G9" s="9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91"/>
      <c r="D12" s="91"/>
      <c r="E12" s="91"/>
      <c r="F12" s="91"/>
      <c r="G12" s="91"/>
      <c r="H12" s="91"/>
      <c r="I12" s="91"/>
      <c r="J12" s="91"/>
      <c r="K12" s="91"/>
      <c r="L12" s="18"/>
    </row>
    <row r="13" spans="1:15">
      <c r="A13" s="16"/>
      <c r="B13" s="11" t="str">
        <f>+'[3]Población Bogotá'!J486</f>
        <v>Valledupar</v>
      </c>
      <c r="C13" s="25">
        <f>+'[3]Población Bogotá'!K486</f>
        <v>17.473333333333333</v>
      </c>
      <c r="D13" s="25">
        <f>+'[3]Población Bogotá'!L486</f>
        <v>8.9163333333333341</v>
      </c>
      <c r="E13" s="25">
        <f>+'[3]Población Bogotá'!M486</f>
        <v>13.807666666666668</v>
      </c>
      <c r="F13" s="25">
        <f>+'[3]Población Bogotá'!N486</f>
        <v>20.636666666666667</v>
      </c>
      <c r="G13" s="26">
        <f>+'[3]Población Bogotá'!O486</f>
        <v>3427.3629999999998</v>
      </c>
      <c r="H13" s="28">
        <f t="shared" ref="H13" si="0">IF(OR(OR(G13=0,F13=0),G13=""),"",(G13/F13-1)*100)</f>
        <v>16508.123081893071</v>
      </c>
      <c r="I13" s="27">
        <f>IF(OR(OR(G13=0,F13=0),F13=""),"",(F13/E13-1)*100)</f>
        <v>49.458030562730841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-2502.9780000000001</v>
      </c>
      <c r="D14" s="25">
        <f>D13-SUM(D15:D38)</f>
        <v>-2520.0256666666664</v>
      </c>
      <c r="E14" s="25">
        <f>E13-SUM(E15:E38)</f>
        <v>-3107.2186666666676</v>
      </c>
      <c r="F14" s="25">
        <f>F13-SUM(F15:F38)</f>
        <v>-3614.0223333333324</v>
      </c>
      <c r="G14" s="26">
        <f>G13-SUM(G15:G38)</f>
        <v>-247.94666666666717</v>
      </c>
      <c r="H14" s="28">
        <f t="shared" ref="H14:H38" si="3">IF(OR(OR(G14=0,F14=0),G14=""),"",(G14/F14-1)*100)</f>
        <v>-93.139315593604039</v>
      </c>
      <c r="I14" s="27">
        <f t="shared" ref="I14:I38" si="4">IF(OR(OR(G14=0,F14=0),F14=""),"",(F14/E14-1)*100)</f>
        <v>16.310524653559355</v>
      </c>
      <c r="J14" s="28">
        <f t="shared" ref="J14:J38" si="5">IF(G14=0,"",G14/$G$13*100)</f>
        <v>-7.2343275768183055</v>
      </c>
      <c r="K14" s="27">
        <f t="shared" ref="K14:K38" si="6">IF(F14=0,"",F14/$F$13*100)</f>
        <v>-17512.626393151346</v>
      </c>
      <c r="L14" s="18"/>
    </row>
    <row r="15" spans="1:15">
      <c r="A15" s="16"/>
      <c r="B15" s="12" t="str">
        <f>+'[3]Población Bogotá'!J487</f>
        <v>Colombia</v>
      </c>
      <c r="C15" s="54">
        <f>+'[3]Población Bogotá'!K487</f>
        <v>1629.3630000000001</v>
      </c>
      <c r="D15" s="54">
        <f>+'[3]Población Bogotá'!L487</f>
        <v>1560.7816666666665</v>
      </c>
      <c r="E15" s="54">
        <f>+'[3]Población Bogotá'!M487</f>
        <v>1975.3123333333333</v>
      </c>
      <c r="F15" s="54">
        <f>+'[3]Población Bogotá'!N487</f>
        <v>2351.4809999999998</v>
      </c>
      <c r="G15" s="54">
        <f>+'[3]Población Bogotá'!O487</f>
        <v>2355.4593333333337</v>
      </c>
      <c r="H15" s="28">
        <f t="shared" si="3"/>
        <v>0.1691841581256126</v>
      </c>
      <c r="I15" s="27">
        <f t="shared" si="4"/>
        <v>19.043503162453447</v>
      </c>
      <c r="J15" s="28">
        <f t="shared" si="5"/>
        <v>68.725119963462689</v>
      </c>
      <c r="K15" s="27">
        <f t="shared" si="6"/>
        <v>11394.674527539977</v>
      </c>
      <c r="L15" s="18"/>
      <c r="N15" s="23" t="s">
        <v>3</v>
      </c>
      <c r="O15" s="32">
        <f>J15</f>
        <v>68.725119963462689</v>
      </c>
    </row>
    <row r="16" spans="1:15">
      <c r="A16" s="16"/>
      <c r="B16" s="12" t="str">
        <f>+'[3]Población Bogotá'!J488</f>
        <v>Bogotá</v>
      </c>
      <c r="C16" s="100">
        <f>+'[3]Población Bogotá'!K488</f>
        <v>304.73133333333334</v>
      </c>
      <c r="D16" s="100">
        <f>+'[3]Población Bogotá'!L488</f>
        <v>409.99399999999997</v>
      </c>
      <c r="E16" s="100">
        <f>+'[3]Población Bogotá'!M488</f>
        <v>335.428</v>
      </c>
      <c r="F16" s="100">
        <f>+'[3]Población Bogotá'!N488</f>
        <v>476.44666666666672</v>
      </c>
      <c r="G16" s="100">
        <f>+'[3]Población Bogotá'!O488</f>
        <v>510.77366666666666</v>
      </c>
      <c r="H16" s="48">
        <f t="shared" si="3"/>
        <v>7.2047938209243378</v>
      </c>
      <c r="I16" s="34">
        <f t="shared" si="4"/>
        <v>42.041411768447091</v>
      </c>
      <c r="J16" s="48">
        <f t="shared" si="5"/>
        <v>14.90281790013683</v>
      </c>
      <c r="K16" s="34">
        <f t="shared" si="6"/>
        <v>2308.7384913584237</v>
      </c>
      <c r="L16" s="18"/>
      <c r="N16" s="23" t="s">
        <v>14</v>
      </c>
      <c r="O16" s="32">
        <f>100-O15</f>
        <v>31.274880036537311</v>
      </c>
    </row>
    <row r="17" spans="1:12">
      <c r="A17" s="16"/>
      <c r="B17" s="11" t="str">
        <f>+'[3]Población Bogotá'!J489</f>
        <v>Medellín</v>
      </c>
      <c r="C17" s="53">
        <f>+'[3]Población Bogotá'!K489</f>
        <v>112.08933333333334</v>
      </c>
      <c r="D17" s="53">
        <f>+'[3]Población Bogotá'!L489</f>
        <v>138.36666666666667</v>
      </c>
      <c r="E17" s="53">
        <f>+'[3]Población Bogotá'!M489</f>
        <v>201.02833333333334</v>
      </c>
      <c r="F17" s="53">
        <f>+'[3]Población Bogotá'!N489</f>
        <v>177.96066666666664</v>
      </c>
      <c r="G17" s="54">
        <f>+'[3]Población Bogotá'!O489</f>
        <v>177.70633333333333</v>
      </c>
      <c r="H17" s="28">
        <f t="shared" si="3"/>
        <v>-0.1429154757043527</v>
      </c>
      <c r="I17" s="27">
        <f t="shared" si="4"/>
        <v>-11.474833564091313</v>
      </c>
      <c r="J17" s="28">
        <f t="shared" si="5"/>
        <v>5.1849288602734331</v>
      </c>
      <c r="K17" s="27">
        <f t="shared" si="6"/>
        <v>862.35180100145362</v>
      </c>
      <c r="L17" s="18"/>
    </row>
    <row r="18" spans="1:12">
      <c r="A18" s="16"/>
      <c r="B18" s="11" t="str">
        <f>+'[3]Población Bogotá'!J490</f>
        <v>Cali</v>
      </c>
      <c r="C18" s="53">
        <f>+'[3]Población Bogotá'!K490</f>
        <v>115.63799999999999</v>
      </c>
      <c r="D18" s="53">
        <f>+'[3]Población Bogotá'!L490</f>
        <v>97.293666666666653</v>
      </c>
      <c r="E18" s="53">
        <f>+'[3]Población Bogotá'!M490</f>
        <v>155.57166666666669</v>
      </c>
      <c r="F18" s="53">
        <f>+'[3]Población Bogotá'!N490</f>
        <v>138.19066666666666</v>
      </c>
      <c r="G18" s="54">
        <f>+'[3]Población Bogotá'!O490</f>
        <v>122.45866666666666</v>
      </c>
      <c r="H18" s="28">
        <f t="shared" si="3"/>
        <v>-11.384271007207436</v>
      </c>
      <c r="I18" s="27">
        <f t="shared" si="4"/>
        <v>-11.17234286448905</v>
      </c>
      <c r="J18" s="28">
        <f t="shared" si="5"/>
        <v>3.5729704343154394</v>
      </c>
      <c r="K18" s="27">
        <f t="shared" si="6"/>
        <v>669.63656921337429</v>
      </c>
      <c r="L18" s="18"/>
    </row>
    <row r="19" spans="1:12">
      <c r="A19" s="16"/>
      <c r="B19" s="11" t="str">
        <f>+'[3]Población Bogotá'!J491</f>
        <v>Barranquilla</v>
      </c>
      <c r="C19" s="53">
        <f>+'[3]Población Bogotá'!K491</f>
        <v>40.265000000000001</v>
      </c>
      <c r="D19" s="53">
        <f>+'[3]Población Bogotá'!L491</f>
        <v>34.307000000000002</v>
      </c>
      <c r="E19" s="53">
        <f>+'[3]Población Bogotá'!M491</f>
        <v>47.842999999999996</v>
      </c>
      <c r="F19" s="53">
        <f>+'[3]Población Bogotá'!N491</f>
        <v>68.539666666666676</v>
      </c>
      <c r="G19" s="54">
        <f>+'[3]Población Bogotá'!O491</f>
        <v>96.103333333333339</v>
      </c>
      <c r="H19" s="28">
        <f t="shared" si="3"/>
        <v>40.215641550634906</v>
      </c>
      <c r="I19" s="27">
        <f t="shared" si="4"/>
        <v>43.259550334775575</v>
      </c>
      <c r="J19" s="28">
        <f t="shared" si="5"/>
        <v>2.8040021828249104</v>
      </c>
      <c r="K19" s="27">
        <f t="shared" si="6"/>
        <v>332.12566628977555</v>
      </c>
      <c r="L19" s="18"/>
    </row>
    <row r="20" spans="1:12">
      <c r="A20" s="16"/>
      <c r="B20" s="11" t="str">
        <f>+'[3]Población Bogotá'!J492</f>
        <v>Bucaramanga</v>
      </c>
      <c r="C20" s="53">
        <f>+'[3]Población Bogotá'!K492</f>
        <v>25.840999999999998</v>
      </c>
      <c r="D20" s="53">
        <f>+'[3]Población Bogotá'!L492</f>
        <v>13.463000000000001</v>
      </c>
      <c r="E20" s="53">
        <f>+'[3]Población Bogotá'!M492</f>
        <v>53.53</v>
      </c>
      <c r="F20" s="53">
        <f>+'[3]Población Bogotá'!N492</f>
        <v>65.456000000000003</v>
      </c>
      <c r="G20" s="54">
        <f>+'[3]Población Bogotá'!O492</f>
        <v>61.43966666666666</v>
      </c>
      <c r="H20" s="28">
        <f t="shared" si="3"/>
        <v>-6.1359284608490272</v>
      </c>
      <c r="I20" s="27">
        <f t="shared" si="4"/>
        <v>22.279095834111718</v>
      </c>
      <c r="J20" s="28">
        <f t="shared" si="5"/>
        <v>1.7926221023762776</v>
      </c>
      <c r="K20" s="27">
        <f t="shared" si="6"/>
        <v>317.18300759166533</v>
      </c>
      <c r="L20" s="18"/>
    </row>
    <row r="21" spans="1:12">
      <c r="A21" s="16"/>
      <c r="B21" s="11" t="str">
        <f>+'[3]Población Bogotá'!J493</f>
        <v>Cúcuta</v>
      </c>
      <c r="C21" s="53">
        <f>+'[3]Población Bogotá'!K493</f>
        <v>26.053333333333331</v>
      </c>
      <c r="D21" s="53">
        <f>+'[3]Población Bogotá'!L493</f>
        <v>26.484999999999999</v>
      </c>
      <c r="E21" s="53">
        <f>+'[3]Población Bogotá'!M493</f>
        <v>30.762</v>
      </c>
      <c r="F21" s="53">
        <f>+'[3]Población Bogotá'!N493</f>
        <v>33.884333333333338</v>
      </c>
      <c r="G21" s="54">
        <f>+'[3]Población Bogotá'!O493</f>
        <v>43.936333333333344</v>
      </c>
      <c r="H21" s="28">
        <f t="shared" si="3"/>
        <v>29.665627182670473</v>
      </c>
      <c r="I21" s="27">
        <f t="shared" si="4"/>
        <v>10.149968575948698</v>
      </c>
      <c r="J21" s="28">
        <f t="shared" si="5"/>
        <v>1.2819282151710614</v>
      </c>
      <c r="K21" s="27">
        <f t="shared" si="6"/>
        <v>164.19479890163143</v>
      </c>
      <c r="L21" s="18"/>
    </row>
    <row r="22" spans="1:12">
      <c r="A22" s="16"/>
      <c r="B22" s="11" t="str">
        <f>+'[3]Población Bogotá'!J494</f>
        <v>Ibagué</v>
      </c>
      <c r="C22" s="53">
        <f>+'[3]Población Bogotá'!K494</f>
        <v>35.719666666666669</v>
      </c>
      <c r="D22" s="53">
        <f>+'[3]Población Bogotá'!L494</f>
        <v>37.116333333333337</v>
      </c>
      <c r="E22" s="53">
        <f>+'[3]Población Bogotá'!M494</f>
        <v>37.55833333333333</v>
      </c>
      <c r="F22" s="53">
        <f>+'[3]Población Bogotá'!N494</f>
        <v>32.856333333333332</v>
      </c>
      <c r="G22" s="54">
        <f>+'[3]Población Bogotá'!O494</f>
        <v>42.579000000000001</v>
      </c>
      <c r="H22" s="28">
        <f t="shared" si="3"/>
        <v>29.591453702482529</v>
      </c>
      <c r="I22" s="27">
        <f t="shared" si="4"/>
        <v>-12.519192367428445</v>
      </c>
      <c r="J22" s="28">
        <f t="shared" si="5"/>
        <v>1.2423253679286379</v>
      </c>
      <c r="K22" s="27">
        <f t="shared" si="6"/>
        <v>159.2133742529478</v>
      </c>
      <c r="L22" s="18"/>
    </row>
    <row r="23" spans="1:12">
      <c r="A23" s="16"/>
      <c r="B23" s="11" t="str">
        <f>+'[3]Población Bogotá'!J495</f>
        <v>Pereira</v>
      </c>
      <c r="C23" s="53">
        <f>+'[3]Población Bogotá'!K495</f>
        <v>21.406666666666666</v>
      </c>
      <c r="D23" s="53">
        <f>+'[3]Población Bogotá'!L495</f>
        <v>25.656000000000002</v>
      </c>
      <c r="E23" s="53">
        <f>+'[3]Población Bogotá'!M495</f>
        <v>30.397666666666666</v>
      </c>
      <c r="F23" s="53">
        <f>+'[3]Población Bogotá'!N495</f>
        <v>38.072333333333333</v>
      </c>
      <c r="G23" s="54">
        <f>+'[3]Población Bogotá'!O495</f>
        <v>34.377000000000002</v>
      </c>
      <c r="H23" s="28">
        <f t="shared" si="3"/>
        <v>-9.7060857840776666</v>
      </c>
      <c r="I23" s="27">
        <f t="shared" si="4"/>
        <v>25.247551895430576</v>
      </c>
      <c r="J23" s="28">
        <f t="shared" si="5"/>
        <v>1.0030160213551937</v>
      </c>
      <c r="K23" s="27">
        <f t="shared" si="6"/>
        <v>184.48877402681313</v>
      </c>
      <c r="L23" s="18"/>
    </row>
    <row r="24" spans="1:12">
      <c r="A24" s="16"/>
      <c r="B24" s="11" t="str">
        <f>+'[3]Población Bogotá'!J496</f>
        <v>Villavicencio</v>
      </c>
      <c r="C24" s="53">
        <f>+'[3]Población Bogotá'!K496</f>
        <v>17.721</v>
      </c>
      <c r="D24" s="53">
        <f>+'[3]Población Bogotá'!L496</f>
        <v>17.566666666666666</v>
      </c>
      <c r="E24" s="53">
        <f>+'[3]Población Bogotá'!M496</f>
        <v>24.125666666666671</v>
      </c>
      <c r="F24" s="53">
        <f>+'[3]Población Bogotá'!N496</f>
        <v>20.076333333333334</v>
      </c>
      <c r="G24" s="54">
        <f>+'[3]Población Bogotá'!O496</f>
        <v>24.545333333333332</v>
      </c>
      <c r="H24" s="28">
        <f t="shared" si="3"/>
        <v>22.260040844111618</v>
      </c>
      <c r="I24" s="27">
        <f t="shared" si="4"/>
        <v>-16.784337565801298</v>
      </c>
      <c r="J24" s="28">
        <f t="shared" si="5"/>
        <v>0.71615797140055881</v>
      </c>
      <c r="K24" s="27">
        <f t="shared" si="6"/>
        <v>97.284768211920536</v>
      </c>
      <c r="L24" s="18"/>
    </row>
    <row r="25" spans="1:12">
      <c r="A25" s="16"/>
      <c r="B25" s="11" t="str">
        <f>+'[3]Población Bogotá'!J497</f>
        <v>Montería</v>
      </c>
      <c r="C25" s="53">
        <f>+'[3]Población Bogotá'!K497</f>
        <v>16.866666666666671</v>
      </c>
      <c r="D25" s="53">
        <f>+'[3]Población Bogotá'!L497</f>
        <v>19.075999999999997</v>
      </c>
      <c r="E25" s="53">
        <f>+'[3]Población Bogotá'!M497</f>
        <v>17.754999999999999</v>
      </c>
      <c r="F25" s="53">
        <f>+'[3]Población Bogotá'!N497</f>
        <v>30.780666666666665</v>
      </c>
      <c r="G25" s="54">
        <f>+'[3]Población Bogotá'!O497</f>
        <v>24.514333333333337</v>
      </c>
      <c r="H25" s="28">
        <f t="shared" si="3"/>
        <v>-20.358016937038382</v>
      </c>
      <c r="I25" s="27">
        <f t="shared" si="4"/>
        <v>73.363371820144565</v>
      </c>
      <c r="J25" s="28">
        <f t="shared" si="5"/>
        <v>0.71525348594045446</v>
      </c>
      <c r="K25" s="27">
        <f t="shared" si="6"/>
        <v>149.15522532708769</v>
      </c>
      <c r="L25" s="18"/>
    </row>
    <row r="26" spans="1:12">
      <c r="A26" s="16"/>
      <c r="B26" s="11" t="str">
        <f>+'[3]Población Bogotá'!J498</f>
        <v>Pasto</v>
      </c>
      <c r="C26" s="53">
        <f>+'[3]Población Bogotá'!K498</f>
        <v>20.913666666666668</v>
      </c>
      <c r="D26" s="53">
        <f>+'[3]Población Bogotá'!L498</f>
        <v>20.504000000000001</v>
      </c>
      <c r="E26" s="53">
        <f>+'[3]Población Bogotá'!M498</f>
        <v>28.469666666666669</v>
      </c>
      <c r="F26" s="53">
        <f>+'[3]Población Bogotá'!N498</f>
        <v>30.222999999999999</v>
      </c>
      <c r="G26" s="54">
        <f>+'[3]Población Bogotá'!O498</f>
        <v>24.468666666666664</v>
      </c>
      <c r="H26" s="28">
        <f t="shared" si="3"/>
        <v>-19.039583540129492</v>
      </c>
      <c r="I26" s="27">
        <f t="shared" si="4"/>
        <v>6.1586015525295856</v>
      </c>
      <c r="J26" s="28">
        <f t="shared" si="5"/>
        <v>0.71392107187556919</v>
      </c>
      <c r="K26" s="27">
        <f t="shared" si="6"/>
        <v>146.45291552253269</v>
      </c>
      <c r="L26" s="18"/>
    </row>
    <row r="27" spans="1:12">
      <c r="A27" s="16"/>
      <c r="B27" s="11" t="str">
        <f>+'[3]Población Bogotá'!J499</f>
        <v>Cartagena</v>
      </c>
      <c r="C27" s="53">
        <f>+'[3]Población Bogotá'!K499</f>
        <v>37.477666666666664</v>
      </c>
      <c r="D27" s="53">
        <f>+'[3]Población Bogotá'!L499</f>
        <v>24.623000000000001</v>
      </c>
      <c r="E27" s="53">
        <f>+'[3]Población Bogotá'!M499</f>
        <v>55.562333333333335</v>
      </c>
      <c r="F27" s="53">
        <f>+'[3]Población Bogotá'!N499</f>
        <v>41.797999999999995</v>
      </c>
      <c r="G27" s="54">
        <f>+'[3]Población Bogotá'!O499</f>
        <v>23.757999999999999</v>
      </c>
      <c r="H27" s="28">
        <f t="shared" si="3"/>
        <v>-43.159959806689308</v>
      </c>
      <c r="I27" s="27">
        <f t="shared" si="4"/>
        <v>-24.772777721118032</v>
      </c>
      <c r="J27" s="28">
        <f t="shared" si="5"/>
        <v>0.69318598584392721</v>
      </c>
      <c r="K27" s="27">
        <f t="shared" si="6"/>
        <v>202.54240025843964</v>
      </c>
      <c r="L27" s="18"/>
    </row>
    <row r="28" spans="1:12">
      <c r="A28" s="16"/>
      <c r="B28" s="11" t="str">
        <f>+'[3]Población Bogotá'!J500</f>
        <v>Santa Marta</v>
      </c>
      <c r="C28" s="53">
        <f>+'[3]Población Bogotá'!K500</f>
        <v>24.861000000000001</v>
      </c>
      <c r="D28" s="53">
        <f>+'[3]Población Bogotá'!L500</f>
        <v>24.698333333333334</v>
      </c>
      <c r="E28" s="53">
        <f>+'[3]Población Bogotá'!M500</f>
        <v>26.533666666666665</v>
      </c>
      <c r="F28" s="53">
        <f>+'[3]Población Bogotá'!N500</f>
        <v>15.374333333333334</v>
      </c>
      <c r="G28" s="54">
        <f>+'[3]Población Bogotá'!O500</f>
        <v>20.186666666666667</v>
      </c>
      <c r="H28" s="28">
        <f t="shared" si="3"/>
        <v>31.301086225961015</v>
      </c>
      <c r="I28" s="27">
        <f t="shared" si="4"/>
        <v>-42.057260587178547</v>
      </c>
      <c r="J28" s="28">
        <f t="shared" si="5"/>
        <v>0.58898537057985012</v>
      </c>
      <c r="K28" s="27">
        <f t="shared" si="6"/>
        <v>74.500080762397033</v>
      </c>
      <c r="L28" s="18"/>
    </row>
    <row r="29" spans="1:12">
      <c r="A29" s="16"/>
      <c r="B29" s="11" t="str">
        <f>+'[3]Población Bogotá'!J501</f>
        <v>Neiva</v>
      </c>
      <c r="C29" s="53">
        <f>+'[3]Población Bogotá'!K501</f>
        <v>16.256333333333334</v>
      </c>
      <c r="D29" s="53">
        <f>+'[3]Población Bogotá'!L501</f>
        <v>16.466999999999999</v>
      </c>
      <c r="E29" s="53">
        <f>+'[3]Población Bogotá'!M501</f>
        <v>22.218666666666667</v>
      </c>
      <c r="F29" s="53">
        <f>+'[3]Población Bogotá'!N501</f>
        <v>22.523</v>
      </c>
      <c r="G29" s="54">
        <f>+'[3]Población Bogotá'!O501</f>
        <v>19.920000000000002</v>
      </c>
      <c r="H29" s="28">
        <f t="shared" si="3"/>
        <v>-11.557074990010207</v>
      </c>
      <c r="I29" s="27">
        <f t="shared" si="4"/>
        <v>1.369719155064808</v>
      </c>
      <c r="J29" s="28">
        <f t="shared" si="5"/>
        <v>0.58120485049293014</v>
      </c>
      <c r="K29" s="27">
        <f t="shared" si="6"/>
        <v>109.14068809562268</v>
      </c>
      <c r="L29" s="18"/>
    </row>
    <row r="30" spans="1:12">
      <c r="A30" s="16"/>
      <c r="B30" s="11" t="str">
        <f>+'[3]Población Bogotá'!J502</f>
        <v>Manizales</v>
      </c>
      <c r="C30" s="53">
        <f>+'[3]Población Bogotá'!K502</f>
        <v>14.964333333333334</v>
      </c>
      <c r="D30" s="53">
        <f>+'[3]Población Bogotá'!L502</f>
        <v>10.563333333333334</v>
      </c>
      <c r="E30" s="53">
        <f>+'[3]Población Bogotá'!M502</f>
        <v>17.141999999999999</v>
      </c>
      <c r="F30" s="53">
        <f>+'[3]Población Bogotá'!N502</f>
        <v>14.213666666666668</v>
      </c>
      <c r="G30" s="54">
        <f>+'[3]Población Bogotá'!O502</f>
        <v>19.465999999999998</v>
      </c>
      <c r="H30" s="28">
        <f t="shared" si="3"/>
        <v>36.952698107455227</v>
      </c>
      <c r="I30" s="27">
        <f t="shared" si="4"/>
        <v>-17.082798584373649</v>
      </c>
      <c r="J30" s="28">
        <f t="shared" si="5"/>
        <v>0.56795851504494854</v>
      </c>
      <c r="K30" s="27">
        <f t="shared" si="6"/>
        <v>68.87578743337103</v>
      </c>
      <c r="L30" s="18"/>
    </row>
    <row r="31" spans="1:12">
      <c r="A31" s="16"/>
      <c r="B31" s="11" t="str">
        <f>+'[3]Población Bogotá'!J503</f>
        <v>Armenia</v>
      </c>
      <c r="C31" s="53">
        <f>+'[3]Población Bogotá'!K503</f>
        <v>10.855333333333334</v>
      </c>
      <c r="D31" s="53">
        <f>+'[3]Población Bogotá'!L503</f>
        <v>8.2513333333333332</v>
      </c>
      <c r="E31" s="53">
        <f>+'[3]Población Bogotá'!M503</f>
        <v>13.008000000000001</v>
      </c>
      <c r="F31" s="53">
        <f>+'[3]Población Bogotá'!N503</f>
        <v>14.338666666666668</v>
      </c>
      <c r="G31" s="54">
        <f>+'[3]Población Bogotá'!O503</f>
        <v>18.217666666666663</v>
      </c>
      <c r="H31" s="28">
        <f t="shared" si="3"/>
        <v>27.052724567602702</v>
      </c>
      <c r="I31" s="27">
        <f t="shared" si="4"/>
        <v>10.229602296022966</v>
      </c>
      <c r="J31" s="28">
        <f t="shared" si="5"/>
        <v>0.53153595538805387</v>
      </c>
      <c r="K31" s="27">
        <f t="shared" si="6"/>
        <v>69.481505411080619</v>
      </c>
      <c r="L31" s="18"/>
    </row>
    <row r="32" spans="1:12">
      <c r="A32" s="16"/>
      <c r="B32" s="11" t="str">
        <f>+'[3]Población Bogotá'!J504</f>
        <v>Sincelejo</v>
      </c>
      <c r="C32" s="53">
        <f>+'[3]Población Bogotá'!K504</f>
        <v>11.61</v>
      </c>
      <c r="D32" s="53">
        <f>+'[3]Población Bogotá'!L504</f>
        <v>7.1586666666666678</v>
      </c>
      <c r="E32" s="53">
        <f>+'[3]Población Bogotá'!M504</f>
        <v>8.6226666666666674</v>
      </c>
      <c r="F32" s="53">
        <f>+'[3]Población Bogotá'!N504</f>
        <v>17.499666666666666</v>
      </c>
      <c r="G32" s="54">
        <f>+'[3]Población Bogotá'!O504</f>
        <v>15.566333333333333</v>
      </c>
      <c r="H32" s="28">
        <f t="shared" si="3"/>
        <v>-11.047829482466332</v>
      </c>
      <c r="I32" s="27">
        <f t="shared" si="4"/>
        <v>102.94959022730782</v>
      </c>
      <c r="J32" s="28">
        <f t="shared" si="5"/>
        <v>0.45417813442385102</v>
      </c>
      <c r="K32" s="27">
        <f t="shared" si="6"/>
        <v>84.798901631400412</v>
      </c>
      <c r="L32" s="18"/>
    </row>
    <row r="33" spans="1:14">
      <c r="A33" s="16"/>
      <c r="B33" s="11" t="str">
        <f>+'[3]Población Bogotá'!J505</f>
        <v>Popayán</v>
      </c>
      <c r="C33" s="53">
        <f>+'[3]Población Bogotá'!K505</f>
        <v>18.917333333333332</v>
      </c>
      <c r="D33" s="53">
        <f>+'[3]Población Bogotá'!L505</f>
        <v>18.263000000000002</v>
      </c>
      <c r="E33" s="53">
        <f>+'[3]Población Bogotá'!M505</f>
        <v>19.744333333333334</v>
      </c>
      <c r="F33" s="53">
        <f>+'[3]Población Bogotá'!N505</f>
        <v>17.042000000000002</v>
      </c>
      <c r="G33" s="54">
        <f>+'[3]Población Bogotá'!O505</f>
        <v>12.665333333333331</v>
      </c>
      <c r="H33" s="28">
        <f t="shared" si="3"/>
        <v>-25.681649258694229</v>
      </c>
      <c r="I33" s="27">
        <f t="shared" si="4"/>
        <v>-13.686627386760753</v>
      </c>
      <c r="J33" s="28">
        <f t="shared" si="5"/>
        <v>0.36953580152826915</v>
      </c>
      <c r="K33" s="27">
        <f t="shared" si="6"/>
        <v>82.581166209013091</v>
      </c>
      <c r="L33" s="18"/>
    </row>
    <row r="34" spans="1:14">
      <c r="A34" s="16"/>
      <c r="B34" s="11" t="str">
        <f>+'[3]Población Bogotá'!J506</f>
        <v>Riohacha</v>
      </c>
      <c r="C34" s="53">
        <f>+'[3]Población Bogotá'!K506</f>
        <v>7.7130000000000001</v>
      </c>
      <c r="D34" s="53">
        <f>+'[3]Población Bogotá'!L506</f>
        <v>7.7163333333333339</v>
      </c>
      <c r="E34" s="53">
        <f>+'[3]Población Bogotá'!M506</f>
        <v>10.741666666666667</v>
      </c>
      <c r="F34" s="53">
        <f>+'[3]Población Bogotá'!N506</f>
        <v>12.696</v>
      </c>
      <c r="G34" s="54">
        <f>+'[3]Población Bogotá'!O506</f>
        <v>11.505333333333333</v>
      </c>
      <c r="H34" s="28">
        <f t="shared" si="3"/>
        <v>-9.3782818735559825</v>
      </c>
      <c r="I34" s="27">
        <f t="shared" si="4"/>
        <v>18.193948797517457</v>
      </c>
      <c r="J34" s="28">
        <f t="shared" si="5"/>
        <v>0.33569053915016689</v>
      </c>
      <c r="K34" s="27">
        <f t="shared" si="6"/>
        <v>61.521563560006463</v>
      </c>
      <c r="L34" s="18"/>
    </row>
    <row r="35" spans="1:14">
      <c r="A35" s="16"/>
      <c r="B35" s="11" t="str">
        <f>+'[3]Población Bogotá'!J507</f>
        <v>Tunja</v>
      </c>
      <c r="C35" s="53">
        <f>+'[3]Población Bogotá'!K507</f>
        <v>4.0426666666666664</v>
      </c>
      <c r="D35" s="53">
        <f>+'[3]Población Bogotá'!L507</f>
        <v>5.0243333333333329</v>
      </c>
      <c r="E35" s="53">
        <f>+'[3]Población Bogotá'!M507</f>
        <v>4.6320000000000006</v>
      </c>
      <c r="F35" s="53">
        <f>+'[3]Población Bogotá'!N507</f>
        <v>8.7516666666666652</v>
      </c>
      <c r="G35" s="54">
        <f>+'[3]Población Bogotá'!O507</f>
        <v>7.567333333333333</v>
      </c>
      <c r="H35" s="28">
        <f t="shared" si="3"/>
        <v>-13.532660445629396</v>
      </c>
      <c r="I35" s="27">
        <f t="shared" si="4"/>
        <v>88.939263097294116</v>
      </c>
      <c r="J35" s="28">
        <f t="shared" si="5"/>
        <v>0.22079170876657458</v>
      </c>
      <c r="K35" s="27">
        <f t="shared" si="6"/>
        <v>42.408334679373276</v>
      </c>
      <c r="L35" s="18"/>
    </row>
    <row r="36" spans="1:14">
      <c r="A36" s="16"/>
      <c r="B36" s="11" t="str">
        <f>+'[3]Población Bogotá'!J508</f>
        <v>Florencia</v>
      </c>
      <c r="C36" s="53">
        <f>+'[3]Población Bogotá'!K508</f>
        <v>4.6263333333333341</v>
      </c>
      <c r="D36" s="53">
        <f>+'[3]Población Bogotá'!L508</f>
        <v>2.3753333333333333</v>
      </c>
      <c r="E36" s="53">
        <f>+'[3]Población Bogotá'!M508</f>
        <v>2.3063333333333333</v>
      </c>
      <c r="F36" s="53">
        <f>+'[3]Población Bogotá'!N508</f>
        <v>3.5596666666666663</v>
      </c>
      <c r="G36" s="54">
        <f>+'[3]Población Bogotá'!O508</f>
        <v>4.7210000000000001</v>
      </c>
      <c r="H36" s="28">
        <f t="shared" si="3"/>
        <v>32.624777600898966</v>
      </c>
      <c r="I36" s="27">
        <f t="shared" si="4"/>
        <v>54.343113166642553</v>
      </c>
      <c r="J36" s="28">
        <f t="shared" si="5"/>
        <v>0.13774438248881138</v>
      </c>
      <c r="K36" s="27">
        <f t="shared" si="6"/>
        <v>17.249232757228235</v>
      </c>
      <c r="L36" s="18"/>
    </row>
    <row r="37" spans="1:14">
      <c r="A37" s="16"/>
      <c r="B37" s="11" t="str">
        <f>+'[3]Población Bogotá'!J509</f>
        <v>Quibdó</v>
      </c>
      <c r="C37" s="53">
        <f>+'[3]Población Bogotá'!K509</f>
        <v>1.4766666666666666</v>
      </c>
      <c r="D37" s="53">
        <f>+'[3]Población Bogotá'!L509</f>
        <v>2.6886666666666663</v>
      </c>
      <c r="E37" s="53">
        <f>+'[3]Población Bogotá'!M509</f>
        <v>1.7619999999999998</v>
      </c>
      <c r="F37" s="53">
        <f>+'[3]Población Bogotá'!N509</f>
        <v>2.3813333333333335</v>
      </c>
      <c r="G37" s="54">
        <f>+'[3]Población Bogotá'!O509</f>
        <v>2.9289999999999998</v>
      </c>
      <c r="H37" s="28">
        <f t="shared" si="3"/>
        <v>22.998320268756988</v>
      </c>
      <c r="I37" s="27">
        <f t="shared" si="4"/>
        <v>35.149451381006472</v>
      </c>
      <c r="J37" s="28">
        <f t="shared" si="5"/>
        <v>8.5459287504708437E-2</v>
      </c>
      <c r="K37" s="27">
        <f t="shared" si="6"/>
        <v>11.53933128735261</v>
      </c>
      <c r="L37" s="18"/>
    </row>
    <row r="38" spans="1:14">
      <c r="A38" s="16"/>
      <c r="B38" s="11" t="str">
        <f>+'[3]Población Bogotá'!J510</f>
        <v>San Andrés</v>
      </c>
      <c r="C38" s="53">
        <f>+'[3]Población Bogotá'!K510</f>
        <v>1.042</v>
      </c>
      <c r="D38" s="53">
        <f>+'[3]Población Bogotá'!L510</f>
        <v>0.50266666666666671</v>
      </c>
      <c r="E38" s="53">
        <f>+'[3]Población Bogotá'!M510</f>
        <v>0.97100000000000009</v>
      </c>
      <c r="F38" s="53">
        <f>+'[3]Población Bogotá'!N510</f>
        <v>0.51333333333333331</v>
      </c>
      <c r="G38" s="54">
        <f>+'[3]Población Bogotá'!O510</f>
        <v>0.4453333333333333</v>
      </c>
      <c r="H38" s="28">
        <f t="shared" si="3"/>
        <v>-13.246753246753251</v>
      </c>
      <c r="I38" s="27">
        <f t="shared" si="4"/>
        <v>-47.133539306556827</v>
      </c>
      <c r="J38" s="28">
        <f t="shared" si="5"/>
        <v>1.2993468545156534E-2</v>
      </c>
      <c r="K38" s="27">
        <f t="shared" si="6"/>
        <v>2.4874818284606683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60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5" t="s">
        <v>103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6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1"/>
      <c r="H1" s="14"/>
      <c r="I1" s="14"/>
      <c r="J1" s="15"/>
      <c r="K1" s="3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0" t="s">
        <v>121</v>
      </c>
      <c r="C7" s="160"/>
      <c r="D7" s="160"/>
      <c r="E7" s="160"/>
      <c r="F7" s="160"/>
      <c r="G7" s="160"/>
      <c r="H7" s="160"/>
      <c r="I7" s="160"/>
      <c r="J7" s="18"/>
    </row>
    <row r="8" spans="1:13">
      <c r="A8" s="16"/>
      <c r="B8" s="160" t="s">
        <v>167</v>
      </c>
      <c r="C8" s="160"/>
      <c r="D8" s="160"/>
      <c r="E8" s="160"/>
      <c r="F8" s="160"/>
      <c r="G8" s="160"/>
      <c r="H8" s="160"/>
      <c r="I8" s="160"/>
      <c r="J8" s="18"/>
    </row>
    <row r="9" spans="1:13">
      <c r="A9" s="16"/>
      <c r="B9" s="10"/>
      <c r="C9" s="68"/>
      <c r="D9" s="68"/>
      <c r="E9" s="68"/>
      <c r="F9" s="68"/>
      <c r="G9" s="10"/>
      <c r="H9" s="10"/>
      <c r="I9" s="10"/>
      <c r="J9" s="18"/>
    </row>
    <row r="10" spans="1:13" ht="15.75" customHeight="1">
      <c r="A10" s="16"/>
      <c r="B10" s="11"/>
      <c r="C10" s="161" t="s">
        <v>2</v>
      </c>
      <c r="D10" s="161"/>
      <c r="E10" s="161"/>
      <c r="F10" s="161"/>
      <c r="G10" s="162" t="s">
        <v>113</v>
      </c>
      <c r="H10" s="162"/>
      <c r="I10" s="162" t="s">
        <v>112</v>
      </c>
      <c r="J10" s="18"/>
    </row>
    <row r="11" spans="1:13">
      <c r="A11" s="16"/>
      <c r="B11" s="11"/>
      <c r="C11" s="151">
        <v>2008</v>
      </c>
      <c r="D11" s="151">
        <v>2009</v>
      </c>
      <c r="E11" s="151">
        <v>2010</v>
      </c>
      <c r="F11" s="68">
        <v>2011</v>
      </c>
      <c r="G11" s="69" t="s">
        <v>61</v>
      </c>
      <c r="H11" s="69" t="s">
        <v>62</v>
      </c>
      <c r="I11" s="162"/>
      <c r="J11" s="18"/>
      <c r="M11" s="77"/>
    </row>
    <row r="12" spans="1:13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18"/>
    </row>
    <row r="13" spans="1:13">
      <c r="A13" s="16"/>
      <c r="B13" s="11" t="s">
        <v>9</v>
      </c>
      <c r="C13" s="25">
        <f>+'[3]Resumen Bogotá'!K53</f>
        <v>3370.386</v>
      </c>
      <c r="D13" s="25">
        <f>+'[3]Resumen Bogotá'!L53</f>
        <v>3521.6653333333329</v>
      </c>
      <c r="E13" s="25">
        <f>+'[3]Resumen Bogotá'!M53</f>
        <v>3847.6849999999999</v>
      </c>
      <c r="F13" s="29">
        <f>+'[3]Resumen Bogotá'!N53</f>
        <v>3983.2469999999998</v>
      </c>
      <c r="G13" s="28">
        <f>IF(OR(OR(F13=0,E13=0),F13=""),"",(F13/E13-1)*100)</f>
        <v>3.5232094103337497</v>
      </c>
      <c r="H13" s="26">
        <f>F13-E13</f>
        <v>135.5619999999999</v>
      </c>
      <c r="I13" s="28">
        <f>IF(F13=0,"",F13/$F$13*100)</f>
        <v>100</v>
      </c>
      <c r="J13" s="18"/>
    </row>
    <row r="14" spans="1:13">
      <c r="A14" s="16"/>
      <c r="B14" s="11" t="s">
        <v>38</v>
      </c>
      <c r="C14" s="25">
        <f>+'[3]Resumen Bogotá'!K54</f>
        <v>1685.5323333333333</v>
      </c>
      <c r="D14" s="25">
        <f>+'[3]Resumen Bogotá'!L54</f>
        <v>1747.9480000000003</v>
      </c>
      <c r="E14" s="25">
        <f>+'[3]Resumen Bogotá'!M54</f>
        <v>1905.63</v>
      </c>
      <c r="F14" s="29">
        <f>+'[3]Resumen Bogotá'!N54</f>
        <v>1914.4713333333336</v>
      </c>
      <c r="G14" s="28">
        <f t="shared" ref="G14:G22" si="0">IF(OR(OR(F14=0,E14=0),F14=""),"",(F14/E14-1)*100)</f>
        <v>0.46395855089043092</v>
      </c>
      <c r="H14" s="26">
        <f t="shared" ref="H14:H22" si="1">F14-E14</f>
        <v>8.8413333333335231</v>
      </c>
      <c r="I14" s="28">
        <f t="shared" ref="I14:I22" si="2">IF(F14=0,"",F14/$F$13*100)</f>
        <v>48.063083542982241</v>
      </c>
      <c r="J14" s="18"/>
    </row>
    <row r="15" spans="1:13">
      <c r="A15" s="16"/>
      <c r="B15" s="11" t="s">
        <v>39</v>
      </c>
      <c r="C15" s="25">
        <f>+'[3]Resumen Bogotá'!K55</f>
        <v>157.45433333333335</v>
      </c>
      <c r="D15" s="25">
        <f>+'[3]Resumen Bogotá'!L55</f>
        <v>153.51366666666669</v>
      </c>
      <c r="E15" s="25">
        <f>+'[3]Resumen Bogotá'!M55</f>
        <v>154.49133333333333</v>
      </c>
      <c r="F15" s="29">
        <f>+'[3]Resumen Bogotá'!N55</f>
        <v>135.999</v>
      </c>
      <c r="G15" s="28">
        <f t="shared" si="0"/>
        <v>-11.969819234735935</v>
      </c>
      <c r="H15" s="26">
        <f t="shared" si="1"/>
        <v>-18.492333333333335</v>
      </c>
      <c r="I15" s="28">
        <f t="shared" si="2"/>
        <v>3.4142748365843243</v>
      </c>
      <c r="J15" s="18"/>
      <c r="M15" s="32"/>
    </row>
    <row r="16" spans="1:13">
      <c r="A16" s="16"/>
      <c r="B16" s="11" t="s">
        <v>40</v>
      </c>
      <c r="C16" s="25">
        <f>+'[3]Resumen Bogotá'!K56</f>
        <v>136.44066666666666</v>
      </c>
      <c r="D16" s="25">
        <f>+'[3]Resumen Bogotá'!L56</f>
        <v>121.09166666666665</v>
      </c>
      <c r="E16" s="25">
        <f>+'[3]Resumen Bogotá'!M56</f>
        <v>132.15733333333333</v>
      </c>
      <c r="F16" s="29">
        <f>+'[3]Resumen Bogotá'!N56</f>
        <v>152.83233333333337</v>
      </c>
      <c r="G16" s="28">
        <f t="shared" si="0"/>
        <v>15.644232127363367</v>
      </c>
      <c r="H16" s="26">
        <f t="shared" si="1"/>
        <v>20.67500000000004</v>
      </c>
      <c r="I16" s="28">
        <f t="shared" si="2"/>
        <v>3.8368781381956318</v>
      </c>
      <c r="J16" s="18"/>
      <c r="M16" s="32"/>
    </row>
    <row r="17" spans="1:12">
      <c r="A17" s="16"/>
      <c r="B17" s="11" t="s">
        <v>41</v>
      </c>
      <c r="C17" s="25">
        <f>+'[3]Resumen Bogotá'!K57</f>
        <v>1122.0996666666667</v>
      </c>
      <c r="D17" s="25">
        <f>+'[3]Resumen Bogotá'!L57</f>
        <v>1259.403</v>
      </c>
      <c r="E17" s="25">
        <f>+'[3]Resumen Bogotá'!M57</f>
        <v>1366.8313333333335</v>
      </c>
      <c r="F17" s="29">
        <f>+'[3]Resumen Bogotá'!N57</f>
        <v>1457.3983333333333</v>
      </c>
      <c r="G17" s="28">
        <f t="shared" si="0"/>
        <v>6.6260552996785016</v>
      </c>
      <c r="H17" s="26">
        <f t="shared" si="1"/>
        <v>90.56699999999978</v>
      </c>
      <c r="I17" s="28">
        <f t="shared" si="2"/>
        <v>36.588198857196993</v>
      </c>
      <c r="J17" s="18"/>
    </row>
    <row r="18" spans="1:12">
      <c r="A18" s="16"/>
      <c r="B18" s="11" t="s">
        <v>42</v>
      </c>
      <c r="C18" s="25">
        <f>+'[3]Resumen Bogotá'!K58</f>
        <v>202.447</v>
      </c>
      <c r="D18" s="25">
        <f>+'[3]Resumen Bogotá'!L58</f>
        <v>158.70366666666666</v>
      </c>
      <c r="E18" s="25">
        <f>+'[3]Resumen Bogotá'!M58</f>
        <v>168.602</v>
      </c>
      <c r="F18" s="29">
        <f>+'[3]Resumen Bogotá'!N58</f>
        <v>202.80866666666665</v>
      </c>
      <c r="G18" s="28">
        <f t="shared" si="0"/>
        <v>20.2884109717955</v>
      </c>
      <c r="H18" s="26">
        <f t="shared" si="1"/>
        <v>34.206666666666649</v>
      </c>
      <c r="I18" s="28">
        <f t="shared" si="2"/>
        <v>5.0915413145774453</v>
      </c>
      <c r="J18" s="18"/>
    </row>
    <row r="19" spans="1:12">
      <c r="A19" s="16"/>
      <c r="B19" s="11" t="s">
        <v>43</v>
      </c>
      <c r="C19" s="25">
        <f>+'[3]Resumen Bogotá'!K59</f>
        <v>59.598333333333336</v>
      </c>
      <c r="D19" s="25">
        <f>+'[3]Resumen Bogotá'!L59</f>
        <v>64.752666666666656</v>
      </c>
      <c r="E19" s="25">
        <f>+'[3]Resumen Bogotá'!M59</f>
        <v>103.94066666666667</v>
      </c>
      <c r="F19" s="29">
        <f>+'[3]Resumen Bogotá'!N59</f>
        <v>98.533666666666662</v>
      </c>
      <c r="G19" s="28">
        <f t="shared" si="0"/>
        <v>-5.2020062728095002</v>
      </c>
      <c r="H19" s="26">
        <f t="shared" si="1"/>
        <v>-5.4070000000000107</v>
      </c>
      <c r="I19" s="28">
        <f t="shared" si="2"/>
        <v>2.4737021496951273</v>
      </c>
      <c r="J19" s="18"/>
    </row>
    <row r="20" spans="1:12">
      <c r="A20" s="16"/>
      <c r="B20" s="11" t="s">
        <v>44</v>
      </c>
      <c r="C20" s="25">
        <f>+'[3]Resumen Bogotá'!K60</f>
        <v>5.9013333333333335</v>
      </c>
      <c r="D20" s="25">
        <f>+'[3]Resumen Bogotá'!L60</f>
        <v>8.5673333333333321</v>
      </c>
      <c r="E20" s="25">
        <f>+'[3]Resumen Bogotá'!M60</f>
        <v>8.4743333333333322</v>
      </c>
      <c r="F20" s="29">
        <f>+'[3]Resumen Bogotá'!N60</f>
        <v>11.571</v>
      </c>
      <c r="G20" s="28">
        <f t="shared" si="0"/>
        <v>36.541714195806961</v>
      </c>
      <c r="H20" s="26">
        <f t="shared" si="1"/>
        <v>3.0966666666666676</v>
      </c>
      <c r="I20" s="28">
        <f t="shared" si="2"/>
        <v>0.2904916516600653</v>
      </c>
      <c r="J20" s="18"/>
    </row>
    <row r="21" spans="1:12">
      <c r="A21" s="16"/>
      <c r="B21" s="11" t="s">
        <v>45</v>
      </c>
      <c r="C21" s="25">
        <f>+'[3]Resumen Bogotá'!K61</f>
        <v>0.91200000000000003</v>
      </c>
      <c r="D21" s="25">
        <f>+'[3]Resumen Bogotá'!L61</f>
        <v>0.82200000000000006</v>
      </c>
      <c r="E21" s="25">
        <f>+'[3]Resumen Bogotá'!M61</f>
        <v>2.2176666666666667</v>
      </c>
      <c r="F21" s="29">
        <f>+'[3]Resumen Bogotá'!N61</f>
        <v>1.587</v>
      </c>
      <c r="G21" s="28">
        <f t="shared" si="0"/>
        <v>-28.438298511949501</v>
      </c>
      <c r="H21" s="26">
        <f t="shared" si="1"/>
        <v>-0.63066666666666671</v>
      </c>
      <c r="I21" s="28">
        <f t="shared" si="2"/>
        <v>3.9841867702404596E-2</v>
      </c>
      <c r="J21" s="18"/>
      <c r="L21" s="23" t="s">
        <v>70</v>
      </c>
    </row>
    <row r="22" spans="1:12">
      <c r="A22" s="16"/>
      <c r="B22" s="11" t="s">
        <v>46</v>
      </c>
      <c r="C22" s="25">
        <f>+'[3]Resumen Bogotá'!K62</f>
        <v>0</v>
      </c>
      <c r="D22" s="25">
        <f>+'[3]Resumen Bogotá'!L62</f>
        <v>6.863666666666667</v>
      </c>
      <c r="E22" s="25">
        <f>+'[3]Resumen Bogotá'!M62</f>
        <v>5.34</v>
      </c>
      <c r="F22" s="29">
        <f>+'[3]Resumen Bogotá'!N62</f>
        <v>8.0453333333333319</v>
      </c>
      <c r="G22" s="28">
        <f t="shared" si="0"/>
        <v>50.661672908863899</v>
      </c>
      <c r="H22" s="26">
        <f t="shared" si="1"/>
        <v>2.705333333333332</v>
      </c>
      <c r="I22" s="28">
        <f t="shared" si="2"/>
        <v>0.20197927302357427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67" t="s">
        <v>164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2"/>
    </row>
    <row r="50" spans="5:6">
      <c r="E50" s="23" t="s">
        <v>28</v>
      </c>
      <c r="F50" s="32">
        <f>F15-F16</f>
        <v>-16.833333333333371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123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Bogotá'!J518</f>
        <v>Colombia</v>
      </c>
      <c r="C13" s="26">
        <f>+'[3]Población Bogotá'!K518</f>
        <v>6635.561333333334</v>
      </c>
      <c r="D13" s="26">
        <f>+'[3]Población Bogotá'!L518</f>
        <v>6313.3883333333333</v>
      </c>
      <c r="E13" s="26">
        <f>+'[3]Población Bogotá'!M518</f>
        <v>6452.6973333333335</v>
      </c>
      <c r="F13" s="26">
        <f>+'[3]Población Bogotá'!N518</f>
        <v>6732.9379999999992</v>
      </c>
      <c r="G13" s="26">
        <f>+'[3]Población Bogotá'!O518</f>
        <v>7073.2283333333335</v>
      </c>
      <c r="H13" s="28">
        <f t="shared" ref="H13" si="0">IF(OR(OR(G13=0,F13=0),G13=""),"",(G13/F13-1)*100)</f>
        <v>5.0541135732028675</v>
      </c>
      <c r="I13" s="27">
        <f>IF(OR(OR(G13=0,F13=0),F13=""),"",(F13/E13-1)*100)</f>
        <v>4.3430003328840394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2492.979666666668</v>
      </c>
      <c r="D14" s="25">
        <f t="shared" ref="D14:G14" si="3">D13-SUM(D15:D27)</f>
        <v>2344.735666666666</v>
      </c>
      <c r="E14" s="25">
        <f t="shared" si="3"/>
        <v>2292.958333333333</v>
      </c>
      <c r="F14" s="25">
        <f t="shared" si="3"/>
        <v>3119.1153333333332</v>
      </c>
      <c r="G14" s="26">
        <f t="shared" si="3"/>
        <v>2507.588999999999</v>
      </c>
      <c r="H14" s="52">
        <f t="shared" ref="H14:H27" si="4">IF(OR(OR(G14=0,F14=0),G14=""),"",(G14/F14-1)*100)</f>
        <v>-19.605762146659988</v>
      </c>
      <c r="I14" s="51">
        <f t="shared" ref="I14:I27" si="5">IF(OR(OR(G14=0,F14=0),F14=""),"",(F14/E14-1)*100)</f>
        <v>36.030179353455338</v>
      </c>
      <c r="J14" s="52">
        <f t="shared" ref="J14:J27" si="6">IF(G14=0,"",G14/$G$13*100)</f>
        <v>35.45183163652051</v>
      </c>
      <c r="K14" s="51">
        <f t="shared" ref="K14:K27" si="7">IF(F14=0,"",F14/$F$13*100)</f>
        <v>46.326214994603156</v>
      </c>
      <c r="L14" s="18"/>
    </row>
    <row r="15" spans="1:15">
      <c r="A15" s="16"/>
      <c r="B15" s="12" t="str">
        <f>+'[3]Población Bogotá'!J519</f>
        <v>Bogotá</v>
      </c>
      <c r="C15" s="100">
        <f>+'[3]Población Bogotá'!K519</f>
        <v>1785.7353333333333</v>
      </c>
      <c r="D15" s="100">
        <f>+'[3]Población Bogotá'!L519</f>
        <v>1685.5323333333333</v>
      </c>
      <c r="E15" s="100">
        <f>+'[3]Población Bogotá'!M519</f>
        <v>1747.9480000000003</v>
      </c>
      <c r="F15" s="100">
        <f>+'[3]Población Bogotá'!N519</f>
        <v>1905.63</v>
      </c>
      <c r="G15" s="100">
        <f>+'[3]Población Bogotá'!O519</f>
        <v>1914.4713333333336</v>
      </c>
      <c r="H15" s="48">
        <f t="shared" si="4"/>
        <v>0.46395855089043092</v>
      </c>
      <c r="I15" s="34">
        <f t="shared" si="5"/>
        <v>9.0209777407565852</v>
      </c>
      <c r="J15" s="48">
        <f t="shared" si="6"/>
        <v>27.06644325775807</v>
      </c>
      <c r="K15" s="34">
        <f t="shared" si="7"/>
        <v>28.303097399679018</v>
      </c>
      <c r="L15" s="18"/>
    </row>
    <row r="16" spans="1:15">
      <c r="A16" s="16"/>
      <c r="B16" s="11" t="str">
        <f>+'[3]Población Bogotá'!J520</f>
        <v>Medellín</v>
      </c>
      <c r="C16" s="53">
        <f>+'[3]Población Bogotá'!K520</f>
        <v>764.04700000000003</v>
      </c>
      <c r="D16" s="53">
        <f>+'[3]Población Bogotá'!L520</f>
        <v>710.7496666666666</v>
      </c>
      <c r="E16" s="53">
        <f>+'[3]Población Bogotá'!M520</f>
        <v>811.36866666666663</v>
      </c>
      <c r="F16" s="53">
        <f>+'[3]Población Bogotá'!N520</f>
        <v>59.56066666666667</v>
      </c>
      <c r="G16" s="54">
        <f>+'[3]Población Bogotá'!O520</f>
        <v>903.19833333333338</v>
      </c>
      <c r="H16" s="52">
        <f t="shared" si="4"/>
        <v>1416.4342239285434</v>
      </c>
      <c r="I16" s="51">
        <f t="shared" si="5"/>
        <v>-92.659235053855511</v>
      </c>
      <c r="J16" s="52">
        <f t="shared" si="6"/>
        <v>12.769251758449759</v>
      </c>
      <c r="K16" s="51">
        <f t="shared" si="7"/>
        <v>0.88461629479829862</v>
      </c>
      <c r="L16" s="18"/>
      <c r="N16" s="23" t="s">
        <v>3</v>
      </c>
      <c r="O16" s="32">
        <f>J15</f>
        <v>27.06644325775807</v>
      </c>
    </row>
    <row r="17" spans="1:15">
      <c r="A17" s="16"/>
      <c r="B17" s="11" t="str">
        <f>+'[3]Población Bogotá'!J521</f>
        <v>Cali</v>
      </c>
      <c r="C17" s="53">
        <f>+'[3]Población Bogotá'!K521</f>
        <v>510.18766666666664</v>
      </c>
      <c r="D17" s="53">
        <f>+'[3]Población Bogotá'!L521</f>
        <v>459.82533333333328</v>
      </c>
      <c r="E17" s="53">
        <f>+'[3]Población Bogotá'!M521</f>
        <v>485.18066666666664</v>
      </c>
      <c r="F17" s="53">
        <f>+'[3]Población Bogotá'!N521</f>
        <v>485.97766666666666</v>
      </c>
      <c r="G17" s="54">
        <f>+'[3]Población Bogotá'!O521</f>
        <v>504.68400000000003</v>
      </c>
      <c r="H17" s="28">
        <f t="shared" si="4"/>
        <v>3.8492166649633397</v>
      </c>
      <c r="I17" s="27">
        <f t="shared" si="5"/>
        <v>0.16426870540322547</v>
      </c>
      <c r="J17" s="28">
        <f t="shared" si="6"/>
        <v>7.1351294800087759</v>
      </c>
      <c r="K17" s="27">
        <f t="shared" si="7"/>
        <v>7.2179138834587029</v>
      </c>
      <c r="L17" s="18"/>
      <c r="N17" s="23" t="s">
        <v>14</v>
      </c>
      <c r="O17" s="32">
        <f>100-O16</f>
        <v>72.933556742241933</v>
      </c>
    </row>
    <row r="18" spans="1:15">
      <c r="A18" s="16"/>
      <c r="B18" s="11" t="str">
        <f>+'[3]Población Bogotá'!J522</f>
        <v>Barranquilla</v>
      </c>
      <c r="C18" s="53">
        <f>+'[3]Población Bogotá'!K522</f>
        <v>221.12466666666668</v>
      </c>
      <c r="D18" s="53">
        <f>+'[3]Población Bogotá'!L522</f>
        <v>244.87333333333333</v>
      </c>
      <c r="E18" s="53">
        <f>+'[3]Población Bogotá'!M522</f>
        <v>250.27800000000002</v>
      </c>
      <c r="F18" s="53">
        <f>+'[3]Población Bogotá'!N522</f>
        <v>284.83200000000005</v>
      </c>
      <c r="G18" s="54">
        <f>+'[3]Población Bogotá'!O522</f>
        <v>290.75700000000001</v>
      </c>
      <c r="H18" s="28">
        <f t="shared" si="4"/>
        <v>2.0801735760026752</v>
      </c>
      <c r="I18" s="27">
        <f t="shared" si="5"/>
        <v>13.806247452832455</v>
      </c>
      <c r="J18" s="28">
        <f t="shared" si="6"/>
        <v>4.1106689378282475</v>
      </c>
      <c r="K18" s="27">
        <f t="shared" si="7"/>
        <v>4.23042659831414</v>
      </c>
      <c r="L18" s="18"/>
    </row>
    <row r="19" spans="1:15">
      <c r="A19" s="16"/>
      <c r="B19" s="11" t="str">
        <f>+'[3]Población Bogotá'!J523</f>
        <v>Bucaramanga</v>
      </c>
      <c r="C19" s="53">
        <f>+'[3]Población Bogotá'!K523</f>
        <v>184.18266666666668</v>
      </c>
      <c r="D19" s="53">
        <f>+'[3]Población Bogotá'!L523</f>
        <v>217.91800000000001</v>
      </c>
      <c r="E19" s="53">
        <f>+'[3]Población Bogotá'!M523</f>
        <v>195.86433333333332</v>
      </c>
      <c r="F19" s="53">
        <f>+'[3]Población Bogotá'!N523</f>
        <v>183.0626666666667</v>
      </c>
      <c r="G19" s="54">
        <f>+'[3]Población Bogotá'!O523</f>
        <v>200.30333333333337</v>
      </c>
      <c r="H19" s="28">
        <f t="shared" si="4"/>
        <v>9.4179042513674815</v>
      </c>
      <c r="I19" s="27">
        <f t="shared" si="5"/>
        <v>-6.5359866438163605</v>
      </c>
      <c r="J19" s="28">
        <f t="shared" si="6"/>
        <v>2.8318516509552336</v>
      </c>
      <c r="K19" s="27">
        <f t="shared" si="7"/>
        <v>2.7189121103843035</v>
      </c>
      <c r="L19" s="18"/>
    </row>
    <row r="20" spans="1:15">
      <c r="A20" s="16"/>
      <c r="B20" s="11" t="str">
        <f>+'[3]Población Bogotá'!J524</f>
        <v>Pereira</v>
      </c>
      <c r="C20" s="53">
        <f>+'[3]Población Bogotá'!K524</f>
        <v>128.74866666666668</v>
      </c>
      <c r="D20" s="53">
        <f>+'[3]Población Bogotá'!L524</f>
        <v>121.60366666666668</v>
      </c>
      <c r="E20" s="53">
        <f>+'[3]Población Bogotá'!M524</f>
        <v>120.64366666666668</v>
      </c>
      <c r="F20" s="53">
        <f>+'[3]Población Bogotá'!N524</f>
        <v>122.19033333333333</v>
      </c>
      <c r="G20" s="54">
        <f>+'[3]Población Bogotá'!O524</f>
        <v>134.39266666666666</v>
      </c>
      <c r="H20" s="28">
        <f t="shared" si="4"/>
        <v>9.9863327977390384</v>
      </c>
      <c r="I20" s="27">
        <f t="shared" si="5"/>
        <v>1.2820123172648801</v>
      </c>
      <c r="J20" s="28">
        <f t="shared" si="6"/>
        <v>1.9000187797321211</v>
      </c>
      <c r="K20" s="27">
        <f t="shared" si="7"/>
        <v>1.8148144737606873</v>
      </c>
      <c r="L20" s="18"/>
    </row>
    <row r="21" spans="1:15">
      <c r="A21" s="16"/>
      <c r="B21" s="11" t="str">
        <f>+'[3]Población Bogotá'!J525</f>
        <v>Cartagena</v>
      </c>
      <c r="C21" s="53">
        <f>+'[3]Población Bogotá'!K525</f>
        <v>116.28333333333335</v>
      </c>
      <c r="D21" s="53">
        <f>+'[3]Población Bogotá'!L525</f>
        <v>104.04833333333333</v>
      </c>
      <c r="E21" s="53">
        <f>+'[3]Población Bogotá'!M525</f>
        <v>109.59366666666666</v>
      </c>
      <c r="F21" s="53">
        <f>+'[3]Población Bogotá'!N525</f>
        <v>108.08833333333332</v>
      </c>
      <c r="G21" s="54">
        <f>+'[3]Población Bogotá'!O525</f>
        <v>115.47933333333333</v>
      </c>
      <c r="H21" s="28">
        <f t="shared" si="4"/>
        <v>6.8379257705888818</v>
      </c>
      <c r="I21" s="27">
        <f t="shared" si="5"/>
        <v>-1.373558691043586</v>
      </c>
      <c r="J21" s="28">
        <f t="shared" si="6"/>
        <v>1.6326255549976354</v>
      </c>
      <c r="K21" s="27">
        <f t="shared" si="7"/>
        <v>1.6053665329063378</v>
      </c>
      <c r="L21" s="18"/>
    </row>
    <row r="22" spans="1:15">
      <c r="A22" s="16"/>
      <c r="B22" s="11" t="str">
        <f>+'[3]Población Bogotá'!J526</f>
        <v>Cúcuta</v>
      </c>
      <c r="C22" s="53">
        <f>+'[3]Población Bogotá'!K526</f>
        <v>92.977333333333334</v>
      </c>
      <c r="D22" s="53">
        <f>+'[3]Población Bogotá'!L526</f>
        <v>90.48899999999999</v>
      </c>
      <c r="E22" s="53">
        <f>+'[3]Población Bogotá'!M526</f>
        <v>115.25099999999999</v>
      </c>
      <c r="F22" s="53">
        <f>+'[3]Población Bogotá'!N526</f>
        <v>113.01733333333334</v>
      </c>
      <c r="G22" s="54">
        <f>+'[3]Población Bogotá'!O526</f>
        <v>114.03066666666666</v>
      </c>
      <c r="H22" s="28">
        <f t="shared" si="4"/>
        <v>0.89661762797446087</v>
      </c>
      <c r="I22" s="27">
        <f t="shared" si="5"/>
        <v>-1.9380887512183365</v>
      </c>
      <c r="J22" s="28">
        <f t="shared" si="6"/>
        <v>1.6121445723628791</v>
      </c>
      <c r="K22" s="27">
        <f t="shared" si="7"/>
        <v>1.6785738014123011</v>
      </c>
      <c r="L22" s="18"/>
    </row>
    <row r="23" spans="1:15">
      <c r="A23" s="16"/>
      <c r="B23" s="11" t="str">
        <f>+'[3]Población Bogotá'!J527</f>
        <v>Ibagué</v>
      </c>
      <c r="C23" s="53">
        <f>+'[3]Población Bogotá'!K527</f>
        <v>94.280999999999992</v>
      </c>
      <c r="D23" s="53">
        <f>+'[3]Población Bogotá'!L527</f>
        <v>88.331000000000003</v>
      </c>
      <c r="E23" s="53">
        <f>+'[3]Población Bogotá'!M527</f>
        <v>85.52</v>
      </c>
      <c r="F23" s="53">
        <f>+'[3]Población Bogotá'!N527</f>
        <v>89.930666666666681</v>
      </c>
      <c r="G23" s="54">
        <f>+'[3]Población Bogotá'!O527</f>
        <v>99.796666666666667</v>
      </c>
      <c r="H23" s="28">
        <f t="shared" si="4"/>
        <v>10.970673704186918</v>
      </c>
      <c r="I23" s="27">
        <f t="shared" si="5"/>
        <v>5.1574680386654359</v>
      </c>
      <c r="J23" s="28">
        <f t="shared" si="6"/>
        <v>1.4109069008328823</v>
      </c>
      <c r="K23" s="27">
        <f t="shared" si="7"/>
        <v>1.3356823821438233</v>
      </c>
      <c r="L23" s="18"/>
    </row>
    <row r="24" spans="1:15">
      <c r="A24" s="16"/>
      <c r="B24" s="11" t="str">
        <f>+'[3]Población Bogotá'!J528</f>
        <v>Manizales</v>
      </c>
      <c r="C24" s="53">
        <f>+'[3]Población Bogotá'!K528</f>
        <v>81.383333333333326</v>
      </c>
      <c r="D24" s="53">
        <f>+'[3]Población Bogotá'!L528</f>
        <v>82.50233333333334</v>
      </c>
      <c r="E24" s="53">
        <f>+'[3]Población Bogotá'!M528</f>
        <v>78.277666666666676</v>
      </c>
      <c r="F24" s="53">
        <f>+'[3]Población Bogotá'!N528</f>
        <v>86.575333333333333</v>
      </c>
      <c r="G24" s="54">
        <f>+'[3]Población Bogotá'!O528</f>
        <v>95.473333333333315</v>
      </c>
      <c r="H24" s="28">
        <f t="shared" si="4"/>
        <v>10.277754248708227</v>
      </c>
      <c r="I24" s="27">
        <f t="shared" si="5"/>
        <v>10.600298935839492</v>
      </c>
      <c r="J24" s="28">
        <f t="shared" si="6"/>
        <v>1.3497844100890279</v>
      </c>
      <c r="K24" s="27">
        <f t="shared" si="7"/>
        <v>1.2858477730425164</v>
      </c>
      <c r="L24" s="18"/>
    </row>
    <row r="25" spans="1:15">
      <c r="A25" s="16"/>
      <c r="B25" s="11" t="str">
        <f>+'[3]Población Bogotá'!J529</f>
        <v>Villavicencio</v>
      </c>
      <c r="C25" s="53">
        <f>+'[3]Población Bogotá'!K529</f>
        <v>62.929333333333325</v>
      </c>
      <c r="D25" s="53">
        <f>+'[3]Población Bogotá'!L529</f>
        <v>62.493999999999993</v>
      </c>
      <c r="E25" s="53">
        <f>+'[3]Población Bogotá'!M529</f>
        <v>66.543666666666667</v>
      </c>
      <c r="F25" s="53">
        <f>+'[3]Población Bogotá'!N529</f>
        <v>69.470333333333329</v>
      </c>
      <c r="G25" s="54">
        <f>+'[3]Población Bogotá'!O529</f>
        <v>77.507000000000005</v>
      </c>
      <c r="H25" s="28">
        <f t="shared" si="4"/>
        <v>11.568487267946526</v>
      </c>
      <c r="I25" s="27">
        <f t="shared" si="5"/>
        <v>4.3981145212917738</v>
      </c>
      <c r="J25" s="28">
        <f t="shared" si="6"/>
        <v>1.0957796970124676</v>
      </c>
      <c r="K25" s="27">
        <f t="shared" si="7"/>
        <v>1.0317982035974984</v>
      </c>
      <c r="L25" s="18"/>
    </row>
    <row r="26" spans="1:15">
      <c r="A26" s="16"/>
      <c r="B26" s="11" t="str">
        <f>+'[3]Población Bogotá'!J530</f>
        <v>Pasto</v>
      </c>
      <c r="C26" s="53">
        <f>+'[3]Población Bogotá'!K530</f>
        <v>55.493666666666662</v>
      </c>
      <c r="D26" s="53">
        <f>+'[3]Población Bogotá'!L530</f>
        <v>53.225333333333332</v>
      </c>
      <c r="E26" s="53">
        <f>+'[3]Población Bogotá'!M530</f>
        <v>54.632000000000005</v>
      </c>
      <c r="F26" s="53">
        <f>+'[3]Población Bogotá'!N530</f>
        <v>59.059333333333335</v>
      </c>
      <c r="G26" s="54">
        <f>+'[3]Población Bogotá'!O530</f>
        <v>64.356000000000009</v>
      </c>
      <c r="H26" s="28">
        <f t="shared" si="4"/>
        <v>8.9683820790391611</v>
      </c>
      <c r="I26" s="27">
        <f t="shared" si="5"/>
        <v>8.1039195587445647</v>
      </c>
      <c r="J26" s="28">
        <f t="shared" si="6"/>
        <v>0.90985328010288569</v>
      </c>
      <c r="K26" s="27">
        <f t="shared" si="7"/>
        <v>0.87717031306887638</v>
      </c>
      <c r="L26" s="18"/>
    </row>
    <row r="27" spans="1:15">
      <c r="A27" s="16"/>
      <c r="B27" s="11" t="str">
        <f>+'[3]Población Bogotá'!J531</f>
        <v>Montería</v>
      </c>
      <c r="C27" s="53">
        <f>+'[3]Población Bogotá'!K531</f>
        <v>45.207666666666661</v>
      </c>
      <c r="D27" s="53">
        <f>+'[3]Población Bogotá'!L531</f>
        <v>47.06033333333334</v>
      </c>
      <c r="E27" s="53">
        <f>+'[3]Población Bogotá'!M531</f>
        <v>38.637666666666668</v>
      </c>
      <c r="F27" s="53">
        <f>+'[3]Población Bogotá'!N531</f>
        <v>46.427999999999997</v>
      </c>
      <c r="G27" s="54">
        <f>+'[3]Población Bogotá'!O531</f>
        <v>51.189666666666675</v>
      </c>
      <c r="H27" s="28">
        <f t="shared" si="4"/>
        <v>10.25602366388101</v>
      </c>
      <c r="I27" s="27">
        <f t="shared" si="5"/>
        <v>20.162535694874585</v>
      </c>
      <c r="J27" s="28">
        <f t="shared" si="6"/>
        <v>0.72371008334949383</v>
      </c>
      <c r="K27" s="27">
        <f t="shared" si="7"/>
        <v>0.68956523883035914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21" sqref="H2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124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Bogotá'!J550</f>
        <v>Colombia</v>
      </c>
      <c r="C13" s="26">
        <f>+'[3]Población Bogotá'!K550</f>
        <v>976.22766666666666</v>
      </c>
      <c r="D13" s="26">
        <f>+'[3]Población Bogotá'!L550</f>
        <v>880.6196666666666</v>
      </c>
      <c r="E13" s="26">
        <f>+'[3]Población Bogotá'!M550</f>
        <v>833.94033333333334</v>
      </c>
      <c r="F13" s="26">
        <f>+'[3]Población Bogotá'!N550</f>
        <v>775.7113333333333</v>
      </c>
      <c r="G13" s="26">
        <f>+'[3]Población Bogotá'!O550</f>
        <v>754.72333333333336</v>
      </c>
      <c r="H13" s="28">
        <f t="shared" ref="H13" si="0">IF(OR(OR(G13=0,F13=0),G13=""),"",(G13/F13-1)*100)</f>
        <v>-2.705645656846567</v>
      </c>
      <c r="I13" s="27">
        <f>IF(OR(OR(G13=0,F13=0),F13=""),"",(F13/E13-1)*100)</f>
        <v>-6.982394024192784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543.08899999999994</v>
      </c>
      <c r="D14" s="25">
        <f t="shared" ref="D14:G14" si="3">D13-SUM(D15:D27)</f>
        <v>476.97199999999992</v>
      </c>
      <c r="E14" s="25">
        <f t="shared" si="3"/>
        <v>444.77300000000008</v>
      </c>
      <c r="F14" s="25">
        <f t="shared" si="3"/>
        <v>398.40766666666661</v>
      </c>
      <c r="G14" s="26">
        <f t="shared" si="3"/>
        <v>391.31566666666669</v>
      </c>
      <c r="H14" s="52">
        <f t="shared" ref="H14:H27" si="4">IF(OR(OR(G14=0,F14=0),G14=""),"",(G14/F14-1)*100)</f>
        <v>-1.7800862265869855</v>
      </c>
      <c r="I14" s="51">
        <f t="shared" ref="I14:I27" si="5">IF(OR(OR(G14=0,F14=0),F14=""),"",(F14/E14-1)*100)</f>
        <v>-10.424493693037451</v>
      </c>
      <c r="J14" s="52">
        <f t="shared" ref="J14:J27" si="6">IF(G14=0,"",G14/$G$13*100)</f>
        <v>51.848889438513893</v>
      </c>
      <c r="K14" s="51">
        <f t="shared" ref="K14:K27" si="7">IF(F14=0,"",F14/$F$13*100)</f>
        <v>51.360299836623071</v>
      </c>
      <c r="L14" s="18"/>
    </row>
    <row r="15" spans="1:15">
      <c r="A15" s="16"/>
      <c r="B15" s="12" t="str">
        <f>+'[3]Población Bogotá'!J551</f>
        <v>Bogotá</v>
      </c>
      <c r="C15" s="100">
        <f>+'[3]Población Bogotá'!K551</f>
        <v>178.63833333333332</v>
      </c>
      <c r="D15" s="100">
        <f>+'[3]Población Bogotá'!L551</f>
        <v>157.45433333333335</v>
      </c>
      <c r="E15" s="100">
        <f>+'[3]Población Bogotá'!M551</f>
        <v>153.51366666666669</v>
      </c>
      <c r="F15" s="100">
        <f>+'[3]Población Bogotá'!N551</f>
        <v>154.49133333333333</v>
      </c>
      <c r="G15" s="100">
        <f>+'[3]Población Bogotá'!O551</f>
        <v>135.999</v>
      </c>
      <c r="H15" s="48">
        <f t="shared" si="4"/>
        <v>-11.969819234735935</v>
      </c>
      <c r="I15" s="34">
        <f t="shared" si="5"/>
        <v>0.63685969327376135</v>
      </c>
      <c r="J15" s="48">
        <f t="shared" si="6"/>
        <v>18.019715834058395</v>
      </c>
      <c r="K15" s="34">
        <f t="shared" si="7"/>
        <v>19.91608562291643</v>
      </c>
      <c r="L15" s="18"/>
    </row>
    <row r="16" spans="1:15">
      <c r="A16" s="16"/>
      <c r="B16" s="11" t="str">
        <f>+'[3]Población Bogotá'!J552</f>
        <v>Medellín</v>
      </c>
      <c r="C16" s="53">
        <f>+'[3]Población Bogotá'!K552</f>
        <v>71.066333333333333</v>
      </c>
      <c r="D16" s="53">
        <f>+'[3]Población Bogotá'!L552</f>
        <v>57.050666666666665</v>
      </c>
      <c r="E16" s="53">
        <f>+'[3]Población Bogotá'!M552</f>
        <v>64.782666666666657</v>
      </c>
      <c r="F16" s="53">
        <f>+'[3]Población Bogotá'!N552</f>
        <v>53.137999999999998</v>
      </c>
      <c r="G16" s="54">
        <f>+'[3]Población Bogotá'!O552</f>
        <v>62.230333333333327</v>
      </c>
      <c r="H16" s="52">
        <f t="shared" si="4"/>
        <v>17.110793280389423</v>
      </c>
      <c r="I16" s="51">
        <f t="shared" si="5"/>
        <v>-17.974972729330887</v>
      </c>
      <c r="J16" s="52">
        <f t="shared" si="6"/>
        <v>8.2454497674644571</v>
      </c>
      <c r="K16" s="51">
        <f t="shared" si="7"/>
        <v>6.8502286503484537</v>
      </c>
      <c r="L16" s="18"/>
      <c r="N16" s="23" t="s">
        <v>3</v>
      </c>
      <c r="O16" s="32">
        <f>J15</f>
        <v>18.019715834058395</v>
      </c>
    </row>
    <row r="17" spans="1:15">
      <c r="A17" s="16"/>
      <c r="B17" s="11" t="str">
        <f>+'[3]Población Bogotá'!J553</f>
        <v>Cali</v>
      </c>
      <c r="C17" s="53">
        <f>+'[3]Población Bogotá'!K553</f>
        <v>36.088333333333338</v>
      </c>
      <c r="D17" s="53">
        <f>+'[3]Población Bogotá'!L553</f>
        <v>32.830999999999996</v>
      </c>
      <c r="E17" s="53">
        <f>+'[3]Población Bogotá'!M553</f>
        <v>27.189333333333334</v>
      </c>
      <c r="F17" s="53">
        <f>+'[3]Población Bogotá'!N553</f>
        <v>29.336666666666662</v>
      </c>
      <c r="G17" s="54">
        <f>+'[3]Población Bogotá'!O553</f>
        <v>26.914000000000001</v>
      </c>
      <c r="H17" s="28">
        <f t="shared" si="4"/>
        <v>-8.2581524826724095</v>
      </c>
      <c r="I17" s="27">
        <f t="shared" si="5"/>
        <v>7.8977049823460099</v>
      </c>
      <c r="J17" s="28">
        <f t="shared" si="6"/>
        <v>3.566074985535538</v>
      </c>
      <c r="K17" s="27">
        <f t="shared" si="7"/>
        <v>3.7819051245007804</v>
      </c>
      <c r="L17" s="18"/>
      <c r="N17" s="23" t="s">
        <v>14</v>
      </c>
      <c r="O17" s="32">
        <f>100-O16</f>
        <v>81.980284165941612</v>
      </c>
    </row>
    <row r="18" spans="1:15">
      <c r="A18" s="16"/>
      <c r="B18" s="11" t="str">
        <f>+'[3]Población Bogotá'!J554</f>
        <v>Cartagena</v>
      </c>
      <c r="C18" s="53">
        <f>+'[3]Población Bogotá'!K554</f>
        <v>23.441000000000003</v>
      </c>
      <c r="D18" s="53">
        <f>+'[3]Población Bogotá'!L554</f>
        <v>26.287000000000003</v>
      </c>
      <c r="E18" s="53">
        <f>+'[3]Población Bogotá'!M554</f>
        <v>19.077666666666669</v>
      </c>
      <c r="F18" s="53">
        <f>+'[3]Población Bogotá'!N554</f>
        <v>18.751999999999999</v>
      </c>
      <c r="G18" s="54">
        <f>+'[3]Población Bogotá'!O554</f>
        <v>23.278666666666666</v>
      </c>
      <c r="H18" s="28">
        <f t="shared" si="4"/>
        <v>24.139647326507397</v>
      </c>
      <c r="I18" s="27">
        <f t="shared" si="5"/>
        <v>-1.7070571173973259</v>
      </c>
      <c r="J18" s="28">
        <f t="shared" si="6"/>
        <v>3.0843973729887773</v>
      </c>
      <c r="K18" s="27">
        <f t="shared" si="7"/>
        <v>2.4173940993513909</v>
      </c>
      <c r="L18" s="18"/>
    </row>
    <row r="19" spans="1:15">
      <c r="A19" s="16"/>
      <c r="B19" s="11" t="str">
        <f>+'[3]Población Bogotá'!J555</f>
        <v>Barranquilla</v>
      </c>
      <c r="C19" s="53">
        <f>+'[3]Población Bogotá'!K555</f>
        <v>21.556999999999999</v>
      </c>
      <c r="D19" s="53">
        <f>+'[3]Población Bogotá'!L555</f>
        <v>24.506</v>
      </c>
      <c r="E19" s="53">
        <f>+'[3]Población Bogotá'!M555</f>
        <v>28.187666666666669</v>
      </c>
      <c r="F19" s="53">
        <f>+'[3]Población Bogotá'!N555</f>
        <v>28.224666666666668</v>
      </c>
      <c r="G19" s="54">
        <f>+'[3]Población Bogotá'!O555</f>
        <v>20.181666666666668</v>
      </c>
      <c r="H19" s="28">
        <f t="shared" si="4"/>
        <v>-28.496350709781037</v>
      </c>
      <c r="I19" s="27">
        <f t="shared" si="5"/>
        <v>0.13126308196256264</v>
      </c>
      <c r="J19" s="28">
        <f t="shared" si="6"/>
        <v>2.6740483267599169</v>
      </c>
      <c r="K19" s="27">
        <f t="shared" si="7"/>
        <v>3.6385528293600631</v>
      </c>
      <c r="L19" s="18"/>
    </row>
    <row r="20" spans="1:15">
      <c r="A20" s="16"/>
      <c r="B20" s="11" t="str">
        <f>+'[3]Población Bogotá'!J556</f>
        <v>Cúcuta</v>
      </c>
      <c r="C20" s="53">
        <f>+'[3]Población Bogotá'!K556</f>
        <v>13.481</v>
      </c>
      <c r="D20" s="53">
        <f>+'[3]Población Bogotá'!L556</f>
        <v>12.695</v>
      </c>
      <c r="E20" s="53">
        <f>+'[3]Población Bogotá'!M556</f>
        <v>12.603999999999999</v>
      </c>
      <c r="F20" s="53">
        <f>+'[3]Población Bogotá'!N556</f>
        <v>13.479666666666667</v>
      </c>
      <c r="G20" s="54">
        <f>+'[3]Población Bogotá'!O556</f>
        <v>15.398000000000001</v>
      </c>
      <c r="H20" s="28">
        <f t="shared" si="4"/>
        <v>14.23131135784763</v>
      </c>
      <c r="I20" s="27">
        <f t="shared" si="5"/>
        <v>6.9475298846926936</v>
      </c>
      <c r="J20" s="28">
        <f t="shared" si="6"/>
        <v>2.0402178281666132</v>
      </c>
      <c r="K20" s="27">
        <f t="shared" si="7"/>
        <v>1.7377168654662773</v>
      </c>
      <c r="L20" s="18"/>
    </row>
    <row r="21" spans="1:15">
      <c r="A21" s="16"/>
      <c r="B21" s="11" t="str">
        <f>+'[3]Población Bogotá'!J557</f>
        <v>Bucaramanga</v>
      </c>
      <c r="C21" s="53">
        <f>+'[3]Población Bogotá'!K557</f>
        <v>20.128666666666664</v>
      </c>
      <c r="D21" s="53">
        <f>+'[3]Población Bogotá'!L557</f>
        <v>24.278333333333336</v>
      </c>
      <c r="E21" s="53">
        <f>+'[3]Población Bogotá'!M557</f>
        <v>19.727666666666668</v>
      </c>
      <c r="F21" s="53">
        <f>+'[3]Población Bogotá'!N557</f>
        <v>20.711666666666662</v>
      </c>
      <c r="G21" s="54">
        <f>+'[3]Población Bogotá'!O557</f>
        <v>14.464666666666668</v>
      </c>
      <c r="H21" s="28">
        <f t="shared" si="4"/>
        <v>-30.161744588396211</v>
      </c>
      <c r="I21" s="27">
        <f t="shared" si="5"/>
        <v>4.9879188280418152</v>
      </c>
      <c r="J21" s="28">
        <f t="shared" si="6"/>
        <v>1.916552202352297</v>
      </c>
      <c r="K21" s="27">
        <f t="shared" si="7"/>
        <v>2.6700224396188612</v>
      </c>
      <c r="L21" s="18"/>
    </row>
    <row r="22" spans="1:15">
      <c r="A22" s="16"/>
      <c r="B22" s="11" t="str">
        <f>+'[3]Población Bogotá'!J558</f>
        <v>Pasto</v>
      </c>
      <c r="C22" s="53">
        <f>+'[3]Población Bogotá'!K558</f>
        <v>9.66</v>
      </c>
      <c r="D22" s="53">
        <f>+'[3]Población Bogotá'!L558</f>
        <v>11.798999999999999</v>
      </c>
      <c r="E22" s="53">
        <f>+'[3]Población Bogotá'!M558</f>
        <v>7.9739999999999993</v>
      </c>
      <c r="F22" s="53">
        <f>+'[3]Población Bogotá'!N558</f>
        <v>8.6496666666666666</v>
      </c>
      <c r="G22" s="54">
        <f>+'[3]Población Bogotá'!O558</f>
        <v>11.986333333333334</v>
      </c>
      <c r="H22" s="28">
        <f t="shared" si="4"/>
        <v>38.575667655786376</v>
      </c>
      <c r="I22" s="27">
        <f t="shared" si="5"/>
        <v>8.4733717916562146</v>
      </c>
      <c r="J22" s="28">
        <f t="shared" si="6"/>
        <v>1.588175799520354</v>
      </c>
      <c r="K22" s="27">
        <f t="shared" si="7"/>
        <v>1.1150625619324026</v>
      </c>
      <c r="L22" s="18"/>
    </row>
    <row r="23" spans="1:15">
      <c r="A23" s="16"/>
      <c r="B23" s="11" t="str">
        <f>+'[3]Población Bogotá'!J559</f>
        <v>Manizales</v>
      </c>
      <c r="C23" s="53">
        <f>+'[3]Población Bogotá'!K559</f>
        <v>13.483333333333334</v>
      </c>
      <c r="D23" s="53">
        <f>+'[3]Población Bogotá'!L559</f>
        <v>11.467666666666666</v>
      </c>
      <c r="E23" s="53">
        <f>+'[3]Población Bogotá'!M559</f>
        <v>12.121333333333334</v>
      </c>
      <c r="F23" s="53">
        <f>+'[3]Población Bogotá'!N559</f>
        <v>9.9600000000000009</v>
      </c>
      <c r="G23" s="54">
        <f>+'[3]Población Bogotá'!O559</f>
        <v>11.755333333333335</v>
      </c>
      <c r="H23" s="28">
        <f t="shared" si="4"/>
        <v>18.02543507362784</v>
      </c>
      <c r="I23" s="27">
        <f t="shared" si="5"/>
        <v>-17.830821691783083</v>
      </c>
      <c r="J23" s="28">
        <f t="shared" si="6"/>
        <v>1.5575685571313109</v>
      </c>
      <c r="K23" s="27">
        <f t="shared" si="7"/>
        <v>1.2839827874114684</v>
      </c>
      <c r="L23" s="18"/>
    </row>
    <row r="24" spans="1:15">
      <c r="A24" s="16"/>
      <c r="B24" s="11" t="str">
        <f>+'[3]Población Bogotá'!J560</f>
        <v>Pereira</v>
      </c>
      <c r="C24" s="53">
        <f>+'[3]Población Bogotá'!K560</f>
        <v>15.237333333333334</v>
      </c>
      <c r="D24" s="53">
        <f>+'[3]Población Bogotá'!L560</f>
        <v>16.405000000000001</v>
      </c>
      <c r="E24" s="53">
        <f>+'[3]Población Bogotá'!M560</f>
        <v>13.515666666666668</v>
      </c>
      <c r="F24" s="53">
        <f>+'[3]Población Bogotá'!N560</f>
        <v>11.542000000000002</v>
      </c>
      <c r="G24" s="54">
        <f>+'[3]Población Bogotá'!O560</f>
        <v>11.488</v>
      </c>
      <c r="H24" s="28">
        <f t="shared" si="4"/>
        <v>-0.46785652399932154</v>
      </c>
      <c r="I24" s="27">
        <f t="shared" si="5"/>
        <v>-14.602806619478626</v>
      </c>
      <c r="J24" s="28">
        <f t="shared" si="6"/>
        <v>1.5221471885944959</v>
      </c>
      <c r="K24" s="27">
        <f t="shared" si="7"/>
        <v>1.4879246317573465</v>
      </c>
      <c r="L24" s="18"/>
    </row>
    <row r="25" spans="1:15">
      <c r="A25" s="16"/>
      <c r="B25" s="11" t="str">
        <f>+'[3]Población Bogotá'!J561</f>
        <v>Ibagué</v>
      </c>
      <c r="C25" s="53">
        <f>+'[3]Población Bogotá'!K561</f>
        <v>9.9519999999999982</v>
      </c>
      <c r="D25" s="53">
        <f>+'[3]Población Bogotá'!L561</f>
        <v>9.8436666666666657</v>
      </c>
      <c r="E25" s="53">
        <f>+'[3]Población Bogotá'!M561</f>
        <v>11.985666666666667</v>
      </c>
      <c r="F25" s="53">
        <f>+'[3]Población Bogotá'!N561</f>
        <v>12.859333333333334</v>
      </c>
      <c r="G25" s="54">
        <f>+'[3]Población Bogotá'!O561</f>
        <v>11.034333333333331</v>
      </c>
      <c r="H25" s="28">
        <f t="shared" si="4"/>
        <v>-14.192026543625925</v>
      </c>
      <c r="I25" s="27">
        <f t="shared" si="5"/>
        <v>7.2892621742637109</v>
      </c>
      <c r="J25" s="28">
        <f t="shared" si="6"/>
        <v>1.4620368611897514</v>
      </c>
      <c r="K25" s="27">
        <f t="shared" si="7"/>
        <v>1.6577472547777652</v>
      </c>
      <c r="L25" s="18"/>
    </row>
    <row r="26" spans="1:15">
      <c r="A26" s="16"/>
      <c r="B26" s="11" t="str">
        <f>+'[3]Población Bogotá'!J562</f>
        <v>Montería</v>
      </c>
      <c r="C26" s="53">
        <f>+'[3]Población Bogotá'!K562</f>
        <v>7.8523333333333341</v>
      </c>
      <c r="D26" s="53">
        <f>+'[3]Población Bogotá'!L562</f>
        <v>7.8186666666666662</v>
      </c>
      <c r="E26" s="53">
        <f>+'[3]Población Bogotá'!M562</f>
        <v>7.6320000000000006</v>
      </c>
      <c r="F26" s="53">
        <f>+'[3]Población Bogotá'!N562</f>
        <v>8.0723333333333329</v>
      </c>
      <c r="G26" s="54">
        <f>+'[3]Población Bogotá'!O562</f>
        <v>9.5513333333333339</v>
      </c>
      <c r="H26" s="28">
        <f t="shared" si="4"/>
        <v>18.321840029731185</v>
      </c>
      <c r="I26" s="27">
        <f t="shared" si="5"/>
        <v>5.7695667365478487</v>
      </c>
      <c r="J26" s="28">
        <f t="shared" si="6"/>
        <v>1.2655410150297901</v>
      </c>
      <c r="K26" s="27">
        <f t="shared" si="7"/>
        <v>1.0406362504264903</v>
      </c>
      <c r="L26" s="18"/>
    </row>
    <row r="27" spans="1:15">
      <c r="A27" s="16"/>
      <c r="B27" s="11" t="str">
        <f>+'[3]Población Bogotá'!J563</f>
        <v>Villavicencio</v>
      </c>
      <c r="C27" s="53">
        <f>+'[3]Población Bogotá'!K563</f>
        <v>12.552999999999999</v>
      </c>
      <c r="D27" s="53">
        <f>+'[3]Población Bogotá'!L563</f>
        <v>11.211333333333334</v>
      </c>
      <c r="E27" s="53">
        <f>+'[3]Población Bogotá'!M563</f>
        <v>10.856</v>
      </c>
      <c r="F27" s="53">
        <f>+'[3]Población Bogotá'!N563</f>
        <v>8.086333333333334</v>
      </c>
      <c r="G27" s="54">
        <f>+'[3]Población Bogotá'!O563</f>
        <v>9.1259999999999994</v>
      </c>
      <c r="H27" s="28">
        <f t="shared" si="4"/>
        <v>12.857083968836292</v>
      </c>
      <c r="I27" s="27">
        <f t="shared" si="5"/>
        <v>-25.512773274379754</v>
      </c>
      <c r="J27" s="28">
        <f t="shared" si="6"/>
        <v>1.2091848226944089</v>
      </c>
      <c r="K27" s="27">
        <f t="shared" si="7"/>
        <v>1.0424410455091973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6"/>
    <col min="17" max="16384" width="10.85546875" style="9"/>
  </cols>
  <sheetData>
    <row r="1" spans="1:16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  <c r="P1" s="9"/>
    </row>
    <row r="2" spans="1:16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6">
      <c r="A7" s="16"/>
      <c r="B7" s="10"/>
      <c r="C7" s="163" t="s">
        <v>125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6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6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6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6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6">
      <c r="A13" s="16"/>
      <c r="B13" s="12" t="str">
        <f>+'[3]Población Bogotá'!J582</f>
        <v>Colombia</v>
      </c>
      <c r="C13" s="26">
        <f>+'[3]Población Bogotá'!K582</f>
        <v>661.1493333333334</v>
      </c>
      <c r="D13" s="26">
        <f>+'[3]Población Bogotá'!L582</f>
        <v>615.90533333333337</v>
      </c>
      <c r="E13" s="26">
        <f>+'[3]Población Bogotá'!M582</f>
        <v>713.88166666666666</v>
      </c>
      <c r="F13" s="26">
        <f>+'[3]Población Bogotá'!N582</f>
        <v>701.26766666666663</v>
      </c>
      <c r="G13" s="26">
        <f>+'[3]Población Bogotá'!O582</f>
        <v>736.47200000000009</v>
      </c>
      <c r="H13" s="28">
        <f t="shared" ref="H13" si="0">IF(OR(OR(G13=0,F13=0),G13=""),"",(G13/F13-1)*100)</f>
        <v>5.0200993153826756</v>
      </c>
      <c r="I13" s="27">
        <f>IF(OR(OR(G13=0,F13=0),F13=""),"",(F13/E13-1)*100)</f>
        <v>-1.766959510096211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6">
      <c r="A14" s="16"/>
      <c r="B14" s="11" t="s">
        <v>5</v>
      </c>
      <c r="C14" s="25">
        <f>C13-SUM(C15:C27)</f>
        <v>265.90833333333347</v>
      </c>
      <c r="D14" s="25">
        <f t="shared" ref="D14:G14" si="3">D13-SUM(D15:D27)</f>
        <v>278.50633333333337</v>
      </c>
      <c r="E14" s="25">
        <f t="shared" si="3"/>
        <v>340.029</v>
      </c>
      <c r="F14" s="25">
        <f t="shared" si="3"/>
        <v>-131.15133333333324</v>
      </c>
      <c r="G14" s="26">
        <f t="shared" si="3"/>
        <v>369.25733333333341</v>
      </c>
      <c r="H14" s="52">
        <f t="shared" ref="H14:H27" si="4">IF(OR(OR(G14=0,F14=0),G14=""),"",(G14/F14-1)*100)</f>
        <v>-381.5505751625351</v>
      </c>
      <c r="I14" s="51">
        <f t="shared" ref="I14:I27" si="5">IF(OR(OR(G14=0,F14=0),F14=""),"",(F14/E14-1)*100)</f>
        <v>-138.57063172062772</v>
      </c>
      <c r="J14" s="52">
        <f t="shared" ref="J14:J27" si="6">IF(G14=0,"",G14/$G$13*100)</f>
        <v>50.138679180380699</v>
      </c>
      <c r="K14" s="51">
        <f t="shared" ref="K14:K27" si="7">IF(F14=0,"",F14/$F$13*100)</f>
        <v>-18.702036264802349</v>
      </c>
      <c r="L14" s="18"/>
    </row>
    <row r="15" spans="1:16">
      <c r="A15" s="16"/>
      <c r="B15" s="12" t="str">
        <f>+'[3]Población Bogotá'!J583</f>
        <v>Bogotá</v>
      </c>
      <c r="C15" s="100">
        <f>+'[3]Población Bogotá'!K583</f>
        <v>149.77099999999999</v>
      </c>
      <c r="D15" s="100">
        <f>+'[3]Población Bogotá'!L583</f>
        <v>136.44066666666666</v>
      </c>
      <c r="E15" s="100">
        <f>+'[3]Población Bogotá'!M583</f>
        <v>121.09166666666665</v>
      </c>
      <c r="F15" s="100">
        <f>+'[3]Población Bogotá'!N583</f>
        <v>132.15733333333333</v>
      </c>
      <c r="G15" s="100">
        <f>+'[3]Población Bogotá'!O583</f>
        <v>152.83233333333337</v>
      </c>
      <c r="H15" s="48">
        <f t="shared" si="4"/>
        <v>15.644232127363367</v>
      </c>
      <c r="I15" s="34">
        <f t="shared" si="5"/>
        <v>9.1382561420411577</v>
      </c>
      <c r="J15" s="48">
        <f t="shared" si="6"/>
        <v>20.751954362600795</v>
      </c>
      <c r="K15" s="34">
        <f t="shared" si="7"/>
        <v>18.845490761254737</v>
      </c>
      <c r="L15" s="18"/>
    </row>
    <row r="16" spans="1:16">
      <c r="A16" s="16"/>
      <c r="B16" s="11" t="str">
        <f>+'[3]Población Bogotá'!J584</f>
        <v>Medellín</v>
      </c>
      <c r="C16" s="25">
        <f>+'[3]Población Bogotá'!K584</f>
        <v>60.873666666666672</v>
      </c>
      <c r="D16" s="25">
        <f>+'[3]Población Bogotá'!L584</f>
        <v>49.429333333333339</v>
      </c>
      <c r="E16" s="25">
        <f>+'[3]Población Bogotá'!M584</f>
        <v>60.024999999999999</v>
      </c>
      <c r="F16" s="25">
        <f>+'[3]Población Bogotá'!N584</f>
        <v>526.16800000000001</v>
      </c>
      <c r="G16" s="26">
        <f>+'[3]Población Bogotá'!O584</f>
        <v>53.948</v>
      </c>
      <c r="H16" s="28">
        <f t="shared" si="4"/>
        <v>-89.747000957868977</v>
      </c>
      <c r="I16" s="27">
        <f t="shared" si="5"/>
        <v>776.58142440649738</v>
      </c>
      <c r="J16" s="28">
        <f t="shared" si="6"/>
        <v>7.3251936258269144</v>
      </c>
      <c r="K16" s="27">
        <f t="shared" si="7"/>
        <v>75.030979611684174</v>
      </c>
      <c r="L16" s="18"/>
      <c r="N16" s="23" t="s">
        <v>3</v>
      </c>
      <c r="O16" s="32">
        <f>J15</f>
        <v>20.751954362600795</v>
      </c>
    </row>
    <row r="17" spans="1:15">
      <c r="A17" s="16"/>
      <c r="B17" s="11" t="str">
        <f>+'[3]Población Bogotá'!J585</f>
        <v>Cali</v>
      </c>
      <c r="C17" s="25">
        <f>+'[3]Población Bogotá'!K585</f>
        <v>51.81733333333333</v>
      </c>
      <c r="D17" s="25">
        <f>+'[3]Población Bogotá'!L585</f>
        <v>47.684666666666665</v>
      </c>
      <c r="E17" s="25">
        <f>+'[3]Población Bogotá'!M585</f>
        <v>57.953000000000003</v>
      </c>
      <c r="F17" s="25">
        <f>+'[3]Población Bogotá'!N585</f>
        <v>46.173000000000002</v>
      </c>
      <c r="G17" s="26">
        <f>+'[3]Población Bogotá'!O585</f>
        <v>37.812666666666665</v>
      </c>
      <c r="H17" s="28">
        <f t="shared" si="4"/>
        <v>-18.106541340899085</v>
      </c>
      <c r="I17" s="27">
        <f t="shared" si="5"/>
        <v>-20.326816558245476</v>
      </c>
      <c r="J17" s="28">
        <f t="shared" si="6"/>
        <v>5.1342979321232391</v>
      </c>
      <c r="K17" s="27">
        <f t="shared" si="7"/>
        <v>6.5842191497968203</v>
      </c>
      <c r="L17" s="18"/>
      <c r="N17" s="23" t="s">
        <v>14</v>
      </c>
      <c r="O17" s="32">
        <f>100-O16</f>
        <v>79.248045637399201</v>
      </c>
    </row>
    <row r="18" spans="1:15">
      <c r="A18" s="16"/>
      <c r="B18" s="11" t="str">
        <f>+'[3]Población Bogotá'!J586</f>
        <v>Barranquilla</v>
      </c>
      <c r="C18" s="25">
        <f>+'[3]Población Bogotá'!K586</f>
        <v>32.361333333333334</v>
      </c>
      <c r="D18" s="25">
        <f>+'[3]Población Bogotá'!L586</f>
        <v>25.677333333333337</v>
      </c>
      <c r="E18" s="25">
        <f>+'[3]Población Bogotá'!M586</f>
        <v>34.460999999999999</v>
      </c>
      <c r="F18" s="25">
        <f>+'[3]Población Bogotá'!N586</f>
        <v>35.075000000000003</v>
      </c>
      <c r="G18" s="26">
        <f>+'[3]Población Bogotá'!O586</f>
        <v>32.343333333333334</v>
      </c>
      <c r="H18" s="28">
        <f t="shared" si="4"/>
        <v>-7.7880731765264999</v>
      </c>
      <c r="I18" s="27">
        <f t="shared" si="5"/>
        <v>1.7817242680131296</v>
      </c>
      <c r="J18" s="28">
        <f t="shared" si="6"/>
        <v>4.3916582481524529</v>
      </c>
      <c r="K18" s="27">
        <f t="shared" si="7"/>
        <v>5.0016565239235806</v>
      </c>
      <c r="L18" s="18"/>
    </row>
    <row r="19" spans="1:15">
      <c r="A19" s="16"/>
      <c r="B19" s="11" t="str">
        <f>+'[3]Población Bogotá'!J587</f>
        <v>Cartagena</v>
      </c>
      <c r="C19" s="25">
        <f>+'[3]Población Bogotá'!K587</f>
        <v>21.456666666666667</v>
      </c>
      <c r="D19" s="25">
        <f>+'[3]Población Bogotá'!L587</f>
        <v>16.036666666666665</v>
      </c>
      <c r="E19" s="25">
        <f>+'[3]Población Bogotá'!M587</f>
        <v>21.670666666666666</v>
      </c>
      <c r="F19" s="25">
        <f>+'[3]Población Bogotá'!N587</f>
        <v>20.108333333333334</v>
      </c>
      <c r="G19" s="26">
        <f>+'[3]Población Bogotá'!O587</f>
        <v>18.659000000000002</v>
      </c>
      <c r="H19" s="28">
        <f t="shared" si="4"/>
        <v>-7.2076253626191411</v>
      </c>
      <c r="I19" s="27">
        <f t="shared" si="5"/>
        <v>-7.2094382575524474</v>
      </c>
      <c r="J19" s="28">
        <f t="shared" si="6"/>
        <v>2.5335654308649884</v>
      </c>
      <c r="K19" s="27">
        <f t="shared" si="7"/>
        <v>2.8674262751788073</v>
      </c>
      <c r="L19" s="18"/>
    </row>
    <row r="20" spans="1:15">
      <c r="A20" s="16"/>
      <c r="B20" s="11" t="str">
        <f>+'[3]Población Bogotá'!J588</f>
        <v>Bucaramanga</v>
      </c>
      <c r="C20" s="25">
        <f>+'[3]Población Bogotá'!K588</f>
        <v>15.282000000000002</v>
      </c>
      <c r="D20" s="25">
        <f>+'[3]Población Bogotá'!L588</f>
        <v>7.6696666666666671</v>
      </c>
      <c r="E20" s="25">
        <f>+'[3]Población Bogotá'!M588</f>
        <v>17.412666666666667</v>
      </c>
      <c r="F20" s="25">
        <f>+'[3]Población Bogotá'!N588</f>
        <v>14.419333333333332</v>
      </c>
      <c r="G20" s="26">
        <f>+'[3]Población Bogotá'!O588</f>
        <v>17.717333333333332</v>
      </c>
      <c r="H20" s="28">
        <f t="shared" si="4"/>
        <v>22.872069906144521</v>
      </c>
      <c r="I20" s="27">
        <f t="shared" si="5"/>
        <v>-17.190550939928794</v>
      </c>
      <c r="J20" s="28">
        <f t="shared" si="6"/>
        <v>2.405703588640618</v>
      </c>
      <c r="K20" s="27">
        <f t="shared" si="7"/>
        <v>2.0561811158174028</v>
      </c>
      <c r="L20" s="18"/>
    </row>
    <row r="21" spans="1:15">
      <c r="A21" s="16"/>
      <c r="B21" s="11" t="str">
        <f>+'[3]Población Bogotá'!J589</f>
        <v>Montería</v>
      </c>
      <c r="C21" s="25">
        <f>+'[3]Población Bogotá'!K589</f>
        <v>9.6629999999999985</v>
      </c>
      <c r="D21" s="25">
        <f>+'[3]Población Bogotá'!L589</f>
        <v>10.374000000000001</v>
      </c>
      <c r="E21" s="25">
        <f>+'[3]Población Bogotá'!M589</f>
        <v>9.7703333333333333</v>
      </c>
      <c r="F21" s="25">
        <f>+'[3]Población Bogotá'!N589</f>
        <v>10.859666666666667</v>
      </c>
      <c r="G21" s="26">
        <f>+'[3]Población Bogotá'!O589</f>
        <v>11.511000000000001</v>
      </c>
      <c r="H21" s="28">
        <f t="shared" si="4"/>
        <v>5.9977285981767325</v>
      </c>
      <c r="I21" s="27">
        <f t="shared" si="5"/>
        <v>11.149397836989539</v>
      </c>
      <c r="J21" s="28">
        <f t="shared" si="6"/>
        <v>1.5629922115165273</v>
      </c>
      <c r="K21" s="27">
        <f t="shared" si="7"/>
        <v>1.5485765539834293</v>
      </c>
      <c r="L21" s="18"/>
    </row>
    <row r="22" spans="1:15">
      <c r="A22" s="16"/>
      <c r="B22" s="11" t="str">
        <f>+'[3]Población Bogotá'!J590</f>
        <v>Cúcuta</v>
      </c>
      <c r="C22" s="25">
        <f>+'[3]Población Bogotá'!K590</f>
        <v>11.062666666666667</v>
      </c>
      <c r="D22" s="25">
        <f>+'[3]Población Bogotá'!L590</f>
        <v>11.151999999999999</v>
      </c>
      <c r="E22" s="25">
        <f>+'[3]Población Bogotá'!M590</f>
        <v>12.517666666666669</v>
      </c>
      <c r="F22" s="25">
        <f>+'[3]Población Bogotá'!N590</f>
        <v>10.646000000000001</v>
      </c>
      <c r="G22" s="26">
        <f>+'[3]Población Bogotá'!O590</f>
        <v>10.305999999999999</v>
      </c>
      <c r="H22" s="28">
        <f t="shared" si="4"/>
        <v>-3.1936877700544986</v>
      </c>
      <c r="I22" s="27">
        <f t="shared" si="5"/>
        <v>-14.952200889409639</v>
      </c>
      <c r="J22" s="28">
        <f t="shared" si="6"/>
        <v>1.3993743142984387</v>
      </c>
      <c r="K22" s="27">
        <f t="shared" si="7"/>
        <v>1.5181079217017945</v>
      </c>
      <c r="L22" s="18"/>
    </row>
    <row r="23" spans="1:15">
      <c r="A23" s="16"/>
      <c r="B23" s="11" t="str">
        <f>+'[3]Población Bogotá'!J591</f>
        <v>Pereira</v>
      </c>
      <c r="C23" s="25">
        <f>+'[3]Población Bogotá'!K591</f>
        <v>10.521666666666667</v>
      </c>
      <c r="D23" s="25">
        <f>+'[3]Población Bogotá'!L591</f>
        <v>7.3183333333333325</v>
      </c>
      <c r="E23" s="25">
        <f>+'[3]Población Bogotá'!M591</f>
        <v>8.7856666666666658</v>
      </c>
      <c r="F23" s="25">
        <f>+'[3]Población Bogotá'!N591</f>
        <v>9.1679999999999993</v>
      </c>
      <c r="G23" s="26">
        <f>+'[3]Población Bogotá'!O591</f>
        <v>7.8976666666666659</v>
      </c>
      <c r="H23" s="28">
        <f t="shared" si="4"/>
        <v>-13.856166375799884</v>
      </c>
      <c r="I23" s="27">
        <f t="shared" si="5"/>
        <v>4.3517851045263178</v>
      </c>
      <c r="J23" s="28">
        <f t="shared" si="6"/>
        <v>1.0723648240077919</v>
      </c>
      <c r="K23" s="27">
        <f t="shared" si="7"/>
        <v>1.3073467430172883</v>
      </c>
      <c r="L23" s="18"/>
    </row>
    <row r="24" spans="1:15">
      <c r="A24" s="16"/>
      <c r="B24" s="11" t="str">
        <f>+'[3]Población Bogotá'!J592</f>
        <v>Pasto</v>
      </c>
      <c r="C24" s="25">
        <f>+'[3]Población Bogotá'!K592</f>
        <v>8.3426666666666662</v>
      </c>
      <c r="D24" s="25">
        <f>+'[3]Población Bogotá'!L592</f>
        <v>7.6193333333333335</v>
      </c>
      <c r="E24" s="25">
        <f>+'[3]Población Bogotá'!M592</f>
        <v>8.5703333333333322</v>
      </c>
      <c r="F24" s="25">
        <f>+'[3]Población Bogotá'!N592</f>
        <v>7.1566666666666663</v>
      </c>
      <c r="G24" s="26">
        <f>+'[3]Población Bogotá'!O592</f>
        <v>7.3433333333333337</v>
      </c>
      <c r="H24" s="28">
        <f t="shared" si="4"/>
        <v>2.6082906380996862</v>
      </c>
      <c r="I24" s="27">
        <f t="shared" si="5"/>
        <v>-16.494885457586239</v>
      </c>
      <c r="J24" s="28">
        <f t="shared" si="6"/>
        <v>0.99709606520456073</v>
      </c>
      <c r="K24" s="27">
        <f t="shared" si="7"/>
        <v>1.0205328160478904</v>
      </c>
      <c r="L24" s="18"/>
    </row>
    <row r="25" spans="1:15">
      <c r="A25" s="16"/>
      <c r="B25" s="11" t="str">
        <f>+'[3]Población Bogotá'!J593</f>
        <v>Manizales</v>
      </c>
      <c r="C25" s="25">
        <f>+'[3]Población Bogotá'!K593</f>
        <v>8.3423333333333343</v>
      </c>
      <c r="D25" s="25">
        <f>+'[3]Población Bogotá'!L593</f>
        <v>6.4126666666666665</v>
      </c>
      <c r="E25" s="25">
        <f>+'[3]Población Bogotá'!M593</f>
        <v>8.2533333333333339</v>
      </c>
      <c r="F25" s="25">
        <f>+'[3]Población Bogotá'!N593</f>
        <v>7.1610000000000014</v>
      </c>
      <c r="G25" s="26">
        <f>+'[3]Población Bogotá'!O593</f>
        <v>6.1913333333333327</v>
      </c>
      <c r="H25" s="28">
        <f t="shared" si="4"/>
        <v>-13.54093934739099</v>
      </c>
      <c r="I25" s="27">
        <f t="shared" si="5"/>
        <v>-13.235056542810975</v>
      </c>
      <c r="J25" s="28">
        <f t="shared" si="6"/>
        <v>0.84067463981432178</v>
      </c>
      <c r="K25" s="27">
        <f t="shared" si="7"/>
        <v>1.0211507446277053</v>
      </c>
      <c r="L25" s="18"/>
    </row>
    <row r="26" spans="1:15">
      <c r="A26" s="16"/>
      <c r="B26" s="11" t="str">
        <f>+'[3]Población Bogotá'!J594</f>
        <v>Ibagué</v>
      </c>
      <c r="C26" s="25">
        <f>+'[3]Población Bogotá'!K594</f>
        <v>10.175333333333333</v>
      </c>
      <c r="D26" s="25">
        <f>+'[3]Población Bogotá'!L594</f>
        <v>7.6129999999999995</v>
      </c>
      <c r="E26" s="25">
        <f>+'[3]Población Bogotá'!M594</f>
        <v>8.8049999999999997</v>
      </c>
      <c r="F26" s="25">
        <f>+'[3]Población Bogotá'!N594</f>
        <v>8.27</v>
      </c>
      <c r="G26" s="26">
        <f>+'[3]Población Bogotá'!O594</f>
        <v>5.9190000000000005</v>
      </c>
      <c r="H26" s="28">
        <f t="shared" si="4"/>
        <v>-28.428053204353077</v>
      </c>
      <c r="I26" s="27">
        <f t="shared" si="5"/>
        <v>-6.0760931289040361</v>
      </c>
      <c r="J26" s="28">
        <f t="shared" si="6"/>
        <v>0.80369654243474287</v>
      </c>
      <c r="K26" s="27">
        <f t="shared" si="7"/>
        <v>1.1792929280926019</v>
      </c>
      <c r="L26" s="18"/>
    </row>
    <row r="27" spans="1:15">
      <c r="A27" s="16"/>
      <c r="B27" s="11" t="str">
        <f>+'[3]Población Bogotá'!J595</f>
        <v>Villavicencio</v>
      </c>
      <c r="C27" s="25">
        <f>+'[3]Población Bogotá'!K595</f>
        <v>5.5713333333333344</v>
      </c>
      <c r="D27" s="25">
        <f>+'[3]Población Bogotá'!L595</f>
        <v>3.9713333333333334</v>
      </c>
      <c r="E27" s="25">
        <f>+'[3]Población Bogotá'!M595</f>
        <v>4.5363333333333333</v>
      </c>
      <c r="F27" s="25">
        <f>+'[3]Población Bogotá'!N595</f>
        <v>5.0566666666666658</v>
      </c>
      <c r="G27" s="26">
        <f>+'[3]Población Bogotá'!O595</f>
        <v>4.7336666666666671</v>
      </c>
      <c r="H27" s="28">
        <f t="shared" si="4"/>
        <v>-6.3876071193144091</v>
      </c>
      <c r="I27" s="27">
        <f t="shared" si="5"/>
        <v>11.470350503343351</v>
      </c>
      <c r="J27" s="28">
        <f t="shared" si="6"/>
        <v>0.64274903413390683</v>
      </c>
      <c r="K27" s="27">
        <f t="shared" si="7"/>
        <v>0.72107511967612925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126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Bogotá'!J614</f>
        <v>Colombia</v>
      </c>
      <c r="C13" s="26">
        <f>+'[3]Población Bogotá'!K614</f>
        <v>6798.894666666667</v>
      </c>
      <c r="D13" s="26">
        <f>+'[3]Población Bogotá'!L614</f>
        <v>7274.8720000000003</v>
      </c>
      <c r="E13" s="26">
        <f>+'[3]Población Bogotá'!M614</f>
        <v>8372.9416666666675</v>
      </c>
      <c r="F13" s="26">
        <f>+'[3]Población Bogotá'!N614</f>
        <v>8712.403666666667</v>
      </c>
      <c r="G13" s="26">
        <f>+'[3]Población Bogotá'!O614</f>
        <v>9255.5556666666653</v>
      </c>
      <c r="H13" s="28">
        <f t="shared" ref="H13" si="0">IF(OR(OR(G13=0,F13=0),G13=""),"",(G13/F13-1)*100)</f>
        <v>6.234238228401634</v>
      </c>
      <c r="I13" s="27">
        <f>IF(OR(OR(G13=0,F13=0),F13=""),"",(F13/E13-1)*100)</f>
        <v>4.0542740355092199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3825.6280000000006</v>
      </c>
      <c r="D14" s="25">
        <f t="shared" ref="D14:G14" si="3">D13-SUM(D15:D27)</f>
        <v>3975.4093333333335</v>
      </c>
      <c r="E14" s="25">
        <f t="shared" si="3"/>
        <v>4883.6156666666675</v>
      </c>
      <c r="F14" s="25">
        <f t="shared" si="3"/>
        <v>5489.4736666666668</v>
      </c>
      <c r="G14" s="26">
        <f t="shared" si="3"/>
        <v>5362.8116666666647</v>
      </c>
      <c r="H14" s="52">
        <f t="shared" ref="H14:H27" si="4">IF(OR(OR(G14=0,F14=0),G14=""),"",(G14/F14-1)*100)</f>
        <v>-2.3073614647087681</v>
      </c>
      <c r="I14" s="51">
        <f t="shared" ref="I14:I27" si="5">IF(OR(OR(G14=0,F14=0),F14=""),"",(F14/E14-1)*100)</f>
        <v>12.405931206571186</v>
      </c>
      <c r="J14" s="52">
        <f t="shared" ref="J14:J27" si="6">IF(G14=0,"",G14/$G$13*100)</f>
        <v>57.941541921470076</v>
      </c>
      <c r="K14" s="51">
        <f t="shared" ref="K14:K27" si="7">IF(F14=0,"",F14/$F$13*100)</f>
        <v>63.007568022464213</v>
      </c>
      <c r="L14" s="18"/>
    </row>
    <row r="15" spans="1:15">
      <c r="A15" s="16"/>
      <c r="B15" s="12" t="str">
        <f>+'[3]Población Bogotá'!J615</f>
        <v>Bogotá</v>
      </c>
      <c r="C15" s="100">
        <f>+'[3]Población Bogotá'!K615</f>
        <v>896.04466666666667</v>
      </c>
      <c r="D15" s="100">
        <f>+'[3]Población Bogotá'!L615</f>
        <v>1122.0996666666667</v>
      </c>
      <c r="E15" s="100">
        <f>+'[3]Población Bogotá'!M615</f>
        <v>1259.403</v>
      </c>
      <c r="F15" s="100">
        <f>+'[3]Población Bogotá'!N615</f>
        <v>1366.8313333333335</v>
      </c>
      <c r="G15" s="100">
        <f>+'[3]Población Bogotá'!O615</f>
        <v>1457.3983333333333</v>
      </c>
      <c r="H15" s="48">
        <f t="shared" si="4"/>
        <v>6.6260552996785016</v>
      </c>
      <c r="I15" s="34">
        <f t="shared" si="5"/>
        <v>8.530099843603157</v>
      </c>
      <c r="J15" s="48">
        <f t="shared" si="6"/>
        <v>15.746200291162063</v>
      </c>
      <c r="K15" s="34">
        <f t="shared" si="7"/>
        <v>15.688337979136339</v>
      </c>
      <c r="L15" s="18"/>
    </row>
    <row r="16" spans="1:15">
      <c r="A16" s="16"/>
      <c r="B16" s="11" t="str">
        <f>+'[3]Población Bogotá'!J616</f>
        <v>Medellín</v>
      </c>
      <c r="C16" s="53">
        <f>+'[3]Población Bogotá'!K616</f>
        <v>452.40699999999998</v>
      </c>
      <c r="D16" s="53">
        <f>+'[3]Población Bogotá'!L616</f>
        <v>533.69366666666667</v>
      </c>
      <c r="E16" s="53">
        <f>+'[3]Población Bogotá'!M616</f>
        <v>481.94033333333329</v>
      </c>
      <c r="F16" s="53">
        <f>+'[3]Población Bogotá'!N616</f>
        <v>78.051666666666662</v>
      </c>
      <c r="G16" s="54">
        <f>+'[3]Población Bogotá'!O616</f>
        <v>529.80633333333333</v>
      </c>
      <c r="H16" s="52">
        <f t="shared" si="4"/>
        <v>578.78926352202609</v>
      </c>
      <c r="I16" s="51">
        <f t="shared" si="5"/>
        <v>-83.804703348478128</v>
      </c>
      <c r="J16" s="52">
        <f t="shared" si="6"/>
        <v>5.7241980105138301</v>
      </c>
      <c r="K16" s="51">
        <f t="shared" si="7"/>
        <v>0.89586834647353908</v>
      </c>
      <c r="L16" s="18"/>
      <c r="N16" s="23" t="s">
        <v>3</v>
      </c>
      <c r="O16" s="32">
        <f>J15</f>
        <v>15.746200291162063</v>
      </c>
    </row>
    <row r="17" spans="1:15">
      <c r="A17" s="16"/>
      <c r="B17" s="11" t="str">
        <f>+'[3]Población Bogotá'!J617</f>
        <v>Cali</v>
      </c>
      <c r="C17" s="53">
        <f>+'[3]Población Bogotá'!K617</f>
        <v>382.05500000000001</v>
      </c>
      <c r="D17" s="53">
        <f>+'[3]Población Bogotá'!L617</f>
        <v>435.14033333333327</v>
      </c>
      <c r="E17" s="53">
        <f>+'[3]Población Bogotá'!M617</f>
        <v>440.44833333333332</v>
      </c>
      <c r="F17" s="53">
        <f>+'[3]Población Bogotá'!N617</f>
        <v>433.80433333333332</v>
      </c>
      <c r="G17" s="54">
        <f>+'[3]Población Bogotá'!O617</f>
        <v>418.1686666666667</v>
      </c>
      <c r="H17" s="28">
        <f t="shared" si="4"/>
        <v>-3.6043131580827836</v>
      </c>
      <c r="I17" s="27">
        <f t="shared" si="5"/>
        <v>-1.5084629676579531</v>
      </c>
      <c r="J17" s="28">
        <f t="shared" si="6"/>
        <v>4.5180287572865705</v>
      </c>
      <c r="K17" s="27">
        <f t="shared" si="7"/>
        <v>4.9791578757197925</v>
      </c>
      <c r="L17" s="18"/>
      <c r="N17" s="23" t="s">
        <v>14</v>
      </c>
      <c r="O17" s="32">
        <f>100-O16</f>
        <v>84.253799708837931</v>
      </c>
    </row>
    <row r="18" spans="1:15">
      <c r="A18" s="16"/>
      <c r="B18" s="11" t="str">
        <f>+'[3]Población Bogotá'!J618</f>
        <v>Barranquilla</v>
      </c>
      <c r="C18" s="53">
        <f>+'[3]Población Bogotá'!K618</f>
        <v>331.61833333333334</v>
      </c>
      <c r="D18" s="53">
        <f>+'[3]Población Bogotá'!L618</f>
        <v>310.61433333333338</v>
      </c>
      <c r="E18" s="53">
        <f>+'[3]Población Bogotá'!M618</f>
        <v>358.06033333333335</v>
      </c>
      <c r="F18" s="53">
        <f>+'[3]Población Bogotá'!N618</f>
        <v>332.40033333333332</v>
      </c>
      <c r="G18" s="54">
        <f>+'[3]Población Bogotá'!O618</f>
        <v>381.37566666666663</v>
      </c>
      <c r="H18" s="28">
        <f t="shared" si="4"/>
        <v>14.733840018210964</v>
      </c>
      <c r="I18" s="27">
        <f t="shared" si="5"/>
        <v>-7.1663900217933563</v>
      </c>
      <c r="J18" s="28">
        <f t="shared" si="6"/>
        <v>4.1205053526950142</v>
      </c>
      <c r="K18" s="27">
        <f t="shared" si="7"/>
        <v>3.8152540452766748</v>
      </c>
      <c r="L18" s="18"/>
    </row>
    <row r="19" spans="1:15">
      <c r="A19" s="16"/>
      <c r="B19" s="11" t="str">
        <f>+'[3]Población Bogotá'!J619</f>
        <v>Bucaramanga</v>
      </c>
      <c r="C19" s="53">
        <f>+'[3]Población Bogotá'!K619</f>
        <v>203.31899999999999</v>
      </c>
      <c r="D19" s="53">
        <f>+'[3]Población Bogotá'!L619</f>
        <v>154.97199999999998</v>
      </c>
      <c r="E19" s="53">
        <f>+'[3]Población Bogotá'!M619</f>
        <v>207.62199999999999</v>
      </c>
      <c r="F19" s="53">
        <f>+'[3]Población Bogotá'!N619</f>
        <v>242.02700000000002</v>
      </c>
      <c r="G19" s="54">
        <f>+'[3]Población Bogotá'!O619</f>
        <v>250.50900000000001</v>
      </c>
      <c r="H19" s="28">
        <f t="shared" si="4"/>
        <v>3.5045676722018637</v>
      </c>
      <c r="I19" s="27">
        <f t="shared" si="5"/>
        <v>16.570979953954801</v>
      </c>
      <c r="J19" s="28">
        <f t="shared" si="6"/>
        <v>2.7065797994408194</v>
      </c>
      <c r="K19" s="27">
        <f t="shared" si="7"/>
        <v>2.7779589796325244</v>
      </c>
      <c r="L19" s="18"/>
    </row>
    <row r="20" spans="1:15">
      <c r="A20" s="16"/>
      <c r="B20" s="11" t="str">
        <f>+'[3]Población Bogotá'!J620</f>
        <v>Cartagena</v>
      </c>
      <c r="C20" s="53">
        <f>+'[3]Población Bogotá'!K620</f>
        <v>170.09700000000001</v>
      </c>
      <c r="D20" s="53">
        <f>+'[3]Población Bogotá'!L620</f>
        <v>164.26366666666667</v>
      </c>
      <c r="E20" s="53">
        <f>+'[3]Población Bogotá'!M620</f>
        <v>169.23099999999999</v>
      </c>
      <c r="F20" s="53">
        <f>+'[3]Población Bogotá'!N620</f>
        <v>196.81366666666668</v>
      </c>
      <c r="G20" s="54">
        <f>+'[3]Población Bogotá'!O620</f>
        <v>213.72900000000001</v>
      </c>
      <c r="H20" s="28">
        <f t="shared" si="4"/>
        <v>8.5945928551709692</v>
      </c>
      <c r="I20" s="27">
        <f t="shared" si="5"/>
        <v>16.298826259176312</v>
      </c>
      <c r="J20" s="28">
        <f t="shared" si="6"/>
        <v>2.3091968510300505</v>
      </c>
      <c r="K20" s="27">
        <f t="shared" si="7"/>
        <v>2.2590053697772117</v>
      </c>
      <c r="L20" s="18"/>
    </row>
    <row r="21" spans="1:15">
      <c r="A21" s="16"/>
      <c r="B21" s="11" t="str">
        <f>+'[3]Población Bogotá'!J621</f>
        <v>Cúcuta</v>
      </c>
      <c r="C21" s="53">
        <f>+'[3]Población Bogotá'!K621</f>
        <v>170.53733333333332</v>
      </c>
      <c r="D21" s="53">
        <f>+'[3]Población Bogotá'!L621</f>
        <v>187.90966666666668</v>
      </c>
      <c r="E21" s="53">
        <f>+'[3]Población Bogotá'!M621</f>
        <v>145.75966666666667</v>
      </c>
      <c r="F21" s="53">
        <f>+'[3]Población Bogotá'!N621</f>
        <v>138.92633333333333</v>
      </c>
      <c r="G21" s="54">
        <f>+'[3]Población Bogotá'!O621</f>
        <v>176.19533333333334</v>
      </c>
      <c r="H21" s="28">
        <f t="shared" si="4"/>
        <v>26.826447589729806</v>
      </c>
      <c r="I21" s="27">
        <f t="shared" si="5"/>
        <v>-4.6880824370710723</v>
      </c>
      <c r="J21" s="28">
        <f t="shared" si="6"/>
        <v>1.9036710455741777</v>
      </c>
      <c r="K21" s="27">
        <f t="shared" si="7"/>
        <v>1.5945809979496282</v>
      </c>
      <c r="L21" s="18"/>
    </row>
    <row r="22" spans="1:15">
      <c r="A22" s="16"/>
      <c r="B22" s="11" t="str">
        <f>+'[3]Población Bogotá'!J622</f>
        <v>Pereira</v>
      </c>
      <c r="C22" s="53">
        <f>+'[3]Población Bogotá'!K622</f>
        <v>71.25033333333333</v>
      </c>
      <c r="D22" s="53">
        <f>+'[3]Población Bogotá'!L622</f>
        <v>80.12266666666666</v>
      </c>
      <c r="E22" s="53">
        <f>+'[3]Población Bogotá'!M622</f>
        <v>82.516666666666666</v>
      </c>
      <c r="F22" s="53">
        <f>+'[3]Población Bogotá'!N622</f>
        <v>92.863</v>
      </c>
      <c r="G22" s="54">
        <f>+'[3]Población Bogotá'!O622</f>
        <v>100.03233333333333</v>
      </c>
      <c r="H22" s="28">
        <f t="shared" si="4"/>
        <v>7.7203335379357974</v>
      </c>
      <c r="I22" s="27">
        <f t="shared" si="5"/>
        <v>12.538477075338307</v>
      </c>
      <c r="J22" s="28">
        <f t="shared" si="6"/>
        <v>1.0807814996304743</v>
      </c>
      <c r="K22" s="27">
        <f t="shared" si="7"/>
        <v>1.0658711826598484</v>
      </c>
      <c r="L22" s="18"/>
    </row>
    <row r="23" spans="1:15">
      <c r="A23" s="16"/>
      <c r="B23" s="11" t="str">
        <f>+'[3]Población Bogotá'!J623</f>
        <v>Ibagué</v>
      </c>
      <c r="C23" s="53">
        <f>+'[3]Población Bogotá'!K623</f>
        <v>76.072666666666663</v>
      </c>
      <c r="D23" s="53">
        <f>+'[3]Población Bogotá'!L623</f>
        <v>80.201666666666668</v>
      </c>
      <c r="E23" s="53">
        <f>+'[3]Población Bogotá'!M623</f>
        <v>84.778333333333322</v>
      </c>
      <c r="F23" s="53">
        <f>+'[3]Población Bogotá'!N623</f>
        <v>84.096000000000004</v>
      </c>
      <c r="G23" s="54">
        <f>+'[3]Población Bogotá'!O623</f>
        <v>98.421333333333337</v>
      </c>
      <c r="H23" s="28">
        <f t="shared" si="4"/>
        <v>17.034500253678342</v>
      </c>
      <c r="I23" s="27">
        <f t="shared" si="5"/>
        <v>-0.80484400495407504</v>
      </c>
      <c r="J23" s="28">
        <f t="shared" si="6"/>
        <v>1.063375737534505</v>
      </c>
      <c r="K23" s="27">
        <f t="shared" si="7"/>
        <v>0.96524453201988547</v>
      </c>
      <c r="L23" s="18"/>
    </row>
    <row r="24" spans="1:15">
      <c r="A24" s="16"/>
      <c r="B24" s="11" t="str">
        <f>+'[3]Población Bogotá'!J624</f>
        <v>Villavicencio</v>
      </c>
      <c r="C24" s="53">
        <f>+'[3]Población Bogotá'!K624</f>
        <v>63.378666666666668</v>
      </c>
      <c r="D24" s="53">
        <f>+'[3]Población Bogotá'!L624</f>
        <v>74.510999999999996</v>
      </c>
      <c r="E24" s="53">
        <f>+'[3]Población Bogotá'!M624</f>
        <v>79.343333333333334</v>
      </c>
      <c r="F24" s="53">
        <f>+'[3]Población Bogotá'!N624</f>
        <v>77.942333333333337</v>
      </c>
      <c r="G24" s="54">
        <f>+'[3]Población Bogotá'!O624</f>
        <v>79.346333333333334</v>
      </c>
      <c r="H24" s="28">
        <f t="shared" si="4"/>
        <v>1.8013317538179807</v>
      </c>
      <c r="I24" s="27">
        <f t="shared" si="5"/>
        <v>-1.7657438138049764</v>
      </c>
      <c r="J24" s="28">
        <f t="shared" si="6"/>
        <v>0.85728330303381406</v>
      </c>
      <c r="K24" s="27">
        <f t="shared" si="7"/>
        <v>0.89461343063726262</v>
      </c>
      <c r="L24" s="18"/>
    </row>
    <row r="25" spans="1:15">
      <c r="A25" s="16"/>
      <c r="B25" s="11" t="str">
        <f>+'[3]Población Bogotá'!J625</f>
        <v>Pasto</v>
      </c>
      <c r="C25" s="53">
        <f>+'[3]Población Bogotá'!K625</f>
        <v>55.06433333333333</v>
      </c>
      <c r="D25" s="53">
        <f>+'[3]Población Bogotá'!L625</f>
        <v>55.488999999999997</v>
      </c>
      <c r="E25" s="53">
        <f>+'[3]Población Bogotá'!M625</f>
        <v>66.602999999999994</v>
      </c>
      <c r="F25" s="53">
        <f>+'[3]Población Bogotá'!N625</f>
        <v>66.863</v>
      </c>
      <c r="G25" s="54">
        <f>+'[3]Población Bogotá'!O625</f>
        <v>67.947333333333333</v>
      </c>
      <c r="H25" s="28">
        <f t="shared" si="4"/>
        <v>1.6217240227530016</v>
      </c>
      <c r="I25" s="27">
        <f t="shared" si="5"/>
        <v>0.39037280602975954</v>
      </c>
      <c r="J25" s="28">
        <f t="shared" si="6"/>
        <v>0.73412484112695275</v>
      </c>
      <c r="K25" s="27">
        <f t="shared" si="7"/>
        <v>0.76744607525263497</v>
      </c>
      <c r="L25" s="18"/>
    </row>
    <row r="26" spans="1:15">
      <c r="A26" s="16"/>
      <c r="B26" s="11" t="str">
        <f>+'[3]Población Bogotá'!J626</f>
        <v>Montería</v>
      </c>
      <c r="C26" s="53">
        <f>+'[3]Población Bogotá'!K626</f>
        <v>49.423666666666669</v>
      </c>
      <c r="D26" s="53">
        <f>+'[3]Población Bogotá'!L626</f>
        <v>57.24</v>
      </c>
      <c r="E26" s="53">
        <f>+'[3]Población Bogotá'!M626</f>
        <v>61.186666666666667</v>
      </c>
      <c r="F26" s="53">
        <f>+'[3]Población Bogotá'!N626</f>
        <v>62.580999999999996</v>
      </c>
      <c r="G26" s="54">
        <f>+'[3]Población Bogotá'!O626</f>
        <v>67.042666666666662</v>
      </c>
      <c r="H26" s="28">
        <f t="shared" si="4"/>
        <v>7.1294269293662005</v>
      </c>
      <c r="I26" s="27">
        <f t="shared" si="5"/>
        <v>2.2788189147962434</v>
      </c>
      <c r="J26" s="28">
        <f t="shared" si="6"/>
        <v>0.72435053152040185</v>
      </c>
      <c r="K26" s="27">
        <f t="shared" si="7"/>
        <v>0.7182977556404162</v>
      </c>
      <c r="L26" s="18"/>
    </row>
    <row r="27" spans="1:15">
      <c r="A27" s="16"/>
      <c r="B27" s="11" t="str">
        <f>+'[3]Población Bogotá'!J627</f>
        <v>Manizales</v>
      </c>
      <c r="C27" s="53">
        <f>+'[3]Población Bogotá'!K627</f>
        <v>51.998666666666672</v>
      </c>
      <c r="D27" s="53">
        <f>+'[3]Población Bogotá'!L627</f>
        <v>43.204999999999998</v>
      </c>
      <c r="E27" s="53">
        <f>+'[3]Población Bogotá'!M627</f>
        <v>52.433333333333337</v>
      </c>
      <c r="F27" s="53">
        <f>+'[3]Población Bogotá'!N627</f>
        <v>49.73</v>
      </c>
      <c r="G27" s="54">
        <f>+'[3]Población Bogotá'!O627</f>
        <v>52.771666666666668</v>
      </c>
      <c r="H27" s="28">
        <f t="shared" si="4"/>
        <v>6.1163616864401193</v>
      </c>
      <c r="I27" s="27">
        <f t="shared" si="5"/>
        <v>-5.1557533375715341</v>
      </c>
      <c r="J27" s="28">
        <f t="shared" si="6"/>
        <v>0.57016205798124797</v>
      </c>
      <c r="K27" s="27">
        <f t="shared" si="7"/>
        <v>0.57079540736002776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26" sqref="H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127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Bogotá'!J646</f>
        <v>Colombia</v>
      </c>
      <c r="C13" s="26">
        <f>+'[3]Población Bogotá'!K646</f>
        <v>902.71799999999996</v>
      </c>
      <c r="D13" s="26">
        <f>+'[3]Población Bogotá'!L646</f>
        <v>902.27233333333334</v>
      </c>
      <c r="E13" s="26">
        <f>+'[3]Población Bogotá'!M646</f>
        <v>966.77266666666674</v>
      </c>
      <c r="F13" s="26">
        <f>+'[3]Población Bogotá'!N646</f>
        <v>976.37199999999996</v>
      </c>
      <c r="G13" s="26">
        <f>+'[3]Población Bogotá'!O646</f>
        <v>1049.2449999999999</v>
      </c>
      <c r="H13" s="28">
        <f t="shared" ref="H13" si="0">IF(OR(OR(G13=0,F13=0),G13=""),"",(G13/F13-1)*100)</f>
        <v>7.463651149357009</v>
      </c>
      <c r="I13" s="27">
        <f>IF(OR(OR(G13=0,F13=0),F13=""),"",(F13/E13-1)*100)</f>
        <v>0.99292560333037461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457.67166666666662</v>
      </c>
      <c r="D14" s="25">
        <f t="shared" ref="D14:G14" si="3">D13-SUM(D15:D27)</f>
        <v>472.19633333333331</v>
      </c>
      <c r="E14" s="25">
        <f t="shared" si="3"/>
        <v>535.17733333333354</v>
      </c>
      <c r="F14" s="25">
        <f t="shared" si="3"/>
        <v>586.83266666666657</v>
      </c>
      <c r="G14" s="26">
        <f t="shared" si="3"/>
        <v>555.9319999999999</v>
      </c>
      <c r="H14" s="52">
        <f t="shared" ref="H14:H27" si="4">IF(OR(OR(G14=0,F14=0),G14=""),"",(G14/F14-1)*100)</f>
        <v>-5.2656691458894063</v>
      </c>
      <c r="I14" s="51">
        <f t="shared" ref="I14:I27" si="5">IF(OR(OR(G14=0,F14=0),F14=""),"",(F14/E14-1)*100)</f>
        <v>9.652003198939596</v>
      </c>
      <c r="J14" s="52">
        <f t="shared" ref="J14:J27" si="6">IF(G14=0,"",G14/$G$13*100)</f>
        <v>52.984002782953453</v>
      </c>
      <c r="K14" s="51">
        <f t="shared" ref="K14:K27" si="7">IF(F14=0,"",F14/$F$13*100)</f>
        <v>60.103389555073946</v>
      </c>
      <c r="L14" s="18"/>
    </row>
    <row r="15" spans="1:15">
      <c r="A15" s="16"/>
      <c r="B15" s="12" t="str">
        <f>+'[3]Población Bogotá'!J647</f>
        <v>Bogotá</v>
      </c>
      <c r="C15" s="100">
        <f>+'[3]Población Bogotá'!K647</f>
        <v>197.06333333333336</v>
      </c>
      <c r="D15" s="100">
        <f>+'[3]Población Bogotá'!L647</f>
        <v>202.447</v>
      </c>
      <c r="E15" s="100">
        <f>+'[3]Población Bogotá'!M647</f>
        <v>158.70366666666666</v>
      </c>
      <c r="F15" s="100">
        <f>+'[3]Población Bogotá'!N647</f>
        <v>168.602</v>
      </c>
      <c r="G15" s="100">
        <f>+'[3]Población Bogotá'!O647</f>
        <v>202.80866666666665</v>
      </c>
      <c r="H15" s="48">
        <f t="shared" si="4"/>
        <v>20.2884109717955</v>
      </c>
      <c r="I15" s="34">
        <f t="shared" si="5"/>
        <v>6.2369909537902002</v>
      </c>
      <c r="J15" s="48">
        <f t="shared" si="6"/>
        <v>19.329009589434943</v>
      </c>
      <c r="K15" s="34">
        <f t="shared" si="7"/>
        <v>17.268213344913619</v>
      </c>
      <c r="L15" s="18"/>
    </row>
    <row r="16" spans="1:15">
      <c r="A16" s="16"/>
      <c r="B16" s="11" t="str">
        <f>+'[3]Población Bogotá'!J648</f>
        <v>Medellín</v>
      </c>
      <c r="C16" s="53">
        <f>+'[3]Población Bogotá'!K648</f>
        <v>74.546999999999997</v>
      </c>
      <c r="D16" s="53">
        <f>+'[3]Población Bogotá'!L648</f>
        <v>54.238666666666667</v>
      </c>
      <c r="E16" s="53">
        <f>+'[3]Población Bogotá'!M648</f>
        <v>80.063000000000002</v>
      </c>
      <c r="F16" s="53">
        <f>+'[3]Población Bogotá'!N648</f>
        <v>27.206</v>
      </c>
      <c r="G16" s="54">
        <f>+'[3]Población Bogotá'!O648</f>
        <v>83.272333333333336</v>
      </c>
      <c r="H16" s="52">
        <f t="shared" si="4"/>
        <v>206.08076649758632</v>
      </c>
      <c r="I16" s="51">
        <f t="shared" si="5"/>
        <v>-66.019259832881602</v>
      </c>
      <c r="J16" s="52">
        <f t="shared" si="6"/>
        <v>7.9364050658648209</v>
      </c>
      <c r="K16" s="51">
        <f t="shared" si="7"/>
        <v>2.7864379560249577</v>
      </c>
      <c r="L16" s="18"/>
      <c r="N16" s="23" t="s">
        <v>3</v>
      </c>
      <c r="O16" s="32">
        <f>J15</f>
        <v>19.329009589434943</v>
      </c>
    </row>
    <row r="17" spans="1:15">
      <c r="A17" s="16"/>
      <c r="B17" s="11" t="str">
        <f>+'[3]Población Bogotá'!J649</f>
        <v>Bucaramanga</v>
      </c>
      <c r="C17" s="53">
        <f>+'[3]Población Bogotá'!K649</f>
        <v>20.037333333333333</v>
      </c>
      <c r="D17" s="53">
        <f>+'[3]Población Bogotá'!L649</f>
        <v>26.419333333333338</v>
      </c>
      <c r="E17" s="53">
        <f>+'[3]Población Bogotá'!M649</f>
        <v>41.179333333333325</v>
      </c>
      <c r="F17" s="53">
        <f>+'[3]Población Bogotá'!N649</f>
        <v>37.618000000000002</v>
      </c>
      <c r="G17" s="54">
        <f>+'[3]Población Bogotá'!O649</f>
        <v>49.657666666666671</v>
      </c>
      <c r="H17" s="28">
        <f t="shared" si="4"/>
        <v>32.005068495578357</v>
      </c>
      <c r="I17" s="27">
        <f t="shared" si="5"/>
        <v>-8.6483511146367658</v>
      </c>
      <c r="J17" s="28">
        <f t="shared" si="6"/>
        <v>4.7327046272955009</v>
      </c>
      <c r="K17" s="27">
        <f t="shared" si="7"/>
        <v>3.8528347801862406</v>
      </c>
      <c r="L17" s="18"/>
      <c r="N17" s="23" t="s">
        <v>14</v>
      </c>
      <c r="O17" s="32">
        <f>100-O16</f>
        <v>80.670990410565054</v>
      </c>
    </row>
    <row r="18" spans="1:15">
      <c r="A18" s="16"/>
      <c r="B18" s="11" t="str">
        <f>+'[3]Población Bogotá'!J650</f>
        <v>Cali</v>
      </c>
      <c r="C18" s="53">
        <f>+'[3]Población Bogotá'!K650</f>
        <v>49.610999999999997</v>
      </c>
      <c r="D18" s="53">
        <f>+'[3]Población Bogotá'!L650</f>
        <v>48.93</v>
      </c>
      <c r="E18" s="53">
        <f>+'[3]Población Bogotá'!M650</f>
        <v>46.042999999999999</v>
      </c>
      <c r="F18" s="53">
        <f>+'[3]Población Bogotá'!N650</f>
        <v>50.723000000000006</v>
      </c>
      <c r="G18" s="54">
        <f>+'[3]Población Bogotá'!O650</f>
        <v>40.734333333333332</v>
      </c>
      <c r="H18" s="28">
        <f t="shared" si="4"/>
        <v>-19.692578646110594</v>
      </c>
      <c r="I18" s="27">
        <f t="shared" si="5"/>
        <v>10.164411528353945</v>
      </c>
      <c r="J18" s="28">
        <f t="shared" si="6"/>
        <v>3.8822518414034226</v>
      </c>
      <c r="K18" s="27">
        <f t="shared" si="7"/>
        <v>5.1950486085221623</v>
      </c>
      <c r="L18" s="18"/>
    </row>
    <row r="19" spans="1:15">
      <c r="A19" s="16"/>
      <c r="B19" s="11" t="str">
        <f>+'[3]Población Bogotá'!J651</f>
        <v>Barranquilla</v>
      </c>
      <c r="C19" s="53">
        <f>+'[3]Población Bogotá'!K651</f>
        <v>21.85166666666667</v>
      </c>
      <c r="D19" s="53">
        <f>+'[3]Población Bogotá'!L651</f>
        <v>19.959000000000003</v>
      </c>
      <c r="E19" s="53">
        <f>+'[3]Población Bogotá'!M651</f>
        <v>23.275666666666666</v>
      </c>
      <c r="F19" s="53">
        <f>+'[3]Población Bogotá'!N651</f>
        <v>18.298333333333336</v>
      </c>
      <c r="G19" s="54">
        <f>+'[3]Población Bogotá'!O651</f>
        <v>23.060999999999996</v>
      </c>
      <c r="H19" s="28">
        <f t="shared" si="4"/>
        <v>26.027871390837021</v>
      </c>
      <c r="I19" s="27">
        <f t="shared" si="5"/>
        <v>-21.384278287768332</v>
      </c>
      <c r="J19" s="28">
        <f t="shared" si="6"/>
        <v>2.1978660846608751</v>
      </c>
      <c r="K19" s="27">
        <f t="shared" si="7"/>
        <v>1.8741149206791401</v>
      </c>
      <c r="L19" s="18"/>
    </row>
    <row r="20" spans="1:15">
      <c r="A20" s="16"/>
      <c r="B20" s="11" t="str">
        <f>+'[3]Población Bogotá'!J652</f>
        <v>Cúcuta</v>
      </c>
      <c r="C20" s="53">
        <f>+'[3]Población Bogotá'!K652</f>
        <v>16.760000000000002</v>
      </c>
      <c r="D20" s="53">
        <f>+'[3]Población Bogotá'!L652</f>
        <v>11.865333333333332</v>
      </c>
      <c r="E20" s="53">
        <f>+'[3]Población Bogotá'!M652</f>
        <v>16.754333333333332</v>
      </c>
      <c r="F20" s="53">
        <f>+'[3]Población Bogotá'!N652</f>
        <v>18.379333333333335</v>
      </c>
      <c r="G20" s="54">
        <f>+'[3]Población Bogotá'!O652</f>
        <v>16.287333333333333</v>
      </c>
      <c r="H20" s="28">
        <f t="shared" si="4"/>
        <v>-11.382349740650744</v>
      </c>
      <c r="I20" s="27">
        <f t="shared" si="5"/>
        <v>9.6989833475916942</v>
      </c>
      <c r="J20" s="28">
        <f t="shared" si="6"/>
        <v>1.5522907741598324</v>
      </c>
      <c r="K20" s="27">
        <f t="shared" si="7"/>
        <v>1.8824109390000263</v>
      </c>
      <c r="L20" s="18"/>
    </row>
    <row r="21" spans="1:15">
      <c r="A21" s="16"/>
      <c r="B21" s="11" t="str">
        <f>+'[3]Población Bogotá'!J653</f>
        <v>Pereira</v>
      </c>
      <c r="C21" s="53">
        <f>+'[3]Población Bogotá'!K653</f>
        <v>9.1440000000000001</v>
      </c>
      <c r="D21" s="53">
        <f>+'[3]Población Bogotá'!L653</f>
        <v>12.815333333333333</v>
      </c>
      <c r="E21" s="53">
        <f>+'[3]Población Bogotá'!M653</f>
        <v>10.023333333333333</v>
      </c>
      <c r="F21" s="53">
        <f>+'[3]Población Bogotá'!N653</f>
        <v>11.824999999999999</v>
      </c>
      <c r="G21" s="54">
        <f>+'[3]Población Bogotá'!O653</f>
        <v>14.654666666666666</v>
      </c>
      <c r="H21" s="28">
        <f t="shared" si="4"/>
        <v>23.929527836504572</v>
      </c>
      <c r="I21" s="27">
        <f t="shared" si="5"/>
        <v>17.974725640172927</v>
      </c>
      <c r="J21" s="28">
        <f t="shared" si="6"/>
        <v>1.3966868240179051</v>
      </c>
      <c r="K21" s="27">
        <f t="shared" si="7"/>
        <v>1.21111625487007</v>
      </c>
      <c r="L21" s="18"/>
    </row>
    <row r="22" spans="1:15">
      <c r="A22" s="16"/>
      <c r="B22" s="11" t="str">
        <f>+'[3]Población Bogotá'!J654</f>
        <v>Ibagué</v>
      </c>
      <c r="C22" s="53">
        <f>+'[3]Población Bogotá'!K654</f>
        <v>13.334666666666665</v>
      </c>
      <c r="D22" s="53">
        <f>+'[3]Población Bogotá'!L654</f>
        <v>13.540333333333331</v>
      </c>
      <c r="E22" s="53">
        <f>+'[3]Población Bogotá'!M654</f>
        <v>11.863</v>
      </c>
      <c r="F22" s="53">
        <f>+'[3]Población Bogotá'!N654</f>
        <v>13.257333333333333</v>
      </c>
      <c r="G22" s="54">
        <f>+'[3]Población Bogotá'!O654</f>
        <v>13.972</v>
      </c>
      <c r="H22" s="28">
        <f t="shared" si="4"/>
        <v>5.3907271447249272</v>
      </c>
      <c r="I22" s="27">
        <f t="shared" si="5"/>
        <v>11.753631740144431</v>
      </c>
      <c r="J22" s="28">
        <f t="shared" si="6"/>
        <v>1.3316241678540284</v>
      </c>
      <c r="K22" s="27">
        <f t="shared" si="7"/>
        <v>1.3578158051780811</v>
      </c>
      <c r="L22" s="18"/>
    </row>
    <row r="23" spans="1:15">
      <c r="A23" s="16"/>
      <c r="B23" s="11" t="str">
        <f>+'[3]Población Bogotá'!J655</f>
        <v>Villavicencio</v>
      </c>
      <c r="C23" s="53">
        <f>+'[3]Población Bogotá'!K655</f>
        <v>10.732666666666667</v>
      </c>
      <c r="D23" s="53">
        <f>+'[3]Población Bogotá'!L655</f>
        <v>12.472333333333333</v>
      </c>
      <c r="E23" s="53">
        <f>+'[3]Población Bogotá'!M655</f>
        <v>11.658333333333333</v>
      </c>
      <c r="F23" s="53">
        <f>+'[3]Población Bogotá'!N655</f>
        <v>13.269333333333334</v>
      </c>
      <c r="G23" s="54">
        <f>+'[3]Población Bogotá'!O655</f>
        <v>13.488666666666665</v>
      </c>
      <c r="H23" s="28">
        <f t="shared" si="4"/>
        <v>1.6529340836012762</v>
      </c>
      <c r="I23" s="27">
        <f t="shared" si="5"/>
        <v>13.818441744102937</v>
      </c>
      <c r="J23" s="28">
        <f t="shared" si="6"/>
        <v>1.2855592989880025</v>
      </c>
      <c r="K23" s="27">
        <f t="shared" si="7"/>
        <v>1.3590448449293235</v>
      </c>
      <c r="L23" s="18"/>
    </row>
    <row r="24" spans="1:15">
      <c r="A24" s="16"/>
      <c r="B24" s="11" t="str">
        <f>+'[3]Población Bogotá'!J656</f>
        <v>Cartagena</v>
      </c>
      <c r="C24" s="53">
        <f>+'[3]Población Bogotá'!K656</f>
        <v>6.1209999999999996</v>
      </c>
      <c r="D24" s="53">
        <f>+'[3]Población Bogotá'!L656</f>
        <v>3.8026666666666671</v>
      </c>
      <c r="E24" s="53">
        <f>+'[3]Población Bogotá'!M656</f>
        <v>6.3419999999999996</v>
      </c>
      <c r="F24" s="53">
        <f>+'[3]Población Bogotá'!N656</f>
        <v>6.2456666666666658</v>
      </c>
      <c r="G24" s="54">
        <f>+'[3]Población Bogotá'!O656</f>
        <v>9.897333333333334</v>
      </c>
      <c r="H24" s="28">
        <f t="shared" si="4"/>
        <v>58.467203928056819</v>
      </c>
      <c r="I24" s="27">
        <f t="shared" si="5"/>
        <v>-1.5189740355303294</v>
      </c>
      <c r="J24" s="28">
        <f t="shared" si="6"/>
        <v>0.94328143887589033</v>
      </c>
      <c r="K24" s="27">
        <f t="shared" si="7"/>
        <v>0.63968105052855528</v>
      </c>
      <c r="L24" s="18"/>
    </row>
    <row r="25" spans="1:15">
      <c r="A25" s="16"/>
      <c r="B25" s="11" t="str">
        <f>+'[3]Población Bogotá'!J657</f>
        <v>Pasto</v>
      </c>
      <c r="C25" s="53">
        <f>+'[3]Población Bogotá'!K657</f>
        <v>9.788666666666666</v>
      </c>
      <c r="D25" s="53">
        <f>+'[3]Población Bogotá'!L657</f>
        <v>9.2793333333333337</v>
      </c>
      <c r="E25" s="53">
        <f>+'[3]Población Bogotá'!M657</f>
        <v>7.2146666666666661</v>
      </c>
      <c r="F25" s="53">
        <f>+'[3]Población Bogotá'!N657</f>
        <v>7.806</v>
      </c>
      <c r="G25" s="54">
        <f>+'[3]Población Bogotá'!O657</f>
        <v>9.5153333333333325</v>
      </c>
      <c r="H25" s="28">
        <f t="shared" si="4"/>
        <v>21.897685541036793</v>
      </c>
      <c r="I25" s="27">
        <f t="shared" si="5"/>
        <v>8.1962668637959766</v>
      </c>
      <c r="J25" s="28">
        <f t="shared" si="6"/>
        <v>0.90687430803418967</v>
      </c>
      <c r="K25" s="27">
        <f t="shared" si="7"/>
        <v>0.79949035818315151</v>
      </c>
      <c r="L25" s="18"/>
    </row>
    <row r="26" spans="1:15">
      <c r="A26" s="16"/>
      <c r="B26" s="11" t="str">
        <f>+'[3]Población Bogotá'!J658</f>
        <v>Montería</v>
      </c>
      <c r="C26" s="53">
        <f>+'[3]Población Bogotá'!K658</f>
        <v>8.2850000000000001</v>
      </c>
      <c r="D26" s="53">
        <f>+'[3]Población Bogotá'!L658</f>
        <v>8.4766666666666666</v>
      </c>
      <c r="E26" s="53">
        <f>+'[3]Población Bogotá'!M658</f>
        <v>9.3023333333333333</v>
      </c>
      <c r="F26" s="53">
        <f>+'[3]Población Bogotá'!N658</f>
        <v>9.189333333333332</v>
      </c>
      <c r="G26" s="54">
        <f>+'[3]Población Bogotá'!O658</f>
        <v>8.5749999999999993</v>
      </c>
      <c r="H26" s="28">
        <f t="shared" si="4"/>
        <v>-6.685287289611141</v>
      </c>
      <c r="I26" s="27">
        <f t="shared" si="5"/>
        <v>-1.214748987709191</v>
      </c>
      <c r="J26" s="28">
        <f t="shared" si="6"/>
        <v>0.81725431143345928</v>
      </c>
      <c r="K26" s="27">
        <f t="shared" si="7"/>
        <v>0.94117132950692284</v>
      </c>
      <c r="L26" s="18"/>
    </row>
    <row r="27" spans="1:15">
      <c r="A27" s="16"/>
      <c r="B27" s="11" t="str">
        <f>+'[3]Población Bogotá'!J659</f>
        <v>Manizales</v>
      </c>
      <c r="C27" s="53">
        <f>+'[3]Población Bogotá'!K659</f>
        <v>7.77</v>
      </c>
      <c r="D27" s="53">
        <f>+'[3]Población Bogotá'!L659</f>
        <v>5.83</v>
      </c>
      <c r="E27" s="53">
        <f>+'[3]Población Bogotá'!M659</f>
        <v>9.1726666666666663</v>
      </c>
      <c r="F27" s="53">
        <f>+'[3]Población Bogotá'!N659</f>
        <v>7.12</v>
      </c>
      <c r="G27" s="54">
        <f>+'[3]Población Bogotá'!O659</f>
        <v>7.3886666666666665</v>
      </c>
      <c r="H27" s="28">
        <f t="shared" si="4"/>
        <v>3.7734082397003599</v>
      </c>
      <c r="I27" s="27">
        <f t="shared" si="5"/>
        <v>-22.378079802311213</v>
      </c>
      <c r="J27" s="28">
        <f t="shared" si="6"/>
        <v>0.70418888502367583</v>
      </c>
      <c r="K27" s="27">
        <f t="shared" si="7"/>
        <v>0.72923025240379702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M35" sqref="M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128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Bogotá'!J678</f>
        <v>Colombia</v>
      </c>
      <c r="C13" s="26">
        <f>+'[3]Población Bogotá'!K678</f>
        <v>715.67366666666658</v>
      </c>
      <c r="D13" s="26">
        <f>+'[3]Población Bogotá'!L678</f>
        <v>622.82533333333333</v>
      </c>
      <c r="E13" s="26">
        <f>+'[3]Población Bogotá'!M678</f>
        <v>1034.979</v>
      </c>
      <c r="F13" s="26">
        <f>+'[3]Población Bogotá'!N678</f>
        <v>966.39466666666669</v>
      </c>
      <c r="G13" s="26">
        <f>+'[3]Población Bogotá'!O678</f>
        <v>1262.4966666666667</v>
      </c>
      <c r="H13" s="28">
        <f t="shared" ref="H13" si="0">IF(OR(OR(G13=0,F13=0),G13=""),"",(G13/F13-1)*100)</f>
        <v>30.639862802774843</v>
      </c>
      <c r="I13" s="27">
        <f>IF(OR(OR(G13=0,F13=0),F13=""),"",(F13/E13-1)*100)</f>
        <v>-6.6266400896378919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510.10333333333324</v>
      </c>
      <c r="D14" s="25">
        <f t="shared" ref="D14:G14" si="3">D13-SUM(D15:D27)</f>
        <v>423.245</v>
      </c>
      <c r="E14" s="25">
        <f t="shared" si="3"/>
        <v>773.58866666666677</v>
      </c>
      <c r="F14" s="25">
        <f t="shared" si="3"/>
        <v>726.11166666666668</v>
      </c>
      <c r="G14" s="26">
        <f t="shared" si="3"/>
        <v>966.44900000000007</v>
      </c>
      <c r="H14" s="52">
        <f t="shared" ref="H14:H27" si="4">IF(OR(OR(G14=0,F14=0),G14=""),"",(G14/F14-1)*100)</f>
        <v>33.099224866698648</v>
      </c>
      <c r="I14" s="51">
        <f t="shared" ref="I14:I27" si="5">IF(OR(OR(G14=0,F14=0),F14=""),"",(F14/E14-1)*100)</f>
        <v>-6.1372408937394045</v>
      </c>
      <c r="J14" s="52">
        <f t="shared" ref="J14:J27" si="6">IF(G14=0,"",G14/$G$13*100)</f>
        <v>76.550617955426944</v>
      </c>
      <c r="K14" s="51">
        <f t="shared" ref="K14:K27" si="7">IF(F14=0,"",F14/$F$13*100)</f>
        <v>75.136141755749208</v>
      </c>
      <c r="L14" s="18"/>
    </row>
    <row r="15" spans="1:15">
      <c r="A15" s="16"/>
      <c r="B15" s="12" t="str">
        <f>+'[3]Población Bogotá'!J679</f>
        <v>Bogotá</v>
      </c>
      <c r="C15" s="100">
        <f>+'[3]Población Bogotá'!K679</f>
        <v>63.829666666666668</v>
      </c>
      <c r="D15" s="100">
        <f>+'[3]Población Bogotá'!L679</f>
        <v>59.598333333333336</v>
      </c>
      <c r="E15" s="100">
        <f>+'[3]Población Bogotá'!M679</f>
        <v>64.752666666666656</v>
      </c>
      <c r="F15" s="100">
        <f>+'[3]Población Bogotá'!N679</f>
        <v>103.94066666666667</v>
      </c>
      <c r="G15" s="100">
        <f>+'[3]Población Bogotá'!O679</f>
        <v>98.533666666666662</v>
      </c>
      <c r="H15" s="48">
        <f t="shared" si="4"/>
        <v>-5.2020062728095002</v>
      </c>
      <c r="I15" s="34">
        <f t="shared" si="5"/>
        <v>60.519515283797865</v>
      </c>
      <c r="J15" s="48">
        <f t="shared" si="6"/>
        <v>7.804667471069231</v>
      </c>
      <c r="K15" s="34">
        <f t="shared" si="7"/>
        <v>10.755509136363887</v>
      </c>
      <c r="L15" s="18"/>
    </row>
    <row r="16" spans="1:15">
      <c r="A16" s="16"/>
      <c r="B16" s="11" t="str">
        <f>+'[3]Población Bogotá'!J680</f>
        <v>Cali</v>
      </c>
      <c r="C16" s="53">
        <f>+'[3]Población Bogotá'!K680</f>
        <v>26.549333333333333</v>
      </c>
      <c r="D16" s="53">
        <f>+'[3]Población Bogotá'!L680</f>
        <v>22.047333333333331</v>
      </c>
      <c r="E16" s="53">
        <f>+'[3]Población Bogotá'!M680</f>
        <v>35.732999999999997</v>
      </c>
      <c r="F16" s="53">
        <f>+'[3]Población Bogotá'!N680</f>
        <v>34.645000000000003</v>
      </c>
      <c r="G16" s="54">
        <f>+'[3]Población Bogotá'!O680</f>
        <v>38.127000000000002</v>
      </c>
      <c r="H16" s="52">
        <f t="shared" si="4"/>
        <v>10.050512339442918</v>
      </c>
      <c r="I16" s="51">
        <f t="shared" si="5"/>
        <v>-3.0448045224302334</v>
      </c>
      <c r="J16" s="52">
        <f t="shared" si="6"/>
        <v>3.0199683695534509</v>
      </c>
      <c r="K16" s="51">
        <f t="shared" si="7"/>
        <v>3.584974254824806</v>
      </c>
      <c r="L16" s="18"/>
      <c r="N16" s="23" t="s">
        <v>3</v>
      </c>
      <c r="O16" s="32">
        <f>J15</f>
        <v>7.804667471069231</v>
      </c>
    </row>
    <row r="17" spans="1:15">
      <c r="A17" s="16"/>
      <c r="B17" s="11" t="str">
        <f>+'[3]Población Bogotá'!J681</f>
        <v>Medellín</v>
      </c>
      <c r="C17" s="53">
        <f>+'[3]Población Bogotá'!K681</f>
        <v>21.158666666666665</v>
      </c>
      <c r="D17" s="53">
        <f>+'[3]Población Bogotá'!L681</f>
        <v>24.322666666666667</v>
      </c>
      <c r="E17" s="53">
        <f>+'[3]Población Bogotá'!M681</f>
        <v>35.478666666666669</v>
      </c>
      <c r="F17" s="53">
        <f>+'[3]Población Bogotá'!N681</f>
        <v>2.8423333333333338</v>
      </c>
      <c r="G17" s="54">
        <f>+'[3]Población Bogotá'!O681</f>
        <v>32.158999999999999</v>
      </c>
      <c r="H17" s="28">
        <f t="shared" si="4"/>
        <v>1031.4295766389116</v>
      </c>
      <c r="I17" s="27">
        <f t="shared" si="5"/>
        <v>-91.988612875342923</v>
      </c>
      <c r="J17" s="28">
        <f t="shared" si="6"/>
        <v>2.5472542501762381</v>
      </c>
      <c r="K17" s="27">
        <f t="shared" si="7"/>
        <v>0.29411724126512845</v>
      </c>
      <c r="L17" s="18"/>
      <c r="N17" s="23" t="s">
        <v>14</v>
      </c>
      <c r="O17" s="32">
        <f>100-O16</f>
        <v>92.195332528930763</v>
      </c>
    </row>
    <row r="18" spans="1:15">
      <c r="A18" s="16"/>
      <c r="B18" s="11" t="str">
        <f>+'[3]Población Bogotá'!J682</f>
        <v>Barranquilla</v>
      </c>
      <c r="C18" s="53">
        <f>+'[3]Población Bogotá'!K682</f>
        <v>17.675999999999998</v>
      </c>
      <c r="D18" s="53">
        <f>+'[3]Población Bogotá'!L682</f>
        <v>14.654999999999999</v>
      </c>
      <c r="E18" s="53">
        <f>+'[3]Población Bogotá'!M682</f>
        <v>21.327333333333332</v>
      </c>
      <c r="F18" s="53">
        <f>+'[3]Población Bogotá'!N682</f>
        <v>23.757333333333332</v>
      </c>
      <c r="G18" s="54">
        <f>+'[3]Población Bogotá'!O682</f>
        <v>23.665333333333336</v>
      </c>
      <c r="H18" s="28">
        <f t="shared" si="4"/>
        <v>-0.38724884947803906</v>
      </c>
      <c r="I18" s="27">
        <f t="shared" si="5"/>
        <v>11.393829514550969</v>
      </c>
      <c r="J18" s="28">
        <f t="shared" si="6"/>
        <v>1.8744867973248776</v>
      </c>
      <c r="K18" s="27">
        <f t="shared" si="7"/>
        <v>2.4583469003692073</v>
      </c>
      <c r="L18" s="18"/>
    </row>
    <row r="19" spans="1:15">
      <c r="A19" s="16"/>
      <c r="B19" s="11" t="str">
        <f>+'[3]Población Bogotá'!J683</f>
        <v>Cúcuta</v>
      </c>
      <c r="C19" s="53">
        <f>+'[3]Población Bogotá'!K683</f>
        <v>11.472999999999999</v>
      </c>
      <c r="D19" s="53">
        <f>+'[3]Población Bogotá'!L683</f>
        <v>13.318666666666665</v>
      </c>
      <c r="E19" s="53">
        <f>+'[3]Población Bogotá'!M683</f>
        <v>13.950333333333333</v>
      </c>
      <c r="F19" s="53">
        <f>+'[3]Población Bogotá'!N683</f>
        <v>10.654999999999999</v>
      </c>
      <c r="G19" s="54">
        <f>+'[3]Población Bogotá'!O683</f>
        <v>18.321333333333332</v>
      </c>
      <c r="H19" s="28">
        <f t="shared" si="4"/>
        <v>71.950570936962293</v>
      </c>
      <c r="I19" s="27">
        <f t="shared" si="5"/>
        <v>-23.621896728871473</v>
      </c>
      <c r="J19" s="28">
        <f t="shared" si="6"/>
        <v>1.4511985510192764</v>
      </c>
      <c r="K19" s="27">
        <f t="shared" si="7"/>
        <v>1.102551614523259</v>
      </c>
      <c r="L19" s="18"/>
    </row>
    <row r="20" spans="1:15">
      <c r="A20" s="16"/>
      <c r="B20" s="11" t="str">
        <f>+'[3]Población Bogotá'!J684</f>
        <v>Ibagué</v>
      </c>
      <c r="C20" s="53">
        <f>+'[3]Población Bogotá'!K684</f>
        <v>15.370666666666667</v>
      </c>
      <c r="D20" s="53">
        <f>+'[3]Población Bogotá'!L684</f>
        <v>16.299333333333333</v>
      </c>
      <c r="E20" s="53">
        <f>+'[3]Población Bogotá'!M684</f>
        <v>16.779666666666667</v>
      </c>
      <c r="F20" s="53">
        <f>+'[3]Población Bogotá'!N684</f>
        <v>9.1379999999999999</v>
      </c>
      <c r="G20" s="54">
        <f>+'[3]Población Bogotá'!O684</f>
        <v>14.842333333333334</v>
      </c>
      <c r="H20" s="28">
        <f t="shared" si="4"/>
        <v>62.424308747355383</v>
      </c>
      <c r="I20" s="27">
        <f t="shared" si="5"/>
        <v>-45.541230457498159</v>
      </c>
      <c r="J20" s="28">
        <f t="shared" si="6"/>
        <v>1.1756334670190549</v>
      </c>
      <c r="K20" s="27">
        <f t="shared" si="7"/>
        <v>0.9455764104658414</v>
      </c>
      <c r="L20" s="18"/>
    </row>
    <row r="21" spans="1:15">
      <c r="A21" s="16"/>
      <c r="B21" s="11" t="str">
        <f>+'[3]Población Bogotá'!J685</f>
        <v>Villavicencio</v>
      </c>
      <c r="C21" s="53">
        <f>+'[3]Población Bogotá'!K685</f>
        <v>7.4839999999999991</v>
      </c>
      <c r="D21" s="53">
        <f>+'[3]Población Bogotá'!L685</f>
        <v>7.998333333333334</v>
      </c>
      <c r="E21" s="53">
        <f>+'[3]Población Bogotá'!M685</f>
        <v>11.083333333333334</v>
      </c>
      <c r="F21" s="53">
        <f>+'[3]Población Bogotá'!N685</f>
        <v>11.837999999999999</v>
      </c>
      <c r="G21" s="54">
        <f>+'[3]Población Bogotá'!O685</f>
        <v>12.606333333333334</v>
      </c>
      <c r="H21" s="28">
        <f t="shared" si="4"/>
        <v>6.490398152841137</v>
      </c>
      <c r="I21" s="27">
        <f t="shared" si="5"/>
        <v>6.8090225563909534</v>
      </c>
      <c r="J21" s="28">
        <f t="shared" si="6"/>
        <v>0.9985240885124449</v>
      </c>
      <c r="K21" s="27">
        <f t="shared" si="7"/>
        <v>1.2249653695660569</v>
      </c>
      <c r="L21" s="18"/>
    </row>
    <row r="22" spans="1:15">
      <c r="A22" s="16"/>
      <c r="B22" s="11" t="str">
        <f>+'[3]Población Bogotá'!J686</f>
        <v>Cartagena</v>
      </c>
      <c r="C22" s="53">
        <f>+'[3]Población Bogotá'!K686</f>
        <v>6.6559999999999997</v>
      </c>
      <c r="D22" s="53">
        <f>+'[3]Población Bogotá'!L686</f>
        <v>4.7433333333333332</v>
      </c>
      <c r="E22" s="53">
        <f>+'[3]Población Bogotá'!M686</f>
        <v>7.3929999999999998</v>
      </c>
      <c r="F22" s="53">
        <f>+'[3]Población Bogotá'!N686</f>
        <v>5.3069999999999995</v>
      </c>
      <c r="G22" s="54">
        <f>+'[3]Población Bogotá'!O686</f>
        <v>12.480666666666666</v>
      </c>
      <c r="H22" s="28">
        <f t="shared" si="4"/>
        <v>135.17366999560329</v>
      </c>
      <c r="I22" s="27">
        <f t="shared" si="5"/>
        <v>-28.215879886379014</v>
      </c>
      <c r="J22" s="28">
        <f t="shared" si="6"/>
        <v>0.98857026685218974</v>
      </c>
      <c r="K22" s="27">
        <f t="shared" si="7"/>
        <v>0.5491545207203129</v>
      </c>
      <c r="L22" s="18"/>
    </row>
    <row r="23" spans="1:15">
      <c r="A23" s="16"/>
      <c r="B23" s="11" t="str">
        <f>+'[3]Población Bogotá'!J687</f>
        <v>Bucaramanga</v>
      </c>
      <c r="C23" s="53">
        <f>+'[3]Población Bogotá'!K687</f>
        <v>13.218666666666666</v>
      </c>
      <c r="D23" s="53">
        <f>+'[3]Población Bogotá'!L687</f>
        <v>14.13</v>
      </c>
      <c r="E23" s="53">
        <f>+'[3]Población Bogotá'!M687</f>
        <v>24.676333333333332</v>
      </c>
      <c r="F23" s="53">
        <f>+'[3]Población Bogotá'!N687</f>
        <v>15.187333333333333</v>
      </c>
      <c r="G23" s="54">
        <f>+'[3]Población Bogotá'!O687</f>
        <v>12.124000000000001</v>
      </c>
      <c r="H23" s="28">
        <f t="shared" si="4"/>
        <v>-20.170317369737933</v>
      </c>
      <c r="I23" s="27">
        <f t="shared" si="5"/>
        <v>-38.453849167218245</v>
      </c>
      <c r="J23" s="28">
        <f t="shared" si="6"/>
        <v>0.96031936717984734</v>
      </c>
      <c r="K23" s="27">
        <f t="shared" si="7"/>
        <v>1.5715456487066706</v>
      </c>
      <c r="L23" s="18"/>
    </row>
    <row r="24" spans="1:15">
      <c r="A24" s="16"/>
      <c r="B24" s="11" t="str">
        <f>+'[3]Población Bogotá'!J688</f>
        <v>Montería</v>
      </c>
      <c r="C24" s="53">
        <f>+'[3]Población Bogotá'!K688</f>
        <v>8.3680000000000003</v>
      </c>
      <c r="D24" s="53">
        <f>+'[3]Población Bogotá'!L688</f>
        <v>8.0716666666666672</v>
      </c>
      <c r="E24" s="53">
        <f>+'[3]Población Bogotá'!M688</f>
        <v>10.226999999999999</v>
      </c>
      <c r="F24" s="53">
        <f>+'[3]Población Bogotá'!N688</f>
        <v>7.8563333333333327</v>
      </c>
      <c r="G24" s="54">
        <f>+'[3]Población Bogotá'!O688</f>
        <v>10.188000000000001</v>
      </c>
      <c r="H24" s="28">
        <f t="shared" si="4"/>
        <v>29.678815393101132</v>
      </c>
      <c r="I24" s="27">
        <f t="shared" si="5"/>
        <v>-23.180469997718454</v>
      </c>
      <c r="J24" s="28">
        <f t="shared" si="6"/>
        <v>0.80697242764997401</v>
      </c>
      <c r="K24" s="27">
        <f t="shared" si="7"/>
        <v>0.81295288605345506</v>
      </c>
      <c r="L24" s="18"/>
    </row>
    <row r="25" spans="1:15">
      <c r="A25" s="16"/>
      <c r="B25" s="11" t="str">
        <f>+'[3]Población Bogotá'!J689</f>
        <v>Pereira</v>
      </c>
      <c r="C25" s="53">
        <f>+'[3]Población Bogotá'!K689</f>
        <v>6.585</v>
      </c>
      <c r="D25" s="53">
        <f>+'[3]Población Bogotá'!L689</f>
        <v>8.9879999999999995</v>
      </c>
      <c r="E25" s="53">
        <f>+'[3]Población Bogotá'!M689</f>
        <v>9.6706666666666674</v>
      </c>
      <c r="F25" s="53">
        <f>+'[3]Población Bogotá'!N689</f>
        <v>7.1729999999999992</v>
      </c>
      <c r="G25" s="54">
        <f>+'[3]Población Bogotá'!O689</f>
        <v>9.6430000000000007</v>
      </c>
      <c r="H25" s="28">
        <f t="shared" si="4"/>
        <v>34.434685626655551</v>
      </c>
      <c r="I25" s="27">
        <f t="shared" si="5"/>
        <v>-25.827243899076258</v>
      </c>
      <c r="J25" s="28">
        <f t="shared" si="6"/>
        <v>0.76380399684223599</v>
      </c>
      <c r="K25" s="27">
        <f t="shared" si="7"/>
        <v>0.74224333467623982</v>
      </c>
      <c r="L25" s="18"/>
    </row>
    <row r="26" spans="1:15">
      <c r="A26" s="16"/>
      <c r="B26" s="11" t="str">
        <f>+'[3]Población Bogotá'!J690</f>
        <v>Pasto</v>
      </c>
      <c r="C26" s="53">
        <f>+'[3]Población Bogotá'!K690</f>
        <v>3.92</v>
      </c>
      <c r="D26" s="53">
        <f>+'[3]Población Bogotá'!L690</f>
        <v>3.2406666666666664</v>
      </c>
      <c r="E26" s="53">
        <f>+'[3]Población Bogotá'!M690</f>
        <v>6.1276666666666673</v>
      </c>
      <c r="F26" s="53">
        <f>+'[3]Población Bogotá'!N690</f>
        <v>5.1933333333333334</v>
      </c>
      <c r="G26" s="54">
        <f>+'[3]Población Bogotá'!O690</f>
        <v>8.7983333333333338</v>
      </c>
      <c r="H26" s="28">
        <f t="shared" si="4"/>
        <v>69.415917843388968</v>
      </c>
      <c r="I26" s="27">
        <f t="shared" si="5"/>
        <v>-15.247783278028626</v>
      </c>
      <c r="J26" s="28">
        <f t="shared" si="6"/>
        <v>0.69689952976773539</v>
      </c>
      <c r="K26" s="27">
        <f t="shared" si="7"/>
        <v>0.53739259046683474</v>
      </c>
      <c r="L26" s="18"/>
    </row>
    <row r="27" spans="1:15">
      <c r="A27" s="16"/>
      <c r="B27" s="11" t="str">
        <f>+'[3]Población Bogotá'!J691</f>
        <v>Manizales</v>
      </c>
      <c r="C27" s="53">
        <f>+'[3]Población Bogotá'!K691</f>
        <v>3.2813333333333339</v>
      </c>
      <c r="D27" s="53">
        <f>+'[3]Población Bogotá'!L691</f>
        <v>2.1669999999999998</v>
      </c>
      <c r="E27" s="53">
        <f>+'[3]Población Bogotá'!M691</f>
        <v>4.1906666666666661</v>
      </c>
      <c r="F27" s="53">
        <f>+'[3]Población Bogotá'!N691</f>
        <v>2.7496666666666667</v>
      </c>
      <c r="G27" s="54">
        <f>+'[3]Población Bogotá'!O691</f>
        <v>4.5586666666666664</v>
      </c>
      <c r="H27" s="28">
        <f t="shared" si="4"/>
        <v>65.789792702145718</v>
      </c>
      <c r="I27" s="27">
        <f t="shared" si="5"/>
        <v>-34.3859370028635</v>
      </c>
      <c r="J27" s="28">
        <f t="shared" si="6"/>
        <v>0.36108346160649929</v>
      </c>
      <c r="K27" s="27">
        <f t="shared" si="7"/>
        <v>0.28452833624909629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F24" sqref="F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129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Bogotá'!J710</f>
        <v>Colombia</v>
      </c>
      <c r="C13" s="26">
        <f>+'[3]Población Bogotá'!K710</f>
        <v>71.784000000000006</v>
      </c>
      <c r="D13" s="26">
        <f>+'[3]Población Bogotá'!L710</f>
        <v>87.483999999999995</v>
      </c>
      <c r="E13" s="26">
        <f>+'[3]Población Bogotá'!M710</f>
        <v>99.34333333333332</v>
      </c>
      <c r="F13" s="26">
        <f>+'[3]Población Bogotá'!N710</f>
        <v>107.18133333333334</v>
      </c>
      <c r="G13" s="26">
        <f>+'[3]Población Bogotá'!O710</f>
        <v>173.92366666666669</v>
      </c>
      <c r="H13" s="28">
        <f t="shared" ref="H13" si="0">IF(OR(OR(G13=0,F13=0),G13=""),"",(G13/F13-1)*100)</f>
        <v>62.270482422312348</v>
      </c>
      <c r="I13" s="27">
        <f>IF(OR(OR(G13=0,F13=0),F13=""),"",(F13/E13-1)*100)</f>
        <v>7.8898097506962639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49.219333333333338</v>
      </c>
      <c r="D14" s="25">
        <f t="shared" ref="D14:F14" si="3">D13-SUM(D15:D27)</f>
        <v>71.85499999999999</v>
      </c>
      <c r="E14" s="25">
        <f t="shared" si="3"/>
        <v>71.490999999999985</v>
      </c>
      <c r="F14" s="25">
        <f t="shared" si="3"/>
        <v>83.698333333333338</v>
      </c>
      <c r="G14" s="26">
        <f>G13-SUM(G15:G27)</f>
        <v>144.60000000000002</v>
      </c>
      <c r="H14" s="52">
        <f t="shared" ref="H14:H27" si="4">IF(OR(OR(G14=0,F14=0),G14=""),"",(G14/F14-1)*100)</f>
        <v>72.763296760190372</v>
      </c>
      <c r="I14" s="51">
        <f t="shared" ref="I14:I27" si="5">IF(OR(OR(G14=0,F14=0),F14=""),"",(F14/E14-1)*100)</f>
        <v>17.075342817044593</v>
      </c>
      <c r="J14" s="52">
        <f t="shared" ref="J14:J27" si="6">IF(G14=0,"",G14/$G$13*100)</f>
        <v>83.139921536459482</v>
      </c>
      <c r="K14" s="51">
        <f t="shared" ref="K14:K27" si="7">IF(F14=0,"",F14/$F$13*100)</f>
        <v>78.090401313661587</v>
      </c>
      <c r="L14" s="18"/>
    </row>
    <row r="15" spans="1:15">
      <c r="A15" s="16"/>
      <c r="B15" s="12" t="str">
        <f>+'[3]Población Bogotá'!J711</f>
        <v>Bogotá</v>
      </c>
      <c r="C15" s="100">
        <f>+'[3]Población Bogotá'!K711</f>
        <v>5.9850000000000003</v>
      </c>
      <c r="D15" s="100">
        <f>+'[3]Población Bogotá'!L711</f>
        <v>5.9013333333333335</v>
      </c>
      <c r="E15" s="100">
        <f>+'[3]Población Bogotá'!M711</f>
        <v>8.5673333333333321</v>
      </c>
      <c r="F15" s="100">
        <f>+'[3]Población Bogotá'!N711</f>
        <v>8.4743333333333322</v>
      </c>
      <c r="G15" s="100">
        <f>+'[3]Población Bogotá'!O711</f>
        <v>11.571</v>
      </c>
      <c r="H15" s="48">
        <f t="shared" si="4"/>
        <v>36.541714195806961</v>
      </c>
      <c r="I15" s="48">
        <f t="shared" si="5"/>
        <v>-1.0855186366819702</v>
      </c>
      <c r="J15" s="48">
        <f t="shared" si="6"/>
        <v>6.6529186175544428</v>
      </c>
      <c r="K15" s="48">
        <f t="shared" si="7"/>
        <v>7.9065384519692472</v>
      </c>
      <c r="L15" s="18"/>
    </row>
    <row r="16" spans="1:15">
      <c r="A16" s="16"/>
      <c r="B16" s="11" t="str">
        <f>+'[3]Población Bogotá'!J712</f>
        <v>Cali</v>
      </c>
      <c r="C16" s="25">
        <f>+'[3]Población Bogotá'!K712</f>
        <v>4.2876666666666665</v>
      </c>
      <c r="D16" s="25">
        <f>+'[3]Población Bogotá'!L712</f>
        <v>2.4243333333333332</v>
      </c>
      <c r="E16" s="25">
        <f>+'[3]Población Bogotá'!M712</f>
        <v>8.89</v>
      </c>
      <c r="F16" s="25">
        <f>+'[3]Población Bogotá'!N712</f>
        <v>4.9976666666666665</v>
      </c>
      <c r="G16" s="26">
        <f>+'[3]Población Bogotá'!O712</f>
        <v>4.1680000000000001</v>
      </c>
      <c r="H16" s="28">
        <f t="shared" si="4"/>
        <v>-16.601080504235298</v>
      </c>
      <c r="I16" s="27">
        <f t="shared" si="5"/>
        <v>-43.783277090363711</v>
      </c>
      <c r="J16" s="28">
        <f t="shared" si="6"/>
        <v>2.3964536166249175</v>
      </c>
      <c r="K16" s="27">
        <f t="shared" si="7"/>
        <v>4.6628144204214657</v>
      </c>
      <c r="L16" s="18"/>
      <c r="N16" s="23" t="s">
        <v>3</v>
      </c>
      <c r="O16" s="32">
        <f>J16</f>
        <v>2.3964536166249175</v>
      </c>
    </row>
    <row r="17" spans="1:15">
      <c r="A17" s="16"/>
      <c r="B17" s="11" t="str">
        <f>+'[3]Población Bogotá'!J713</f>
        <v>Medellín</v>
      </c>
      <c r="C17" s="25">
        <f>+'[3]Población Bogotá'!K713</f>
        <v>3.5890000000000004</v>
      </c>
      <c r="D17" s="25">
        <f>+'[3]Población Bogotá'!L713</f>
        <v>2.972</v>
      </c>
      <c r="E17" s="25">
        <f>+'[3]Población Bogotá'!M713</f>
        <v>3.1086666666666662</v>
      </c>
      <c r="F17" s="25">
        <f>+'[3]Población Bogotá'!N713</f>
        <v>4.4080000000000004</v>
      </c>
      <c r="G17" s="26">
        <f>+'[3]Población Bogotá'!O713</f>
        <v>3.4429999999999996</v>
      </c>
      <c r="H17" s="28">
        <f t="shared" si="4"/>
        <v>-21.892014519056278</v>
      </c>
      <c r="I17" s="27">
        <f t="shared" si="5"/>
        <v>41.797126313532097</v>
      </c>
      <c r="J17" s="28">
        <f t="shared" si="6"/>
        <v>1.9796040791841627</v>
      </c>
      <c r="K17" s="27">
        <f t="shared" si="7"/>
        <v>4.1126564327121642</v>
      </c>
      <c r="L17" s="18"/>
      <c r="N17" s="23" t="s">
        <v>14</v>
      </c>
      <c r="O17" s="32">
        <f>100-O16</f>
        <v>97.60354638337509</v>
      </c>
    </row>
    <row r="18" spans="1:15">
      <c r="A18" s="16"/>
      <c r="B18" s="11" t="str">
        <f>+'[3]Población Bogotá'!J714</f>
        <v>Ibagué</v>
      </c>
      <c r="C18" s="25">
        <f>+'[3]Población Bogotá'!K714</f>
        <v>2.6776666666666666</v>
      </c>
      <c r="D18" s="25">
        <f>+'[3]Población Bogotá'!L714</f>
        <v>0.89533333333333331</v>
      </c>
      <c r="E18" s="25">
        <f>+'[3]Población Bogotá'!M714</f>
        <v>1.1126666666666667</v>
      </c>
      <c r="F18" s="25">
        <f>+'[3]Población Bogotá'!N714</f>
        <v>0.88500000000000001</v>
      </c>
      <c r="G18" s="26">
        <f>+'[3]Población Bogotá'!O714</f>
        <v>1.9160000000000001</v>
      </c>
      <c r="H18" s="28">
        <f t="shared" si="4"/>
        <v>116.49717514124296</v>
      </c>
      <c r="I18" s="27">
        <f t="shared" si="5"/>
        <v>-20.461354104254049</v>
      </c>
      <c r="J18" s="28">
        <f t="shared" si="6"/>
        <v>1.1016327086020496</v>
      </c>
      <c r="K18" s="27">
        <f t="shared" si="7"/>
        <v>0.82570348070559552</v>
      </c>
      <c r="L18" s="18"/>
    </row>
    <row r="19" spans="1:15">
      <c r="A19" s="16"/>
      <c r="B19" s="11" t="str">
        <f>+'[3]Población Bogotá'!J715</f>
        <v>Cúcuta</v>
      </c>
      <c r="C19" s="25">
        <f>+'[3]Población Bogotá'!K715</f>
        <v>0.55500000000000005</v>
      </c>
      <c r="D19" s="25">
        <f>+'[3]Población Bogotá'!L715</f>
        <v>1.5289999999999999</v>
      </c>
      <c r="E19" s="25">
        <f>+'[3]Población Bogotá'!M715</f>
        <v>1.5153333333333332</v>
      </c>
      <c r="F19" s="25">
        <f>+'[3]Población Bogotá'!N715</f>
        <v>0.60899999999999999</v>
      </c>
      <c r="G19" s="26">
        <f>+'[3]Población Bogotá'!O715</f>
        <v>1.7110000000000001</v>
      </c>
      <c r="H19" s="28">
        <f t="shared" si="4"/>
        <v>180.95238095238096</v>
      </c>
      <c r="I19" s="27">
        <f t="shared" si="5"/>
        <v>-59.810822701275846</v>
      </c>
      <c r="J19" s="28">
        <f t="shared" si="6"/>
        <v>0.98376490836018093</v>
      </c>
      <c r="K19" s="27">
        <f t="shared" si="7"/>
        <v>0.5681959545194436</v>
      </c>
      <c r="L19" s="18"/>
    </row>
    <row r="20" spans="1:15">
      <c r="A20" s="16"/>
      <c r="B20" s="11" t="str">
        <f>+'[3]Población Bogotá'!J716</f>
        <v>Barranquilla</v>
      </c>
      <c r="C20" s="25">
        <f>+'[3]Población Bogotá'!K716</f>
        <v>1.0203333333333333</v>
      </c>
      <c r="D20" s="25">
        <f>+'[3]Población Bogotá'!L716</f>
        <v>0</v>
      </c>
      <c r="E20" s="25">
        <f>+'[3]Población Bogotá'!M716</f>
        <v>1.268</v>
      </c>
      <c r="F20" s="25">
        <f>+'[3]Población Bogotá'!N716</f>
        <v>1</v>
      </c>
      <c r="G20" s="26">
        <f>+'[3]Población Bogotá'!O716</f>
        <v>1.6306666666666667</v>
      </c>
      <c r="H20" s="28">
        <f t="shared" si="4"/>
        <v>63.06666666666667</v>
      </c>
      <c r="I20" s="27">
        <f t="shared" si="5"/>
        <v>-21.135646687697161</v>
      </c>
      <c r="J20" s="28">
        <f t="shared" si="6"/>
        <v>0.93757606306214791</v>
      </c>
      <c r="K20" s="27">
        <f t="shared" si="7"/>
        <v>0.9329982832831587</v>
      </c>
      <c r="L20" s="18"/>
    </row>
    <row r="21" spans="1:15">
      <c r="A21" s="16"/>
      <c r="B21" s="11" t="str">
        <f>+'[3]Población Bogotá'!J717</f>
        <v>Villavicencio</v>
      </c>
      <c r="C21" s="25">
        <f>+'[3]Población Bogotá'!K717</f>
        <v>0.36699999999999999</v>
      </c>
      <c r="D21" s="25">
        <f>+'[3]Población Bogotá'!L717</f>
        <v>0.27166666666666667</v>
      </c>
      <c r="E21" s="25">
        <f>+'[3]Población Bogotá'!M717</f>
        <v>0.60733333333333339</v>
      </c>
      <c r="F21" s="25">
        <f>+'[3]Población Bogotá'!N717</f>
        <v>0.40766666666666662</v>
      </c>
      <c r="G21" s="26">
        <f>+'[3]Población Bogotá'!O717</f>
        <v>1.0723333333333334</v>
      </c>
      <c r="H21" s="28">
        <f t="shared" si="4"/>
        <v>163.0417007358954</v>
      </c>
      <c r="I21" s="27">
        <f t="shared" si="5"/>
        <v>-32.875960482985747</v>
      </c>
      <c r="J21" s="28">
        <f t="shared" si="6"/>
        <v>0.61655400549283113</v>
      </c>
      <c r="K21" s="27">
        <f t="shared" si="7"/>
        <v>0.38035230015176769</v>
      </c>
      <c r="L21" s="18"/>
    </row>
    <row r="22" spans="1:15">
      <c r="A22" s="16"/>
      <c r="B22" s="11" t="str">
        <f>+'[3]Población Bogotá'!J718</f>
        <v>Pereira</v>
      </c>
      <c r="C22" s="25">
        <f>+'[3]Población Bogotá'!K718</f>
        <v>0.4996666666666667</v>
      </c>
      <c r="D22" s="25">
        <f>+'[3]Población Bogotá'!L718</f>
        <v>0.68866666666666665</v>
      </c>
      <c r="E22" s="25">
        <f>+'[3]Población Bogotá'!M718</f>
        <v>0.65233333333333332</v>
      </c>
      <c r="F22" s="25">
        <f>+'[3]Población Bogotá'!N718</f>
        <v>0.48866666666666664</v>
      </c>
      <c r="G22" s="26">
        <f>+'[3]Población Bogotá'!O718</f>
        <v>0.99933333333333341</v>
      </c>
      <c r="H22" s="28">
        <f t="shared" si="4"/>
        <v>104.50204638472033</v>
      </c>
      <c r="I22" s="27">
        <f t="shared" si="5"/>
        <v>-25.089422585590192</v>
      </c>
      <c r="J22" s="28">
        <f t="shared" si="6"/>
        <v>0.57458156930914139</v>
      </c>
      <c r="K22" s="27">
        <f t="shared" si="7"/>
        <v>0.45592516109770348</v>
      </c>
      <c r="L22" s="18"/>
    </row>
    <row r="23" spans="1:15">
      <c r="A23" s="16"/>
      <c r="B23" s="11" t="str">
        <f>+'[3]Población Bogotá'!J719</f>
        <v>Cartagena</v>
      </c>
      <c r="C23" s="25">
        <f>+'[3]Población Bogotá'!K719</f>
        <v>0.52</v>
      </c>
      <c r="D23" s="25">
        <f>+'[3]Población Bogotá'!L719</f>
        <v>0.21233333333333335</v>
      </c>
      <c r="E23" s="25">
        <f>+'[3]Población Bogotá'!M719</f>
        <v>0</v>
      </c>
      <c r="F23" s="25">
        <f>+'[3]Población Bogotá'!N719</f>
        <v>0</v>
      </c>
      <c r="G23" s="26">
        <f>+'[3]Población Bogotá'!O719</f>
        <v>0.93099999999999994</v>
      </c>
      <c r="H23" s="28" t="str">
        <f t="shared" si="4"/>
        <v/>
      </c>
      <c r="I23" s="27" t="str">
        <f t="shared" si="5"/>
        <v/>
      </c>
      <c r="J23" s="28">
        <f t="shared" si="6"/>
        <v>0.53529230256185178</v>
      </c>
      <c r="K23" s="27" t="str">
        <f t="shared" si="7"/>
        <v/>
      </c>
      <c r="L23" s="18"/>
    </row>
    <row r="24" spans="1:15">
      <c r="A24" s="16"/>
      <c r="B24" s="11" t="str">
        <f>+'[3]Población Bogotá'!J720</f>
        <v>Pasto</v>
      </c>
      <c r="C24" s="25">
        <f>+'[3]Población Bogotá'!K720</f>
        <v>0.8826666666666666</v>
      </c>
      <c r="D24" s="25">
        <f>+'[3]Población Bogotá'!L720</f>
        <v>0.19066666666666668</v>
      </c>
      <c r="E24" s="25">
        <f>+'[3]Población Bogotá'!M720</f>
        <v>0.12666666666666668</v>
      </c>
      <c r="F24" s="25">
        <f>+'[3]Población Bogotá'!N720</f>
        <v>0.52433333333333332</v>
      </c>
      <c r="G24" s="26">
        <f>+'[3]Población Bogotá'!O720</f>
        <v>0.63600000000000001</v>
      </c>
      <c r="H24" s="28">
        <f t="shared" si="4"/>
        <v>21.29688493324857</v>
      </c>
      <c r="I24" s="27">
        <f t="shared" si="5"/>
        <v>313.9473684210526</v>
      </c>
      <c r="J24" s="28">
        <f t="shared" si="6"/>
        <v>0.36567766318940681</v>
      </c>
      <c r="K24" s="27">
        <f t="shared" si="7"/>
        <v>0.48920209986813618</v>
      </c>
      <c r="L24" s="18"/>
    </row>
    <row r="25" spans="1:15">
      <c r="A25" s="16"/>
      <c r="B25" s="11" t="str">
        <f>+'[3]Población Bogotá'!J721</f>
        <v>Bucaramanga</v>
      </c>
      <c r="C25" s="25">
        <f>+'[3]Población Bogotá'!K721</f>
        <v>1.0469999999999999</v>
      </c>
      <c r="D25" s="25">
        <f>+'[3]Población Bogotá'!L721</f>
        <v>8.7666666666666671E-2</v>
      </c>
      <c r="E25" s="25">
        <f>+'[3]Población Bogotá'!M721</f>
        <v>1.1320000000000001</v>
      </c>
      <c r="F25" s="25">
        <f>+'[3]Población Bogotá'!N721</f>
        <v>1.032</v>
      </c>
      <c r="G25" s="26">
        <f>+'[3]Población Bogotá'!O721</f>
        <v>0.57366666666666666</v>
      </c>
      <c r="H25" s="28">
        <f t="shared" si="4"/>
        <v>-44.412144702842383</v>
      </c>
      <c r="I25" s="27">
        <f t="shared" si="5"/>
        <v>-8.8339222614841066</v>
      </c>
      <c r="J25" s="28">
        <f t="shared" si="6"/>
        <v>0.32983818571748907</v>
      </c>
      <c r="K25" s="27">
        <f t="shared" si="7"/>
        <v>0.96285422834821977</v>
      </c>
      <c r="L25" s="18"/>
    </row>
    <row r="26" spans="1:15">
      <c r="A26" s="16"/>
      <c r="B26" s="11" t="str">
        <f>+'[3]Población Bogotá'!J722</f>
        <v>Montería</v>
      </c>
      <c r="C26" s="25">
        <f>+'[3]Población Bogotá'!K722</f>
        <v>0.53166666666666662</v>
      </c>
      <c r="D26" s="25">
        <f>+'[3]Población Bogotá'!L722</f>
        <v>0.36</v>
      </c>
      <c r="E26" s="25">
        <f>+'[3]Población Bogotá'!M722</f>
        <v>0.66933333333333334</v>
      </c>
      <c r="F26" s="25">
        <f>+'[3]Población Bogotá'!N722</f>
        <v>0.43733333333333335</v>
      </c>
      <c r="G26" s="26">
        <f>+'[3]Población Bogotá'!O722</f>
        <v>0.34299999999999997</v>
      </c>
      <c r="H26" s="28">
        <f t="shared" si="4"/>
        <v>-21.570121951219523</v>
      </c>
      <c r="I26" s="27">
        <f t="shared" si="5"/>
        <v>-34.661354581673308</v>
      </c>
      <c r="J26" s="28">
        <f t="shared" si="6"/>
        <v>0.19721295357541907</v>
      </c>
      <c r="K26" s="27">
        <f t="shared" si="7"/>
        <v>0.40803124922250145</v>
      </c>
      <c r="L26" s="18"/>
    </row>
    <row r="27" spans="1:15">
      <c r="A27" s="16"/>
      <c r="B27" s="11" t="str">
        <f>+'[3]Población Bogotá'!J723</f>
        <v>Manizales</v>
      </c>
      <c r="C27" s="25">
        <f>+'[3]Población Bogotá'!K723</f>
        <v>0.60199999999999998</v>
      </c>
      <c r="D27" s="25">
        <f>+'[3]Población Bogotá'!L723</f>
        <v>9.6000000000000016E-2</v>
      </c>
      <c r="E27" s="25">
        <f>+'[3]Población Bogotá'!M723</f>
        <v>0.20266666666666666</v>
      </c>
      <c r="F27" s="25">
        <f>+'[3]Población Bogotá'!N723</f>
        <v>0.219</v>
      </c>
      <c r="G27" s="26">
        <f>+'[3]Población Bogotá'!O723</f>
        <v>0.32866666666666666</v>
      </c>
      <c r="H27" s="28">
        <f t="shared" si="4"/>
        <v>50.076103500761036</v>
      </c>
      <c r="I27" s="27">
        <f t="shared" si="5"/>
        <v>8.0592105263157965</v>
      </c>
      <c r="J27" s="28">
        <f t="shared" si="6"/>
        <v>0.18897179030647543</v>
      </c>
      <c r="K27" s="27">
        <f t="shared" si="7"/>
        <v>0.20432662403901178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Normal="100" zoomScaleSheetLayoutView="100" workbookViewId="0">
      <selection activeCell="F23" sqref="F2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6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  <c r="P1" s="9"/>
    </row>
    <row r="2" spans="1:16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6">
      <c r="A7" s="16"/>
      <c r="B7" s="10"/>
      <c r="C7" s="163" t="s">
        <v>130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6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6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6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6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6">
      <c r="A13" s="16"/>
      <c r="B13" s="12" t="str">
        <f>+'[3]Población Bogotá'!J742</f>
        <v>Colombia</v>
      </c>
      <c r="C13" s="26">
        <f>+'[3]Población Bogotá'!K742</f>
        <v>1084.0653333333335</v>
      </c>
      <c r="D13" s="26">
        <f>+'[3]Población Bogotá'!L742</f>
        <v>903.74666666666678</v>
      </c>
      <c r="E13" s="26">
        <f>+'[3]Población Bogotá'!M742</f>
        <v>751.26266666666663</v>
      </c>
      <c r="F13" s="26">
        <f>+'[3]Población Bogotá'!N742</f>
        <v>786</v>
      </c>
      <c r="G13" s="26">
        <f>+'[3]Población Bogotá'!O742</f>
        <v>778.39766666666674</v>
      </c>
      <c r="H13" s="28">
        <f t="shared" ref="H13" si="0">IF(OR(OR(G13=0,F13=0),G13=""),"",(G13/F13-1)*100)</f>
        <v>-0.96721798134010717</v>
      </c>
      <c r="I13" s="27">
        <f>IF(OR(OR(G13=0,F13=0),F13=""),"",(F13/E13-1)*100)</f>
        <v>4.6238599193890506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6">
      <c r="A14" s="16"/>
      <c r="B14" s="11" t="s">
        <v>5</v>
      </c>
      <c r="C14" s="25">
        <f>C13-SUM(C15:C27)</f>
        <v>1077.7426666666668</v>
      </c>
      <c r="D14" s="25">
        <f t="shared" ref="D14:G14" si="3">D13-SUM(D15:D27)</f>
        <v>897.3555273333335</v>
      </c>
      <c r="E14" s="25">
        <f t="shared" si="3"/>
        <v>742.86099999999999</v>
      </c>
      <c r="F14" s="25">
        <f t="shared" si="3"/>
        <v>773.62900000000002</v>
      </c>
      <c r="G14" s="26">
        <f t="shared" si="3"/>
        <v>770.20533333333344</v>
      </c>
      <c r="H14" s="52">
        <f t="shared" ref="H14:H24" si="4">IF(OR(OR(G14=0,F14=0),G14=""),"",(G14/F14-1)*100)</f>
        <v>-0.44254631957522106</v>
      </c>
      <c r="I14" s="51">
        <f t="shared" ref="I14:I24" si="5">IF(OR(OR(G14=0,F14=0),F14=""),"",(F14/E14-1)*100)</f>
        <v>4.1418246482181731</v>
      </c>
      <c r="J14" s="52">
        <f t="shared" ref="J14:J24" si="6">IF(G14=0,"",G14/$G$13*100)</f>
        <v>98.947538811567185</v>
      </c>
      <c r="K14" s="51">
        <f t="shared" ref="K14:K27" si="7">IF(F14=0,"",F14/$F$13*100)</f>
        <v>98.426081424936385</v>
      </c>
      <c r="L14" s="18"/>
    </row>
    <row r="15" spans="1:16">
      <c r="A15" s="16"/>
      <c r="B15" s="11" t="str">
        <f>+'[3]Población Bogotá'!J743</f>
        <v>Medellín</v>
      </c>
      <c r="C15" s="25">
        <f>+'[3]Población Bogotá'!K743</f>
        <v>0.16566666666666666</v>
      </c>
      <c r="D15" s="25">
        <f>+'[3]Población Bogotá'!L743</f>
        <v>0.33300000000000002</v>
      </c>
      <c r="E15" s="25">
        <f>+'[3]Población Bogotá'!M743</f>
        <v>0.69433333333333336</v>
      </c>
      <c r="F15" s="25">
        <f>+'[3]Población Bogotá'!N743</f>
        <v>2.7006666666666668</v>
      </c>
      <c r="G15" s="26">
        <f>+'[3]Población Bogotá'!O743</f>
        <v>2.129</v>
      </c>
      <c r="H15" s="28">
        <f t="shared" si="4"/>
        <v>-21.167612935077763</v>
      </c>
      <c r="I15" s="27">
        <f t="shared" si="5"/>
        <v>288.95823331733078</v>
      </c>
      <c r="J15" s="28">
        <f t="shared" si="6"/>
        <v>0.27351058349352703</v>
      </c>
      <c r="K15" s="27">
        <f t="shared" si="7"/>
        <v>0.34359626802374893</v>
      </c>
      <c r="L15" s="18"/>
    </row>
    <row r="16" spans="1:16">
      <c r="A16" s="16"/>
      <c r="B16" s="12" t="str">
        <f>+'[3]Población Bogotá'!J744</f>
        <v>Bogotá</v>
      </c>
      <c r="C16" s="100">
        <f>+'[3]Población Bogotá'!K744</f>
        <v>0</v>
      </c>
      <c r="D16" s="100">
        <f>+'[3]Población Bogotá'!L744</f>
        <v>0.91200000000000003</v>
      </c>
      <c r="E16" s="100">
        <f>+'[3]Población Bogotá'!M744</f>
        <v>0.82200000000000006</v>
      </c>
      <c r="F16" s="100">
        <f>+'[3]Población Bogotá'!N744</f>
        <v>2.2176666666666667</v>
      </c>
      <c r="G16" s="100">
        <f>+'[3]Población Bogotá'!O744</f>
        <v>1.587</v>
      </c>
      <c r="H16" s="48">
        <f t="shared" si="4"/>
        <v>-28.438298511949501</v>
      </c>
      <c r="I16" s="34">
        <v>0</v>
      </c>
      <c r="J16" s="48">
        <f t="shared" si="6"/>
        <v>0.20388036449235672</v>
      </c>
      <c r="K16" s="34">
        <f t="shared" si="7"/>
        <v>0.28214588634435961</v>
      </c>
      <c r="L16" s="18"/>
      <c r="N16" s="23" t="s">
        <v>3</v>
      </c>
      <c r="O16" s="138">
        <f>+J17</f>
        <v>0.18542364592562582</v>
      </c>
    </row>
    <row r="17" spans="1:15">
      <c r="A17" s="16"/>
      <c r="B17" s="11" t="str">
        <f>+'[3]Población Bogotá'!J745</f>
        <v>Pereira</v>
      </c>
      <c r="C17" s="25">
        <f>+'[3]Población Bogotá'!K745</f>
        <v>2.3843333333333332</v>
      </c>
      <c r="D17" s="25">
        <f>+'[3]Población Bogotá'!L745</f>
        <v>1.3786666666666667</v>
      </c>
      <c r="E17" s="25">
        <f>+'[3]Población Bogotá'!M745</f>
        <v>2.0556666666666668</v>
      </c>
      <c r="F17" s="25">
        <f>+'[3]Población Bogotá'!N745</f>
        <v>1.9003333333333332</v>
      </c>
      <c r="G17" s="26">
        <f>+'[3]Población Bogotá'!O745</f>
        <v>1.4433333333333334</v>
      </c>
      <c r="H17" s="28">
        <f t="shared" si="4"/>
        <v>-24.048412559200138</v>
      </c>
      <c r="I17" s="27">
        <f t="shared" si="5"/>
        <v>-7.5563483054970071</v>
      </c>
      <c r="J17" s="28">
        <f t="shared" si="6"/>
        <v>0.18542364592562582</v>
      </c>
      <c r="K17" s="27">
        <f t="shared" si="7"/>
        <v>0.24177268871925359</v>
      </c>
      <c r="L17" s="18"/>
      <c r="N17" s="23" t="s">
        <v>14</v>
      </c>
      <c r="O17" s="138">
        <f>+J14</f>
        <v>98.947538811567185</v>
      </c>
    </row>
    <row r="18" spans="1:15">
      <c r="A18" s="16"/>
      <c r="B18" s="11" t="str">
        <f>+'[3]Población Bogotá'!J746</f>
        <v>Ibagué</v>
      </c>
      <c r="C18" s="25">
        <f>+'[3]Población Bogotá'!K746</f>
        <v>1.0170000000000001</v>
      </c>
      <c r="D18" s="25">
        <f>+'[3]Población Bogotá'!L746</f>
        <v>1.095</v>
      </c>
      <c r="E18" s="25">
        <f>+'[3]Población Bogotá'!M746</f>
        <v>0.623</v>
      </c>
      <c r="F18" s="25">
        <f>+'[3]Población Bogotá'!N746</f>
        <v>0.82666666666666666</v>
      </c>
      <c r="G18" s="26">
        <f>+'[3]Población Bogotá'!O746</f>
        <v>0.94033333333333324</v>
      </c>
      <c r="H18" s="28">
        <f t="shared" si="4"/>
        <v>13.749999999999996</v>
      </c>
      <c r="I18" s="27">
        <f t="shared" si="5"/>
        <v>32.691278758694487</v>
      </c>
      <c r="J18" s="28">
        <f t="shared" si="6"/>
        <v>0.1208037194356098</v>
      </c>
      <c r="K18" s="27">
        <f t="shared" si="7"/>
        <v>0.10517387616624257</v>
      </c>
      <c r="L18" s="18"/>
    </row>
    <row r="19" spans="1:15">
      <c r="A19" s="16"/>
      <c r="B19" s="11" t="str">
        <f>+'[3]Población Bogotá'!J747</f>
        <v>Manizales</v>
      </c>
      <c r="C19" s="25">
        <f>+'[3]Población Bogotá'!K747</f>
        <v>0.84266666666666667</v>
      </c>
      <c r="D19" s="25">
        <f>+'[3]Población Bogotá'!L747</f>
        <v>0.52266666666666672</v>
      </c>
      <c r="E19" s="25">
        <f>+'[3]Población Bogotá'!M747</f>
        <v>0.84766666666666668</v>
      </c>
      <c r="F19" s="25">
        <f>+'[3]Población Bogotá'!N747</f>
        <v>1.3936666666666666</v>
      </c>
      <c r="G19" s="26">
        <f>+'[3]Población Bogotá'!O747</f>
        <v>0.71433333333333326</v>
      </c>
      <c r="H19" s="28">
        <f t="shared" si="4"/>
        <v>-48.744319540779721</v>
      </c>
      <c r="I19" s="27">
        <f t="shared" si="5"/>
        <v>64.412111679119135</v>
      </c>
      <c r="J19" s="28">
        <f t="shared" si="6"/>
        <v>9.1769716678664237E-2</v>
      </c>
      <c r="K19" s="27">
        <f t="shared" si="7"/>
        <v>0.17731128074639524</v>
      </c>
      <c r="L19" s="18"/>
    </row>
    <row r="20" spans="1:15">
      <c r="A20" s="16"/>
      <c r="B20" s="11" t="str">
        <f>+'[3]Población Bogotá'!J748</f>
        <v>Cali</v>
      </c>
      <c r="C20" s="25">
        <f>+'[3]Población Bogotá'!K748</f>
        <v>0.36466666666666669</v>
      </c>
      <c r="D20" s="25">
        <f>+'[3]Población Bogotá'!L748</f>
        <v>0.29033333333333333</v>
      </c>
      <c r="E20" s="25">
        <f>+'[3]Población Bogotá'!M748</f>
        <v>0.67033333333333334</v>
      </c>
      <c r="F20" s="25">
        <f>+'[3]Población Bogotá'!N748</f>
        <v>0.44500000000000001</v>
      </c>
      <c r="G20" s="26">
        <f>+'[3]Población Bogotá'!O748</f>
        <v>0.4423333333333333</v>
      </c>
      <c r="H20" s="28">
        <f t="shared" si="4"/>
        <v>-0.59925093632959836</v>
      </c>
      <c r="I20" s="27">
        <f t="shared" si="5"/>
        <v>-33.615116857284931</v>
      </c>
      <c r="J20" s="28">
        <f t="shared" si="6"/>
        <v>5.6826138139331517E-2</v>
      </c>
      <c r="K20" s="27">
        <f t="shared" si="7"/>
        <v>5.6615776081424936E-2</v>
      </c>
      <c r="L20" s="18"/>
    </row>
    <row r="21" spans="1:15">
      <c r="A21" s="16"/>
      <c r="B21" s="11" t="str">
        <f>+'[3]Población Bogotá'!J749</f>
        <v>Pasto</v>
      </c>
      <c r="C21" s="25">
        <f>+'[3]Población Bogotá'!K749</f>
        <v>4.3000000000000003E-2</v>
      </c>
      <c r="D21" s="25">
        <f>+'[3]Población Bogotá'!L749</f>
        <v>9.6333333333333326E-2</v>
      </c>
      <c r="E21" s="25">
        <f>+'[3]Población Bogotá'!M749</f>
        <v>0.10033333333333334</v>
      </c>
      <c r="F21" s="25">
        <f>+'[3]Población Bogotá'!N749</f>
        <v>0.20333333333333334</v>
      </c>
      <c r="G21" s="26">
        <f>+'[3]Población Bogotá'!O749</f>
        <v>0.23699999999999999</v>
      </c>
      <c r="H21" s="28">
        <f t="shared" si="4"/>
        <v>16.557377049180321</v>
      </c>
      <c r="I21" s="27">
        <f t="shared" si="5"/>
        <v>102.65780730897008</v>
      </c>
      <c r="J21" s="28">
        <f t="shared" si="6"/>
        <v>3.0447162183168581E-2</v>
      </c>
      <c r="K21" s="27">
        <f t="shared" si="7"/>
        <v>2.5869380831212891E-2</v>
      </c>
      <c r="L21" s="18"/>
    </row>
    <row r="22" spans="1:15">
      <c r="A22" s="16"/>
      <c r="B22" s="11" t="str">
        <f>+'[3]Población Bogotá'!J750</f>
        <v>Villavicencio</v>
      </c>
      <c r="C22" s="25">
        <f>+'[3]Población Bogotá'!K750</f>
        <v>0.70599999999999996</v>
      </c>
      <c r="D22" s="25">
        <f>+'[3]Población Bogotá'!L750</f>
        <v>0.68966666666666665</v>
      </c>
      <c r="E22" s="25">
        <f>+'[3]Población Bogotá'!M750</f>
        <v>0.3076666666666667</v>
      </c>
      <c r="F22" s="25">
        <f>+'[3]Población Bogotá'!N750</f>
        <v>0.28833333333333333</v>
      </c>
      <c r="G22" s="26">
        <f>+'[3]Población Bogotá'!O750</f>
        <v>0.22833333333333336</v>
      </c>
      <c r="H22" s="28">
        <f t="shared" si="4"/>
        <v>-20.809248554913285</v>
      </c>
      <c r="I22" s="27">
        <f t="shared" si="5"/>
        <v>-6.2838569880823485</v>
      </c>
      <c r="J22" s="28">
        <f t="shared" si="6"/>
        <v>2.9333763847356517E-2</v>
      </c>
      <c r="K22" s="27">
        <f t="shared" si="7"/>
        <v>3.6683630195080578E-2</v>
      </c>
      <c r="L22" s="18"/>
    </row>
    <row r="23" spans="1:15">
      <c r="A23" s="16"/>
      <c r="B23" s="11" t="str">
        <f>+'[3]Población Bogotá'!J751</f>
        <v>Montería</v>
      </c>
      <c r="C23" s="25">
        <f>+'[3]Población Bogotá'!K751</f>
        <v>0.19800000000000004</v>
      </c>
      <c r="D23" s="25">
        <f>+'[3]Población Bogotá'!L751</f>
        <v>0.25</v>
      </c>
      <c r="E23" s="25">
        <f>+'[3]Población Bogotá'!M751</f>
        <v>0.45700000000000002</v>
      </c>
      <c r="F23" s="25">
        <f>+'[3]Población Bogotá'!N751</f>
        <v>0.28366666666666668</v>
      </c>
      <c r="G23" s="26">
        <f>+'[3]Población Bogotá'!O751</f>
        <v>0.18400000000000002</v>
      </c>
      <c r="H23" s="28">
        <f t="shared" si="4"/>
        <v>-35.13513513513513</v>
      </c>
      <c r="I23" s="27">
        <f t="shared" si="5"/>
        <v>-37.928519328956966</v>
      </c>
      <c r="J23" s="28">
        <f t="shared" si="6"/>
        <v>2.3638303129548607E-2</v>
      </c>
      <c r="K23" s="27">
        <f t="shared" si="7"/>
        <v>3.608990670059372E-2</v>
      </c>
      <c r="L23" s="18"/>
    </row>
    <row r="24" spans="1:15">
      <c r="A24" s="16"/>
      <c r="B24" s="11" t="str">
        <f>+'[3]Población Bogotá'!J752</f>
        <v>Bucaramanga</v>
      </c>
      <c r="C24" s="25">
        <f>+'[3]Población Bogotá'!K752</f>
        <v>0.35233333333333333</v>
      </c>
      <c r="D24" s="25">
        <f>+'[3]Población Bogotá'!L752</f>
        <v>0.24813933333333335</v>
      </c>
      <c r="E24" s="25">
        <f>+'[3]Población Bogotá'!M752</f>
        <v>1.4183333333333332</v>
      </c>
      <c r="F24" s="25">
        <f>+'[3]Población Bogotá'!N752</f>
        <v>0.34299999999999997</v>
      </c>
      <c r="G24" s="26">
        <f>+'[3]Población Bogotá'!O752</f>
        <v>0.17066666666666666</v>
      </c>
      <c r="H24" s="28">
        <f t="shared" si="4"/>
        <v>-50.242954324586975</v>
      </c>
      <c r="I24" s="27">
        <f t="shared" si="5"/>
        <v>-75.816686251468852</v>
      </c>
      <c r="J24" s="28">
        <f t="shared" si="6"/>
        <v>2.1925382612914646E-2</v>
      </c>
      <c r="K24" s="27">
        <f t="shared" si="7"/>
        <v>4.3638676844783716E-2</v>
      </c>
      <c r="L24" s="18"/>
    </row>
    <row r="25" spans="1:15">
      <c r="A25" s="16"/>
      <c r="B25" s="11" t="str">
        <f>+'[3]Población Bogotá'!J753</f>
        <v>Cúcuta</v>
      </c>
      <c r="C25" s="25">
        <f>+'[3]Población Bogotá'!K753</f>
        <v>0.10199999999999999</v>
      </c>
      <c r="D25" s="25">
        <f>+'[3]Población Bogotá'!L753</f>
        <v>0.57533333333333336</v>
      </c>
      <c r="E25" s="25">
        <f>+'[3]Población Bogotá'!M753</f>
        <v>0.40533333333333332</v>
      </c>
      <c r="F25" s="25">
        <f>+'[3]Población Bogotá'!N753</f>
        <v>1.41</v>
      </c>
      <c r="G25" s="26">
        <f>+'[3]Población Bogotá'!O753</f>
        <v>0.11599999999999999</v>
      </c>
      <c r="H25" s="52">
        <v>0</v>
      </c>
      <c r="I25" s="27">
        <v>0</v>
      </c>
      <c r="J25" s="52">
        <v>0</v>
      </c>
      <c r="K25" s="51">
        <v>0</v>
      </c>
      <c r="L25" s="18"/>
    </row>
    <row r="26" spans="1:15">
      <c r="A26" s="16"/>
      <c r="B26" s="11" t="str">
        <f>+'[3]Población Bogotá'!J754</f>
        <v>Cartagena</v>
      </c>
      <c r="C26" s="25">
        <f>+'[3]Población Bogotá'!K754</f>
        <v>0</v>
      </c>
      <c r="D26" s="25">
        <f>+'[3]Población Bogotá'!L754</f>
        <v>0</v>
      </c>
      <c r="E26" s="25">
        <f>+'[3]Población Bogotá'!M754</f>
        <v>0</v>
      </c>
      <c r="F26" s="25">
        <f>+'[3]Población Bogotá'!N754</f>
        <v>0</v>
      </c>
      <c r="G26" s="26">
        <f>+'[3]Población Bogotá'!O754</f>
        <v>0</v>
      </c>
      <c r="H26" s="52">
        <v>0</v>
      </c>
      <c r="I26" s="27">
        <v>0</v>
      </c>
      <c r="J26" s="52">
        <v>0</v>
      </c>
      <c r="K26" s="51" t="str">
        <f t="shared" si="7"/>
        <v/>
      </c>
      <c r="L26" s="18"/>
    </row>
    <row r="27" spans="1:15">
      <c r="A27" s="16"/>
      <c r="B27" s="11" t="str">
        <f>+'[3]Población Bogotá'!J755</f>
        <v>Barranquilla</v>
      </c>
      <c r="C27" s="25">
        <f>+'[3]Población Bogotá'!K755</f>
        <v>0.14699999999999999</v>
      </c>
      <c r="D27" s="25">
        <f>+'[3]Población Bogotá'!L755</f>
        <v>0</v>
      </c>
      <c r="E27" s="25">
        <f>+'[3]Población Bogotá'!M755</f>
        <v>0</v>
      </c>
      <c r="F27" s="25">
        <f>+'[3]Población Bogotá'!N755</f>
        <v>0.35866666666666669</v>
      </c>
      <c r="G27" s="26">
        <f>+'[3]Población Bogotá'!O755</f>
        <v>0</v>
      </c>
      <c r="H27" s="52">
        <v>0</v>
      </c>
      <c r="I27" s="27">
        <v>0</v>
      </c>
      <c r="J27" s="52">
        <v>0</v>
      </c>
      <c r="K27" s="51">
        <f t="shared" si="7"/>
        <v>4.5631891433418156E-2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E23" sqref="E2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131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Bogotá'!J774</f>
        <v>Colombia</v>
      </c>
      <c r="C13" s="26">
        <f>+'[3]Población Bogotá'!K774</f>
        <v>6.751666666666666</v>
      </c>
      <c r="D13" s="26">
        <f>+'[3]Población Bogotá'!L774</f>
        <v>14.307</v>
      </c>
      <c r="E13" s="26">
        <f>+'[3]Población Bogotá'!M774</f>
        <v>21.903666666666666</v>
      </c>
      <c r="F13" s="26">
        <f>+'[3]Población Bogotá'!N774</f>
        <v>29.600999999999999</v>
      </c>
      <c r="G13" s="26">
        <f>+'[3]Población Bogotá'!O774</f>
        <v>42.472999999999999</v>
      </c>
      <c r="H13" s="28">
        <f t="shared" ref="H13" si="0">IF(OR(OR(G13=0,F13=0),G13=""),"",(G13/F13-1)*100)</f>
        <v>43.485017398060876</v>
      </c>
      <c r="I13" s="27">
        <f>IF(OR(OR(G13=0,F13=0),F13=""),"",(F13/E13-1)*100)</f>
        <v>35.141757087854387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1.7940000000000005</v>
      </c>
      <c r="D14" s="25">
        <f t="shared" ref="D14:G14" si="3">D13-SUM(D15:D27)</f>
        <v>10.597300666666667</v>
      </c>
      <c r="E14" s="25">
        <f t="shared" si="3"/>
        <v>7.5093333333333341</v>
      </c>
      <c r="F14" s="25">
        <f t="shared" si="3"/>
        <v>17.532666666666664</v>
      </c>
      <c r="G14" s="26">
        <f t="shared" si="3"/>
        <v>24.453666666666667</v>
      </c>
      <c r="H14" s="28">
        <f t="shared" ref="H14:H24" si="4">IF(OR(OR(G14=0,F14=0),G14=""),"",(G14/F14-1)*100)</f>
        <v>39.474884976615108</v>
      </c>
      <c r="I14" s="27">
        <f t="shared" ref="I14:I24" si="5">IF(OR(OR(G14=0,F14=0),F14=""),"",(F14/E14-1)*100)</f>
        <v>133.47833806818176</v>
      </c>
      <c r="J14" s="28">
        <f t="shared" ref="J14:J25" si="6">IF(G14=0,"",G14/$G$13*100)</f>
        <v>57.574616030576287</v>
      </c>
      <c r="K14" s="27">
        <f t="shared" ref="K14:K27" si="7">IF(F14=0,"",F14/$F$13*100)</f>
        <v>59.229980969111395</v>
      </c>
      <c r="L14" s="18"/>
    </row>
    <row r="15" spans="1:15">
      <c r="A15" s="16"/>
      <c r="B15" s="12" t="str">
        <f>+'[3]Población Bogotá'!J775</f>
        <v>Bogotá</v>
      </c>
      <c r="C15" s="100">
        <f>+'[3]Población Bogotá'!K775</f>
        <v>0</v>
      </c>
      <c r="D15" s="100">
        <f>+'[3]Población Bogotá'!L775</f>
        <v>0</v>
      </c>
      <c r="E15" s="100">
        <f>+'[3]Población Bogotá'!M775</f>
        <v>6.863666666666667</v>
      </c>
      <c r="F15" s="100">
        <f>+'[3]Población Bogotá'!N775</f>
        <v>5.34</v>
      </c>
      <c r="G15" s="100">
        <f>+'[3]Población Bogotá'!O775</f>
        <v>8.0453333333333319</v>
      </c>
      <c r="H15" s="48">
        <f t="shared" si="4"/>
        <v>50.661672908863899</v>
      </c>
      <c r="I15" s="34">
        <f t="shared" si="5"/>
        <v>-22.199018988878638</v>
      </c>
      <c r="J15" s="48">
        <f t="shared" si="6"/>
        <v>18.942229965703699</v>
      </c>
      <c r="K15" s="34">
        <f t="shared" si="7"/>
        <v>18.039931083409343</v>
      </c>
      <c r="L15" s="18"/>
    </row>
    <row r="16" spans="1:15">
      <c r="A16" s="16"/>
      <c r="B16" s="11" t="str">
        <f>+'[3]Población Bogotá'!J776</f>
        <v>Bucaramanga</v>
      </c>
      <c r="C16" s="53">
        <f>+'[3]Población Bogotá'!K776</f>
        <v>1.1076666666666666</v>
      </c>
      <c r="D16" s="53">
        <f>+'[3]Población Bogotá'!L776</f>
        <v>0.439</v>
      </c>
      <c r="E16" s="53">
        <f>+'[3]Población Bogotá'!M776</f>
        <v>1.6970000000000001</v>
      </c>
      <c r="F16" s="53">
        <f>+'[3]Población Bogotá'!N776</f>
        <v>1.6073333333333333</v>
      </c>
      <c r="G16" s="54">
        <f>+'[3]Población Bogotá'!O776</f>
        <v>3.0020000000000002</v>
      </c>
      <c r="H16" s="28">
        <f t="shared" si="4"/>
        <v>86.768975528826232</v>
      </c>
      <c r="I16" s="27">
        <f t="shared" si="5"/>
        <v>-5.283834217246131</v>
      </c>
      <c r="J16" s="28">
        <f t="shared" si="6"/>
        <v>7.0680196830927899</v>
      </c>
      <c r="K16" s="27">
        <f t="shared" si="7"/>
        <v>5.4299967343445603</v>
      </c>
      <c r="L16" s="18"/>
      <c r="N16" s="23" t="s">
        <v>3</v>
      </c>
      <c r="O16" s="32">
        <f>J15</f>
        <v>18.942229965703699</v>
      </c>
    </row>
    <row r="17" spans="1:15">
      <c r="A17" s="16"/>
      <c r="B17" s="11" t="str">
        <f>+'[3]Población Bogotá'!J777</f>
        <v>Cúcuta</v>
      </c>
      <c r="C17" s="53">
        <f>+'[3]Población Bogotá'!K777</f>
        <v>0.40066666666666667</v>
      </c>
      <c r="D17" s="53">
        <f>+'[3]Población Bogotá'!L777</f>
        <v>0</v>
      </c>
      <c r="E17" s="53">
        <f>+'[3]Población Bogotá'!M777</f>
        <v>2.2520000000000002</v>
      </c>
      <c r="F17" s="53">
        <f>+'[3]Población Bogotá'!N777</f>
        <v>2.4336666666666669</v>
      </c>
      <c r="G17" s="54">
        <f>+'[3]Población Bogotá'!O777</f>
        <v>2.2713333333333332</v>
      </c>
      <c r="H17" s="28">
        <f t="shared" si="4"/>
        <v>-6.6703191343651653</v>
      </c>
      <c r="I17" s="27">
        <f t="shared" si="5"/>
        <v>8.0669034931912353</v>
      </c>
      <c r="J17" s="28">
        <f t="shared" si="6"/>
        <v>5.3477110948916566</v>
      </c>
      <c r="K17" s="27">
        <f t="shared" si="7"/>
        <v>8.2215690911343096</v>
      </c>
      <c r="L17" s="18"/>
      <c r="N17" s="23" t="s">
        <v>14</v>
      </c>
      <c r="O17" s="32">
        <f>100-O16</f>
        <v>81.057770034296297</v>
      </c>
    </row>
    <row r="18" spans="1:15">
      <c r="A18" s="16"/>
      <c r="B18" s="11" t="str">
        <f>+'[3]Población Bogotá'!J778</f>
        <v>Medellín</v>
      </c>
      <c r="C18" s="53">
        <f>+'[3]Población Bogotá'!K778</f>
        <v>1.1993333333333334</v>
      </c>
      <c r="D18" s="53">
        <f>+'[3]Población Bogotá'!L778</f>
        <v>0.81366666666666665</v>
      </c>
      <c r="E18" s="53">
        <f>+'[3]Población Bogotá'!M778</f>
        <v>1.1183333333333334</v>
      </c>
      <c r="F18" s="53">
        <f>+'[3]Población Bogotá'!N778</f>
        <v>0</v>
      </c>
      <c r="G18" s="54">
        <f>+'[3]Población Bogotá'!O778</f>
        <v>2.2006666666666668</v>
      </c>
      <c r="H18" s="28" t="str">
        <f t="shared" si="4"/>
        <v/>
      </c>
      <c r="I18" s="27" t="str">
        <f t="shared" si="5"/>
        <v/>
      </c>
      <c r="J18" s="28">
        <f t="shared" si="6"/>
        <v>5.1813308847189194</v>
      </c>
      <c r="K18" s="27" t="str">
        <f t="shared" si="7"/>
        <v/>
      </c>
      <c r="L18" s="18"/>
    </row>
    <row r="19" spans="1:15">
      <c r="A19" s="16"/>
      <c r="B19" s="11" t="str">
        <f>+'[3]Población Bogotá'!J779</f>
        <v>Ibagué</v>
      </c>
      <c r="C19" s="53">
        <f>+'[3]Población Bogotá'!K779</f>
        <v>0.66400000000000003</v>
      </c>
      <c r="D19" s="53">
        <f>+'[3]Población Bogotá'!L779</f>
        <v>0.27033333333333337</v>
      </c>
      <c r="E19" s="53">
        <f>+'[3]Población Bogotá'!M779</f>
        <v>0.19033333333333333</v>
      </c>
      <c r="F19" s="53">
        <f>+'[3]Población Bogotá'!N779</f>
        <v>0.30166666666666669</v>
      </c>
      <c r="G19" s="54">
        <f>+'[3]Población Bogotá'!O779</f>
        <v>0.79099999999999993</v>
      </c>
      <c r="H19" s="28">
        <f t="shared" si="4"/>
        <v>162.20994475138119</v>
      </c>
      <c r="I19" s="27">
        <f t="shared" si="5"/>
        <v>58.493870402802116</v>
      </c>
      <c r="J19" s="28">
        <f t="shared" si="6"/>
        <v>1.8623596166976668</v>
      </c>
      <c r="K19" s="27">
        <f t="shared" si="7"/>
        <v>1.0191097147618888</v>
      </c>
      <c r="L19" s="18"/>
    </row>
    <row r="20" spans="1:15">
      <c r="A20" s="16"/>
      <c r="B20" s="11" t="str">
        <f>+'[3]Población Bogotá'!J780</f>
        <v>Pasto</v>
      </c>
      <c r="C20" s="53">
        <f>+'[3]Población Bogotá'!K780</f>
        <v>0.35533333333333328</v>
      </c>
      <c r="D20" s="53">
        <f>+'[3]Población Bogotá'!L780</f>
        <v>0.18933333333333333</v>
      </c>
      <c r="E20" s="53">
        <f>+'[3]Población Bogotá'!M780</f>
        <v>0.35066666666666668</v>
      </c>
      <c r="F20" s="53">
        <f>+'[3]Población Bogotá'!N780</f>
        <v>0.21133333333333335</v>
      </c>
      <c r="G20" s="54">
        <f>+'[3]Población Bogotá'!O780</f>
        <v>0.69133333333333324</v>
      </c>
      <c r="H20" s="28">
        <f t="shared" si="4"/>
        <v>227.1293375394321</v>
      </c>
      <c r="I20" s="27">
        <f t="shared" si="5"/>
        <v>-39.733840304182507</v>
      </c>
      <c r="J20" s="28">
        <f t="shared" si="6"/>
        <v>1.6277007353691364</v>
      </c>
      <c r="K20" s="27">
        <f t="shared" si="7"/>
        <v>0.7139398443746271</v>
      </c>
      <c r="L20" s="18"/>
    </row>
    <row r="21" spans="1:15">
      <c r="A21" s="16"/>
      <c r="B21" s="11" t="str">
        <f>+'[3]Población Bogotá'!J781</f>
        <v>Cali</v>
      </c>
      <c r="C21" s="53">
        <f>+'[3]Población Bogotá'!K781</f>
        <v>0.91800000000000004</v>
      </c>
      <c r="D21" s="53">
        <f>+'[3]Población Bogotá'!L781</f>
        <v>0.63900000000000001</v>
      </c>
      <c r="E21" s="53">
        <f>+'[3]Población Bogotá'!M781</f>
        <v>1.2246666666666666</v>
      </c>
      <c r="F21" s="53">
        <f>+'[3]Población Bogotá'!N781</f>
        <v>1.0579999999999998</v>
      </c>
      <c r="G21" s="54">
        <f>+'[3]Población Bogotá'!O781</f>
        <v>0.31033333333333335</v>
      </c>
      <c r="H21" s="28">
        <f t="shared" si="4"/>
        <v>-70.667926906112157</v>
      </c>
      <c r="I21" s="27">
        <f t="shared" si="5"/>
        <v>-13.609145345672303</v>
      </c>
      <c r="J21" s="28">
        <f t="shared" si="6"/>
        <v>0.73066026259819972</v>
      </c>
      <c r="K21" s="27">
        <f t="shared" si="7"/>
        <v>3.5742035742035738</v>
      </c>
      <c r="L21" s="18"/>
    </row>
    <row r="22" spans="1:15">
      <c r="A22" s="16"/>
      <c r="B22" s="11" t="str">
        <f>+'[3]Población Bogotá'!J782</f>
        <v>Villavicencio</v>
      </c>
      <c r="C22" s="53">
        <f>+'[3]Población Bogotá'!K782</f>
        <v>0.06</v>
      </c>
      <c r="D22" s="53">
        <f>+'[3]Población Bogotá'!L782</f>
        <v>0.21299999999999999</v>
      </c>
      <c r="E22" s="53">
        <f>+'[3]Población Bogotá'!M782</f>
        <v>5.6333333333333339E-2</v>
      </c>
      <c r="F22" s="53">
        <f>+'[3]Población Bogotá'!N782</f>
        <v>0.3136666666666667</v>
      </c>
      <c r="G22" s="54">
        <f>+'[3]Población Bogotá'!O782</f>
        <v>0.27</v>
      </c>
      <c r="H22" s="28">
        <f t="shared" si="4"/>
        <v>-13.921360255047821</v>
      </c>
      <c r="I22" s="27">
        <f t="shared" si="5"/>
        <v>456.80473372781069</v>
      </c>
      <c r="J22" s="28">
        <f t="shared" si="6"/>
        <v>0.63569797282979779</v>
      </c>
      <c r="K22" s="27">
        <f t="shared" si="7"/>
        <v>1.0596488857358426</v>
      </c>
      <c r="L22" s="18"/>
    </row>
    <row r="23" spans="1:15">
      <c r="A23" s="16"/>
      <c r="B23" s="11" t="str">
        <f>+'[3]Población Bogotá'!J783</f>
        <v>Barranquilla</v>
      </c>
      <c r="C23" s="53">
        <f>+'[3]Población Bogotá'!K783</f>
        <v>8.6333333333333331E-2</v>
      </c>
      <c r="D23" s="53">
        <f>+'[3]Población Bogotá'!L783</f>
        <v>0.44600000000000001</v>
      </c>
      <c r="E23" s="53">
        <f>+'[3]Población Bogotá'!M783</f>
        <v>0.58966666666666667</v>
      </c>
      <c r="F23" s="53">
        <f>+'[3]Población Bogotá'!N783</f>
        <v>0.65600000000000003</v>
      </c>
      <c r="G23" s="54">
        <f>+'[3]Población Bogotá'!O783</f>
        <v>0.22700000000000001</v>
      </c>
      <c r="H23" s="28">
        <f t="shared" si="4"/>
        <v>-65.396341463414643</v>
      </c>
      <c r="I23" s="27">
        <f t="shared" si="5"/>
        <v>11.249293386093839</v>
      </c>
      <c r="J23" s="28">
        <f t="shared" si="6"/>
        <v>0.53445718456431146</v>
      </c>
      <c r="K23" s="27">
        <f t="shared" si="7"/>
        <v>2.216141346576129</v>
      </c>
      <c r="L23" s="18"/>
    </row>
    <row r="24" spans="1:15">
      <c r="A24" s="16"/>
      <c r="B24" s="11" t="str">
        <f>+'[3]Población Bogotá'!J784</f>
        <v>Montería</v>
      </c>
      <c r="C24" s="53">
        <f>+'[3]Población Bogotá'!K784</f>
        <v>6.4666666666666664E-2</v>
      </c>
      <c r="D24" s="53">
        <f>+'[3]Población Bogotá'!L784</f>
        <v>0.20669933333333332</v>
      </c>
      <c r="E24" s="53">
        <f>+'[3]Población Bogotá'!M784</f>
        <v>5.1666666666666666E-2</v>
      </c>
      <c r="F24" s="53">
        <f>+'[3]Población Bogotá'!N784</f>
        <v>3.1E-2</v>
      </c>
      <c r="G24" s="54">
        <f>+'[3]Población Bogotá'!O784</f>
        <v>0.11666666666666665</v>
      </c>
      <c r="H24" s="28">
        <f t="shared" si="4"/>
        <v>276.34408602150535</v>
      </c>
      <c r="I24" s="27">
        <f t="shared" si="5"/>
        <v>-40</v>
      </c>
      <c r="J24" s="28">
        <f t="shared" si="6"/>
        <v>0.27468430924744347</v>
      </c>
      <c r="K24" s="27">
        <f t="shared" si="7"/>
        <v>0.10472619168271342</v>
      </c>
      <c r="L24" s="18"/>
    </row>
    <row r="25" spans="1:15">
      <c r="A25" s="16"/>
      <c r="B25" s="11" t="str">
        <f>+'[3]Población Bogotá'!J785</f>
        <v>Cartagena</v>
      </c>
      <c r="C25" s="53">
        <f>+'[3]Población Bogotá'!K785</f>
        <v>0</v>
      </c>
      <c r="D25" s="53">
        <f>+'[3]Población Bogotá'!L785</f>
        <v>0.10533333333333333</v>
      </c>
      <c r="E25" s="53">
        <f>+'[3]Población Bogotá'!M785</f>
        <v>0</v>
      </c>
      <c r="F25" s="53">
        <f>+'[3]Población Bogotá'!N785</f>
        <v>0</v>
      </c>
      <c r="G25" s="54">
        <f>+'[3]Población Bogotá'!O785</f>
        <v>9.3666666666666676E-2</v>
      </c>
      <c r="H25" s="28">
        <v>0</v>
      </c>
      <c r="I25" s="27">
        <v>0</v>
      </c>
      <c r="J25" s="28">
        <f t="shared" si="6"/>
        <v>0.22053225971009036</v>
      </c>
      <c r="K25" s="27">
        <v>0</v>
      </c>
      <c r="L25" s="18"/>
    </row>
    <row r="26" spans="1:15">
      <c r="A26" s="16"/>
      <c r="B26" s="11" t="str">
        <f>+'[3]Población Bogotá'!J786</f>
        <v>Manizales</v>
      </c>
      <c r="C26" s="53">
        <f>+'[3]Población Bogotá'!K786</f>
        <v>0.10166666666666667</v>
      </c>
      <c r="D26" s="53">
        <f>+'[3]Población Bogotá'!L786</f>
        <v>0.10766666666666667</v>
      </c>
      <c r="E26" s="53">
        <f>+'[3]Población Bogotá'!M786</f>
        <v>0</v>
      </c>
      <c r="F26" s="53">
        <f>+'[3]Población Bogotá'!N786</f>
        <v>4.1000000000000002E-2</v>
      </c>
      <c r="G26" s="54">
        <f>+'[3]Población Bogotá'!O786</f>
        <v>0</v>
      </c>
      <c r="H26" s="28">
        <v>0</v>
      </c>
      <c r="I26" s="27">
        <v>0</v>
      </c>
      <c r="J26" s="28">
        <v>0</v>
      </c>
      <c r="K26" s="27">
        <f t="shared" si="7"/>
        <v>0.13850883416100807</v>
      </c>
      <c r="L26" s="18"/>
    </row>
    <row r="27" spans="1:15">
      <c r="A27" s="16"/>
      <c r="B27" s="11" t="str">
        <f>+'[3]Población Bogotá'!J787</f>
        <v>Pereira</v>
      </c>
      <c r="C27" s="53">
        <f>+'[3]Población Bogotá'!K787</f>
        <v>0</v>
      </c>
      <c r="D27" s="53">
        <f>+'[3]Población Bogotá'!L787</f>
        <v>0.27966666666666667</v>
      </c>
      <c r="E27" s="53">
        <f>+'[3]Población Bogotá'!M787</f>
        <v>0</v>
      </c>
      <c r="F27" s="53">
        <f>+'[3]Población Bogotá'!N787</f>
        <v>7.4666666666666673E-2</v>
      </c>
      <c r="G27" s="54">
        <f>+'[3]Población Bogotá'!O787</f>
        <v>0</v>
      </c>
      <c r="H27" s="28">
        <v>0</v>
      </c>
      <c r="I27" s="27">
        <v>0</v>
      </c>
      <c r="J27" s="28">
        <v>0</v>
      </c>
      <c r="K27" s="27">
        <f t="shared" si="7"/>
        <v>0.25224373050460008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8" sqref="N8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6"/>
    <col min="12" max="12" width="11.42578125" style="23" customWidth="1"/>
    <col min="13" max="13" width="10.85546875" style="23" customWidth="1"/>
    <col min="14" max="14" width="10.85546875" style="56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1"/>
      <c r="H1" s="14"/>
      <c r="I1" s="14"/>
      <c r="J1" s="15"/>
      <c r="K1" s="72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2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2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0" t="s">
        <v>132</v>
      </c>
      <c r="C7" s="160"/>
      <c r="D7" s="160"/>
      <c r="E7" s="160"/>
      <c r="F7" s="160"/>
      <c r="G7" s="160"/>
      <c r="H7" s="160"/>
      <c r="I7" s="160"/>
      <c r="J7" s="18"/>
    </row>
    <row r="8" spans="1:13">
      <c r="A8" s="16"/>
      <c r="B8" s="160" t="s">
        <v>166</v>
      </c>
      <c r="C8" s="160"/>
      <c r="D8" s="160"/>
      <c r="E8" s="160"/>
      <c r="F8" s="160"/>
      <c r="G8" s="160"/>
      <c r="H8" s="160"/>
      <c r="I8" s="160"/>
      <c r="J8" s="18"/>
    </row>
    <row r="9" spans="1:13">
      <c r="A9" s="16"/>
      <c r="B9" s="10"/>
      <c r="C9" s="68"/>
      <c r="D9" s="68"/>
      <c r="E9" s="68"/>
      <c r="F9" s="68"/>
      <c r="G9" s="10"/>
      <c r="H9" s="10"/>
      <c r="I9" s="10"/>
      <c r="J9" s="18"/>
    </row>
    <row r="10" spans="1:13" ht="15.75" customHeight="1">
      <c r="A10" s="16"/>
      <c r="B10" s="11"/>
      <c r="C10" s="161" t="s">
        <v>2</v>
      </c>
      <c r="D10" s="161"/>
      <c r="E10" s="161"/>
      <c r="F10" s="161"/>
      <c r="G10" s="162" t="s">
        <v>113</v>
      </c>
      <c r="H10" s="162"/>
      <c r="I10" s="162" t="s">
        <v>112</v>
      </c>
      <c r="J10" s="18"/>
    </row>
    <row r="11" spans="1:13">
      <c r="A11" s="16"/>
      <c r="B11" s="11"/>
      <c r="C11" s="151">
        <v>2008</v>
      </c>
      <c r="D11" s="151">
        <v>2009</v>
      </c>
      <c r="E11" s="151">
        <v>2010</v>
      </c>
      <c r="F11" s="151">
        <v>2011</v>
      </c>
      <c r="G11" s="152" t="s">
        <v>61</v>
      </c>
      <c r="H11" s="152" t="s">
        <v>62</v>
      </c>
      <c r="I11" s="162"/>
      <c r="J11" s="18"/>
      <c r="M11" s="77"/>
    </row>
    <row r="12" spans="1:13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18"/>
      <c r="L12" s="23" t="s">
        <v>100</v>
      </c>
      <c r="M12" s="32">
        <f>SUM(F13:F14)</f>
        <v>3983.2469999999998</v>
      </c>
    </row>
    <row r="13" spans="1:13">
      <c r="A13" s="16"/>
      <c r="B13" s="11" t="s">
        <v>67</v>
      </c>
      <c r="C13" s="25">
        <f>+'[3]Resumen Bogotá'!I73</f>
        <v>1842.9866666666667</v>
      </c>
      <c r="D13" s="25">
        <f>+'[3]Resumen Bogotá'!J73</f>
        <v>1901.461666666667</v>
      </c>
      <c r="E13" s="25">
        <f>+'[3]Resumen Bogotá'!K73</f>
        <v>2060.1213333333335</v>
      </c>
      <c r="F13" s="29">
        <f>+'[3]Resumen Bogotá'!L73</f>
        <v>2050.4703333333337</v>
      </c>
      <c r="G13" s="66">
        <f>IF(OR(OR(F13=0,E13=0),F13=""),"",(F13/E13-1)*100)</f>
        <v>-0.46846755304379428</v>
      </c>
      <c r="H13" s="26">
        <f>F13-E13</f>
        <v>-9.6509999999998399</v>
      </c>
      <c r="I13" s="28">
        <f>IF(F13=0,"",F13/$M$12*100)</f>
        <v>51.47735837956656</v>
      </c>
      <c r="J13" s="18"/>
      <c r="L13" s="23" t="s">
        <v>63</v>
      </c>
    </row>
    <row r="14" spans="1:13">
      <c r="A14" s="16"/>
      <c r="B14" s="11" t="s">
        <v>47</v>
      </c>
      <c r="C14" s="25">
        <f>+'[3]Resumen Bogotá'!I74</f>
        <v>1527.3993333333333</v>
      </c>
      <c r="D14" s="25">
        <f>+'[3]Resumen Bogotá'!J74</f>
        <v>1620.2036666666659</v>
      </c>
      <c r="E14" s="25">
        <f>+'[3]Resumen Bogotá'!K74</f>
        <v>1787.5636666666664</v>
      </c>
      <c r="F14" s="29">
        <f>+'[3]Resumen Bogotá'!L74</f>
        <v>1932.7766666666662</v>
      </c>
      <c r="G14" s="66">
        <f t="shared" ref="G14" si="0">IF(OR(OR(F14=0,E14=0),F14=""),"",(F14/E14-1)*100)</f>
        <v>8.1235148547622593</v>
      </c>
      <c r="H14" s="26">
        <f t="shared" ref="H14" si="1">F14-E14</f>
        <v>145.21299999999974</v>
      </c>
      <c r="I14" s="28">
        <f>IF(F14=0,"",F14/$M$12*100)</f>
        <v>48.52264162043344</v>
      </c>
      <c r="J14" s="18"/>
      <c r="L14" s="23" t="s">
        <v>64</v>
      </c>
      <c r="M14" s="32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6" customFormat="1">
      <c r="A25" s="82"/>
      <c r="B25" s="160" t="s">
        <v>133</v>
      </c>
      <c r="C25" s="160"/>
      <c r="D25" s="160"/>
      <c r="E25" s="160"/>
      <c r="F25" s="160"/>
      <c r="G25" s="160"/>
      <c r="H25" s="160"/>
      <c r="I25" s="160"/>
      <c r="J25" s="84"/>
      <c r="K25" s="73"/>
      <c r="L25" s="23"/>
      <c r="M25" s="23"/>
    </row>
    <row r="26" spans="1:13" s="56" customFormat="1">
      <c r="A26" s="82"/>
      <c r="B26" s="160" t="s">
        <v>168</v>
      </c>
      <c r="C26" s="160"/>
      <c r="D26" s="160"/>
      <c r="E26" s="160"/>
      <c r="F26" s="160"/>
      <c r="G26" s="160"/>
      <c r="H26" s="160"/>
      <c r="I26" s="160"/>
      <c r="J26" s="83"/>
      <c r="L26" s="23"/>
      <c r="M26" s="23"/>
    </row>
    <row r="27" spans="1:13" s="56" customFormat="1">
      <c r="A27" s="82"/>
      <c r="B27" s="59"/>
      <c r="C27" s="63"/>
      <c r="D27" s="63"/>
      <c r="E27" s="63"/>
      <c r="F27" s="64"/>
      <c r="G27" s="65"/>
      <c r="H27" s="65"/>
      <c r="I27" s="65"/>
      <c r="J27" s="83"/>
      <c r="L27" s="23"/>
      <c r="M27" s="23"/>
    </row>
    <row r="28" spans="1:13">
      <c r="A28" s="16"/>
      <c r="B28" s="11"/>
      <c r="C28" s="161" t="s">
        <v>2</v>
      </c>
      <c r="D28" s="161"/>
      <c r="E28" s="161"/>
      <c r="F28" s="161"/>
      <c r="G28" s="161"/>
      <c r="H28" s="3"/>
      <c r="I28" s="3"/>
      <c r="J28" s="18"/>
    </row>
    <row r="29" spans="1:13">
      <c r="A29" s="16"/>
      <c r="B29" s="11"/>
      <c r="C29" s="155">
        <v>2007</v>
      </c>
      <c r="D29" s="155">
        <v>2008</v>
      </c>
      <c r="E29" s="155">
        <v>2009</v>
      </c>
      <c r="F29" s="155">
        <v>2010</v>
      </c>
      <c r="G29" s="68">
        <v>2011</v>
      </c>
      <c r="H29" s="11"/>
      <c r="I29" s="11"/>
      <c r="J29" s="18"/>
    </row>
    <row r="30" spans="1:13">
      <c r="A30" s="16"/>
      <c r="B30" s="11"/>
      <c r="C30" s="68"/>
      <c r="D30" s="68"/>
      <c r="E30" s="68"/>
      <c r="F30" s="68"/>
      <c r="G30" s="68"/>
      <c r="H30" s="68"/>
      <c r="I30" s="68"/>
      <c r="J30" s="18"/>
    </row>
    <row r="31" spans="1:13">
      <c r="A31" s="16"/>
      <c r="B31" s="11" t="s">
        <v>48</v>
      </c>
      <c r="C31" s="50">
        <f>+'[3]Resumen Bogotá'!V73</f>
        <v>59.943036466954894</v>
      </c>
      <c r="D31" s="50">
        <f>+'[3]Resumen Bogotá'!W73</f>
        <v>54.681768398832261</v>
      </c>
      <c r="E31" s="50">
        <f>+'[3]Resumen Bogotá'!X73</f>
        <v>53.993252813347041</v>
      </c>
      <c r="F31" s="50">
        <f>+'[3]Resumen Bogotá'!Y73</f>
        <v>53.54183966029791</v>
      </c>
      <c r="G31" s="34">
        <f>+'[3]Resumen Bogotá'!Z73</f>
        <v>51.47735837956656</v>
      </c>
      <c r="H31" s="8"/>
      <c r="I31" s="80"/>
      <c r="J31" s="18"/>
    </row>
    <row r="32" spans="1:13">
      <c r="A32" s="16"/>
      <c r="B32" s="11" t="s">
        <v>49</v>
      </c>
      <c r="C32" s="50">
        <f>+'[3]Resumen Bogotá'!V74</f>
        <v>40.056963533045106</v>
      </c>
      <c r="D32" s="50">
        <f>+'[3]Resumen Bogotá'!W74</f>
        <v>45.318231601167739</v>
      </c>
      <c r="E32" s="50">
        <f>+'[3]Resumen Bogotá'!X74</f>
        <v>46.006747186652966</v>
      </c>
      <c r="F32" s="50">
        <f>+'[3]Resumen Bogotá'!Y74</f>
        <v>46.45816033970209</v>
      </c>
      <c r="G32" s="34">
        <f>+'[3]Resumen Bogotá'!Z74</f>
        <v>48.52264162043344</v>
      </c>
      <c r="H32" s="8"/>
      <c r="I32" s="80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67" t="s">
        <v>164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67" t="s">
        <v>68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61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  <c r="M6" s="16"/>
    </row>
    <row r="7" spans="1:15">
      <c r="A7" s="61"/>
      <c r="B7" s="10"/>
      <c r="C7" s="163" t="s">
        <v>135</v>
      </c>
      <c r="D7" s="163"/>
      <c r="E7" s="163"/>
      <c r="F7" s="163"/>
      <c r="G7" s="163"/>
      <c r="H7" s="163"/>
      <c r="I7" s="163"/>
      <c r="J7" s="163"/>
      <c r="K7" s="163"/>
      <c r="L7" s="18"/>
      <c r="M7" s="16"/>
    </row>
    <row r="8" spans="1:15">
      <c r="A8" s="61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  <c r="M8" s="16"/>
    </row>
    <row r="9" spans="1:15">
      <c r="A9" s="61"/>
      <c r="B9" s="10"/>
      <c r="C9" s="58"/>
      <c r="D9" s="58"/>
      <c r="E9" s="58"/>
      <c r="F9" s="58"/>
      <c r="G9" s="58"/>
      <c r="H9" s="10"/>
      <c r="I9" s="10"/>
      <c r="J9" s="10"/>
      <c r="K9" s="10"/>
      <c r="L9" s="18"/>
      <c r="M9" s="16"/>
    </row>
    <row r="10" spans="1:15" ht="15.75" customHeight="1">
      <c r="A10" s="61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  <c r="M10" s="16"/>
    </row>
    <row r="11" spans="1:15">
      <c r="A11" s="61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M11" s="16"/>
      <c r="O11" s="77"/>
    </row>
    <row r="12" spans="1:15" ht="12" customHeight="1">
      <c r="A12" s="61"/>
      <c r="B12" s="11"/>
      <c r="C12" s="58"/>
      <c r="D12" s="58"/>
      <c r="E12" s="58"/>
      <c r="F12" s="58"/>
      <c r="G12" s="58"/>
      <c r="H12" s="58"/>
      <c r="I12" s="58"/>
      <c r="J12" s="58"/>
      <c r="K12" s="58"/>
      <c r="L12" s="18"/>
      <c r="M12" s="16"/>
    </row>
    <row r="13" spans="1:15">
      <c r="A13" s="61"/>
      <c r="B13" s="12" t="str">
        <f>+'[3]Población Bogotá'!J806</f>
        <v>Colombia</v>
      </c>
      <c r="C13" s="26">
        <f>+'[3]Población Bogotá'!K806</f>
        <v>7611.7890000000007</v>
      </c>
      <c r="D13" s="26">
        <f>+'[3]Población Bogotá'!L806</f>
        <v>7194.0079999999998</v>
      </c>
      <c r="E13" s="26">
        <f>+'[3]Población Bogotá'!M806</f>
        <v>7286.6376666666665</v>
      </c>
      <c r="F13" s="26">
        <f>+'[3]Población Bogotá'!N806</f>
        <v>7508.6493333333328</v>
      </c>
      <c r="G13" s="26">
        <f>+'[3]Población Bogotá'!O806</f>
        <v>7827.9516666666668</v>
      </c>
      <c r="H13" s="28">
        <f t="shared" ref="H13" si="0">IF(OR(OR(G13=0,F13=0),G13=""),"",(G13/F13-1)*100)</f>
        <v>4.2524603182072518</v>
      </c>
      <c r="I13" s="27">
        <f>IF(OR(OR(G13=0,F13=0),F13=""),"",(F13/E13-1)*100)</f>
        <v>3.0468328030399672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  <c r="M13" s="16"/>
    </row>
    <row r="14" spans="1:15">
      <c r="A14" s="61"/>
      <c r="B14" s="11" t="s">
        <v>5</v>
      </c>
      <c r="C14" s="25">
        <f>C13-SUM(C15:C27)</f>
        <v>3036.0686666666661</v>
      </c>
      <c r="D14" s="25">
        <f t="shared" ref="D14:G14" si="3">D13-SUM(D15:D27)</f>
        <v>2821.7076666666662</v>
      </c>
      <c r="E14" s="25">
        <f t="shared" si="3"/>
        <v>2737.7313333333332</v>
      </c>
      <c r="F14" s="25">
        <f t="shared" si="3"/>
        <v>3517.5229999999992</v>
      </c>
      <c r="G14" s="26">
        <f t="shared" si="3"/>
        <v>2898.9046666666663</v>
      </c>
      <c r="H14" s="52">
        <f t="shared" ref="H14:H27" si="4">IF(OR(OR(G14=0,F14=0),G14=""),"",(G14/F14-1)*100)</f>
        <v>-17.586760152906834</v>
      </c>
      <c r="I14" s="51">
        <f t="shared" ref="I14:I27" si="5">IF(OR(OR(G14=0,F14=0),F14=""),"",(F14/E14-1)*100)</f>
        <v>28.483133358349978</v>
      </c>
      <c r="J14" s="52">
        <f t="shared" ref="J14:J27" si="6">IF(G14=0,"",G14/$G$13*100)</f>
        <v>37.032735894511355</v>
      </c>
      <c r="K14" s="51">
        <f t="shared" ref="K14:K27" si="7">IF(F14=0,"",F14/$F$13*100)</f>
        <v>46.846281452838298</v>
      </c>
      <c r="L14" s="18"/>
      <c r="M14" s="16"/>
    </row>
    <row r="15" spans="1:15">
      <c r="A15" s="61"/>
      <c r="B15" s="12" t="str">
        <f>+'[3]Población Bogotá'!J807</f>
        <v>Bogotá</v>
      </c>
      <c r="C15" s="100">
        <f>+'[3]Población Bogotá'!K807</f>
        <v>1964.3736666666666</v>
      </c>
      <c r="D15" s="100">
        <f>+'[3]Población Bogotá'!L807</f>
        <v>1842.9866666666667</v>
      </c>
      <c r="E15" s="100">
        <f>+'[3]Población Bogotá'!M807</f>
        <v>1901.461666666667</v>
      </c>
      <c r="F15" s="100">
        <f>+'[3]Población Bogotá'!N807</f>
        <v>2060.1213333333335</v>
      </c>
      <c r="G15" s="100">
        <f>+'[3]Población Bogotá'!O807</f>
        <v>2050.4703333333337</v>
      </c>
      <c r="H15" s="48">
        <f t="shared" si="4"/>
        <v>-0.46846755304379428</v>
      </c>
      <c r="I15" s="34">
        <f t="shared" si="5"/>
        <v>8.3440896783789853</v>
      </c>
      <c r="J15" s="48">
        <f t="shared" si="6"/>
        <v>26.194213002933296</v>
      </c>
      <c r="K15" s="34">
        <f t="shared" si="7"/>
        <v>27.436643287998358</v>
      </c>
      <c r="L15" s="18"/>
      <c r="M15" s="16"/>
      <c r="O15" s="56"/>
    </row>
    <row r="16" spans="1:15">
      <c r="A16" s="61"/>
      <c r="B16" s="11" t="str">
        <f>+'[3]Población Bogotá'!J808</f>
        <v>Medellín</v>
      </c>
      <c r="C16" s="53">
        <f>+'[3]Población Bogotá'!K808</f>
        <v>835.11333333333334</v>
      </c>
      <c r="D16" s="53">
        <f>+'[3]Población Bogotá'!L808</f>
        <v>767.80033333333324</v>
      </c>
      <c r="E16" s="53">
        <f>+'[3]Población Bogotá'!M808</f>
        <v>876.15133333333324</v>
      </c>
      <c r="F16" s="53">
        <f>+'[3]Población Bogotá'!N808</f>
        <v>112.69866666666667</v>
      </c>
      <c r="G16" s="54">
        <f>+'[3]Población Bogotá'!O808</f>
        <v>965.42866666666669</v>
      </c>
      <c r="H16" s="52">
        <f t="shared" si="4"/>
        <v>756.64604136103367</v>
      </c>
      <c r="I16" s="51">
        <f t="shared" si="5"/>
        <v>-87.137077536833445</v>
      </c>
      <c r="J16" s="52">
        <f t="shared" si="6"/>
        <v>12.33309437483752</v>
      </c>
      <c r="K16" s="51">
        <f t="shared" si="7"/>
        <v>1.5009179635858168</v>
      </c>
      <c r="L16" s="18"/>
      <c r="M16" s="16"/>
      <c r="N16" s="23" t="s">
        <v>3</v>
      </c>
      <c r="O16" s="32">
        <f>J15</f>
        <v>26.194213002933296</v>
      </c>
    </row>
    <row r="17" spans="1:15">
      <c r="A17" s="61"/>
      <c r="B17" s="11" t="str">
        <f>+'[3]Población Bogotá'!J809</f>
        <v>Cali</v>
      </c>
      <c r="C17" s="53">
        <f>+'[3]Población Bogotá'!K809</f>
        <v>546.27599999999995</v>
      </c>
      <c r="D17" s="53">
        <f>+'[3]Población Bogotá'!L809</f>
        <v>492.65633333333329</v>
      </c>
      <c r="E17" s="53">
        <f>+'[3]Población Bogotá'!M809</f>
        <v>512.37</v>
      </c>
      <c r="F17" s="53">
        <f>+'[3]Población Bogotá'!N809</f>
        <v>515.31433333333337</v>
      </c>
      <c r="G17" s="54">
        <f>+'[3]Población Bogotá'!O809</f>
        <v>531.59800000000007</v>
      </c>
      <c r="H17" s="28">
        <f t="shared" si="4"/>
        <v>3.1599483292721775</v>
      </c>
      <c r="I17" s="27">
        <f t="shared" si="5"/>
        <v>0.57464982987556201</v>
      </c>
      <c r="J17" s="28">
        <f t="shared" si="6"/>
        <v>6.7910230241159306</v>
      </c>
      <c r="K17" s="27">
        <f t="shared" si="7"/>
        <v>6.8629431267443222</v>
      </c>
      <c r="L17" s="18"/>
      <c r="M17" s="16"/>
      <c r="N17" s="23" t="s">
        <v>14</v>
      </c>
      <c r="O17" s="32">
        <f>100-O16</f>
        <v>73.805786997066704</v>
      </c>
    </row>
    <row r="18" spans="1:15">
      <c r="A18" s="61"/>
      <c r="B18" s="11" t="str">
        <f>+'[3]Población Bogotá'!J810</f>
        <v>Barranquilla</v>
      </c>
      <c r="C18" s="53">
        <f>+'[3]Población Bogotá'!K810</f>
        <v>242.68166666666667</v>
      </c>
      <c r="D18" s="53">
        <f>+'[3]Población Bogotá'!L810</f>
        <v>269.37933333333331</v>
      </c>
      <c r="E18" s="53">
        <f>+'[3]Población Bogotá'!M810</f>
        <v>278.46566666666666</v>
      </c>
      <c r="F18" s="53">
        <f>+'[3]Población Bogotá'!N810</f>
        <v>313.05666666666673</v>
      </c>
      <c r="G18" s="54">
        <f>+'[3]Población Bogotá'!O810</f>
        <v>310.93866666666668</v>
      </c>
      <c r="H18" s="28">
        <f t="shared" si="4"/>
        <v>-0.67655483032892372</v>
      </c>
      <c r="I18" s="27">
        <f t="shared" si="5"/>
        <v>12.421998163747316</v>
      </c>
      <c r="J18" s="28">
        <f t="shared" si="6"/>
        <v>3.97215874480574</v>
      </c>
      <c r="K18" s="27">
        <f t="shared" si="7"/>
        <v>4.1692806890968592</v>
      </c>
      <c r="L18" s="18"/>
      <c r="M18" s="16"/>
    </row>
    <row r="19" spans="1:15">
      <c r="A19" s="61"/>
      <c r="B19" s="11" t="str">
        <f>+'[3]Población Bogotá'!J811</f>
        <v>Bucaramanga</v>
      </c>
      <c r="C19" s="53">
        <f>+'[3]Población Bogotá'!K811</f>
        <v>204.31133333333335</v>
      </c>
      <c r="D19" s="53">
        <f>+'[3]Población Bogotá'!L811</f>
        <v>242.19633333333334</v>
      </c>
      <c r="E19" s="53">
        <f>+'[3]Población Bogotá'!M811</f>
        <v>215.59199999999998</v>
      </c>
      <c r="F19" s="53">
        <f>+'[3]Población Bogotá'!N811</f>
        <v>203.77433333333337</v>
      </c>
      <c r="G19" s="54">
        <f>+'[3]Población Bogotá'!O811</f>
        <v>214.76800000000003</v>
      </c>
      <c r="H19" s="28">
        <f t="shared" si="4"/>
        <v>5.3950203084130566</v>
      </c>
      <c r="I19" s="27">
        <f t="shared" si="5"/>
        <v>-5.4814959120313418</v>
      </c>
      <c r="J19" s="28">
        <f t="shared" si="6"/>
        <v>2.7436040633022136</v>
      </c>
      <c r="K19" s="27">
        <f t="shared" si="7"/>
        <v>2.713861365568278</v>
      </c>
      <c r="L19" s="18"/>
      <c r="M19" s="16"/>
    </row>
    <row r="20" spans="1:15">
      <c r="A20" s="61"/>
      <c r="B20" s="11" t="str">
        <f>+'[3]Población Bogotá'!J812</f>
        <v>Pereira</v>
      </c>
      <c r="C20" s="53">
        <f>+'[3]Población Bogotá'!K812</f>
        <v>143.98600000000002</v>
      </c>
      <c r="D20" s="53">
        <f>+'[3]Población Bogotá'!L812</f>
        <v>138.00866666666667</v>
      </c>
      <c r="E20" s="53">
        <f>+'[3]Población Bogotá'!M812</f>
        <v>134.15933333333334</v>
      </c>
      <c r="F20" s="53">
        <f>+'[3]Población Bogotá'!N812</f>
        <v>133.73233333333332</v>
      </c>
      <c r="G20" s="54">
        <f>+'[3]Población Bogotá'!O812</f>
        <v>145.88066666666666</v>
      </c>
      <c r="H20" s="28">
        <f t="shared" si="4"/>
        <v>9.0840659326964168</v>
      </c>
      <c r="I20" s="27">
        <f t="shared" si="5"/>
        <v>-0.31827826614126975</v>
      </c>
      <c r="J20" s="28">
        <f t="shared" si="6"/>
        <v>1.8635867066970051</v>
      </c>
      <c r="K20" s="27">
        <f t="shared" si="7"/>
        <v>1.781043798911371</v>
      </c>
      <c r="L20" s="18"/>
      <c r="M20" s="16"/>
    </row>
    <row r="21" spans="1:15">
      <c r="A21" s="61"/>
      <c r="B21" s="11" t="str">
        <f>+'[3]Población Bogotá'!J813</f>
        <v>Cartagena</v>
      </c>
      <c r="C21" s="53">
        <f>+'[3]Población Bogotá'!K813</f>
        <v>139.72433333333333</v>
      </c>
      <c r="D21" s="53">
        <f>+'[3]Población Bogotá'!L813</f>
        <v>130.33533333333332</v>
      </c>
      <c r="E21" s="53">
        <f>+'[3]Población Bogotá'!M813</f>
        <v>128.67133333333334</v>
      </c>
      <c r="F21" s="53">
        <f>+'[3]Población Bogotá'!N813</f>
        <v>126.84033333333332</v>
      </c>
      <c r="G21" s="54">
        <f>+'[3]Población Bogotá'!O813</f>
        <v>138.75799999999998</v>
      </c>
      <c r="H21" s="28">
        <f t="shared" si="4"/>
        <v>9.3958020713705626</v>
      </c>
      <c r="I21" s="27">
        <f t="shared" si="5"/>
        <v>-1.4230053832244516</v>
      </c>
      <c r="J21" s="28">
        <f t="shared" si="6"/>
        <v>1.7725965349385777</v>
      </c>
      <c r="K21" s="27">
        <f t="shared" si="7"/>
        <v>1.6892563189793388</v>
      </c>
      <c r="L21" s="18"/>
      <c r="M21" s="16"/>
    </row>
    <row r="22" spans="1:15">
      <c r="A22" s="61"/>
      <c r="B22" s="11" t="str">
        <f>+'[3]Población Bogotá'!J814</f>
        <v>Cúcuta</v>
      </c>
      <c r="C22" s="53">
        <f>+'[3]Población Bogotá'!K814</f>
        <v>106.45833333333333</v>
      </c>
      <c r="D22" s="53">
        <f>+'[3]Población Bogotá'!L814</f>
        <v>103.184</v>
      </c>
      <c r="E22" s="53">
        <f>+'[3]Población Bogotá'!M814</f>
        <v>127.85499999999999</v>
      </c>
      <c r="F22" s="53">
        <f>+'[3]Población Bogotá'!N814</f>
        <v>126.49700000000001</v>
      </c>
      <c r="G22" s="54">
        <f>+'[3]Población Bogotá'!O814</f>
        <v>129.42866666666666</v>
      </c>
      <c r="H22" s="28">
        <f t="shared" si="4"/>
        <v>2.3175780189780282</v>
      </c>
      <c r="I22" s="27">
        <f t="shared" si="5"/>
        <v>-1.0621407062687993</v>
      </c>
      <c r="J22" s="28">
        <f t="shared" si="6"/>
        <v>1.653416783573225</v>
      </c>
      <c r="K22" s="27">
        <f t="shared" si="7"/>
        <v>1.6846838144170448</v>
      </c>
      <c r="L22" s="18"/>
      <c r="M22" s="16"/>
    </row>
    <row r="23" spans="1:15">
      <c r="A23" s="61"/>
      <c r="B23" s="11" t="str">
        <f>+'[3]Población Bogotá'!J815</f>
        <v>Ibagué</v>
      </c>
      <c r="C23" s="53">
        <f>+'[3]Población Bogotá'!K815</f>
        <v>104.23299999999999</v>
      </c>
      <c r="D23" s="53">
        <f>+'[3]Población Bogotá'!L815</f>
        <v>98.174666666666667</v>
      </c>
      <c r="E23" s="53">
        <f>+'[3]Población Bogotá'!M815</f>
        <v>97.505666666666656</v>
      </c>
      <c r="F23" s="53">
        <f>+'[3]Población Bogotá'!N815</f>
        <v>102.79000000000002</v>
      </c>
      <c r="G23" s="54">
        <f>+'[3]Población Bogotá'!O815</f>
        <v>110.831</v>
      </c>
      <c r="H23" s="28">
        <f t="shared" si="4"/>
        <v>7.8227454032493204</v>
      </c>
      <c r="I23" s="27">
        <f t="shared" si="5"/>
        <v>5.419514079523613</v>
      </c>
      <c r="J23" s="28">
        <f t="shared" si="6"/>
        <v>1.4158365396141306</v>
      </c>
      <c r="K23" s="27">
        <f t="shared" si="7"/>
        <v>1.3689545940530452</v>
      </c>
      <c r="L23" s="18"/>
      <c r="M23" s="16"/>
    </row>
    <row r="24" spans="1:15">
      <c r="A24" s="61"/>
      <c r="B24" s="11" t="str">
        <f>+'[3]Población Bogotá'!J816</f>
        <v>Manizales</v>
      </c>
      <c r="C24" s="53">
        <f>+'[3]Población Bogotá'!K816</f>
        <v>94.86666666666666</v>
      </c>
      <c r="D24" s="53">
        <f>+'[3]Población Bogotá'!L816</f>
        <v>93.97</v>
      </c>
      <c r="E24" s="53">
        <f>+'[3]Población Bogotá'!M816</f>
        <v>90.399000000000015</v>
      </c>
      <c r="F24" s="53">
        <f>+'[3]Población Bogotá'!N816</f>
        <v>96.535333333333341</v>
      </c>
      <c r="G24" s="54">
        <f>+'[3]Población Bogotá'!O816</f>
        <v>107.22866666666665</v>
      </c>
      <c r="H24" s="28">
        <f t="shared" si="4"/>
        <v>11.077118567985455</v>
      </c>
      <c r="I24" s="27">
        <f t="shared" si="5"/>
        <v>6.7880544401302201</v>
      </c>
      <c r="J24" s="28">
        <f t="shared" si="6"/>
        <v>1.3698176896425223</v>
      </c>
      <c r="K24" s="27">
        <f t="shared" si="7"/>
        <v>1.2856551031725725</v>
      </c>
      <c r="L24" s="18"/>
      <c r="M24" s="16"/>
    </row>
    <row r="25" spans="1:15">
      <c r="A25" s="61"/>
      <c r="B25" s="11" t="str">
        <f>+'[3]Población Bogotá'!J817</f>
        <v>Villavicencio</v>
      </c>
      <c r="C25" s="53">
        <f>+'[3]Población Bogotá'!K817</f>
        <v>75.48233333333333</v>
      </c>
      <c r="D25" s="53">
        <f>+'[3]Población Bogotá'!L817</f>
        <v>73.705333333333328</v>
      </c>
      <c r="E25" s="53">
        <f>+'[3]Población Bogotá'!M817</f>
        <v>77.399666666666661</v>
      </c>
      <c r="F25" s="53">
        <f>+'[3]Población Bogotá'!N817</f>
        <v>77.556666666666658</v>
      </c>
      <c r="G25" s="54">
        <f>+'[3]Población Bogotá'!O817</f>
        <v>86.63300000000001</v>
      </c>
      <c r="H25" s="28">
        <f t="shared" si="4"/>
        <v>11.702840933511016</v>
      </c>
      <c r="I25" s="27">
        <f t="shared" si="5"/>
        <v>0.20284325083226307</v>
      </c>
      <c r="J25" s="28">
        <f t="shared" si="6"/>
        <v>1.1067135272296649</v>
      </c>
      <c r="K25" s="27">
        <f t="shared" si="7"/>
        <v>1.0328977053485162</v>
      </c>
      <c r="L25" s="18"/>
      <c r="M25" s="16"/>
    </row>
    <row r="26" spans="1:15">
      <c r="A26" s="61"/>
      <c r="B26" s="11" t="str">
        <f>+'[3]Población Bogotá'!J818</f>
        <v>Pasto</v>
      </c>
      <c r="C26" s="53">
        <f>+'[3]Población Bogotá'!K818</f>
        <v>65.153666666666666</v>
      </c>
      <c r="D26" s="53">
        <f>+'[3]Población Bogotá'!L818</f>
        <v>65.024333333333331</v>
      </c>
      <c r="E26" s="53">
        <f>+'[3]Población Bogotá'!M818</f>
        <v>62.606000000000002</v>
      </c>
      <c r="F26" s="53">
        <f>+'[3]Población Bogotá'!N818</f>
        <v>67.709000000000003</v>
      </c>
      <c r="G26" s="54">
        <f>+'[3]Población Bogotá'!O818</f>
        <v>76.342333333333343</v>
      </c>
      <c r="H26" s="28">
        <f t="shared" si="4"/>
        <v>12.750643685969877</v>
      </c>
      <c r="I26" s="27">
        <f t="shared" si="5"/>
        <v>8.1509759447976329</v>
      </c>
      <c r="J26" s="28">
        <f t="shared" si="6"/>
        <v>0.97525299828328871</v>
      </c>
      <c r="K26" s="27">
        <f t="shared" si="7"/>
        <v>0.90174673225739499</v>
      </c>
      <c r="L26" s="18"/>
      <c r="M26" s="16"/>
    </row>
    <row r="27" spans="1:15">
      <c r="A27" s="61"/>
      <c r="B27" s="11" t="str">
        <f>+'[3]Población Bogotá'!J819</f>
        <v>Montería</v>
      </c>
      <c r="C27" s="53">
        <f>+'[3]Población Bogotá'!K819</f>
        <v>53.059999999999995</v>
      </c>
      <c r="D27" s="53">
        <f>+'[3]Población Bogotá'!L819</f>
        <v>54.879000000000005</v>
      </c>
      <c r="E27" s="53">
        <f>+'[3]Población Bogotá'!M819</f>
        <v>46.269666666666666</v>
      </c>
      <c r="F27" s="53">
        <f>+'[3]Población Bogotá'!N819</f>
        <v>54.50033333333333</v>
      </c>
      <c r="G27" s="54">
        <f>+'[3]Población Bogotá'!O819</f>
        <v>60.741000000000007</v>
      </c>
      <c r="H27" s="28">
        <f t="shared" si="4"/>
        <v>11.450694491165203</v>
      </c>
      <c r="I27" s="27">
        <f t="shared" si="5"/>
        <v>17.788471929053596</v>
      </c>
      <c r="J27" s="28">
        <f t="shared" si="6"/>
        <v>0.77595011551553195</v>
      </c>
      <c r="K27" s="27">
        <f t="shared" si="7"/>
        <v>0.72583404702878651</v>
      </c>
      <c r="L27" s="18"/>
      <c r="M27" s="16"/>
    </row>
    <row r="28" spans="1:15" ht="14.25" customHeight="1">
      <c r="A28" s="61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1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1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1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1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1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1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1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1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1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1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1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1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1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1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1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1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1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92"/>
      <c r="B47" s="92"/>
      <c r="C47" s="92"/>
      <c r="D47" s="92"/>
      <c r="E47" s="92"/>
      <c r="F47" s="92"/>
      <c r="G47" s="92"/>
      <c r="H47" s="92"/>
      <c r="I47" s="92"/>
      <c r="J47" s="92"/>
      <c r="K47" s="92"/>
      <c r="L47" s="9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3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I32" sqref="I32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136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  <c r="O11" s="77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tr">
        <f>+'[3]Población Bogotá'!J838</f>
        <v>Colombia</v>
      </c>
      <c r="C13" s="26">
        <f>+'[3]Población Bogotá'!K838</f>
        <v>10241.036666666667</v>
      </c>
      <c r="D13" s="26">
        <f>+'[3]Población Bogotá'!L838</f>
        <v>10421.413333333332</v>
      </c>
      <c r="E13" s="26">
        <f>+'[3]Población Bogotá'!M838</f>
        <v>11961.084666666669</v>
      </c>
      <c r="F13" s="26">
        <f>+'[3]Población Bogotá'!N838</f>
        <v>12279.21966666667</v>
      </c>
      <c r="G13" s="26">
        <f>+'[3]Población Bogotá'!O838</f>
        <v>13298.563333333332</v>
      </c>
      <c r="H13" s="28">
        <f t="shared" ref="H13" si="0">IF(OR(OR(G13=0,F13=0),G13=""),"",(G13/F13-1)*100)</f>
        <v>8.3013717022571534</v>
      </c>
      <c r="I13" s="27">
        <f>IF(OR(OR(G13=0,F13=0),F13=""),"",(F13/E13-1)*100)</f>
        <v>2.6597504228574209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C13-SUM(C15:C38)</f>
        <v>6188.0716666666667</v>
      </c>
      <c r="D14" s="25">
        <f>D13-SUM(D15:D38)</f>
        <v>6129.2709999999979</v>
      </c>
      <c r="E14" s="25">
        <f>E13-SUM(E15:E38)</f>
        <v>7354.2723333333379</v>
      </c>
      <c r="F14" s="25">
        <f>F13-SUM(F15:F38)</f>
        <v>5684.054333333338</v>
      </c>
      <c r="G14" s="26">
        <f>G13-SUM(G15:G38)</f>
        <v>7106.7480000000005</v>
      </c>
      <c r="H14" s="52">
        <f t="shared" ref="H14:H38" si="3">IF(OR(OR(G14=0,F14=0),G14=""),"",(G14/F14-1)*100)</f>
        <v>25.02955783380667</v>
      </c>
      <c r="I14" s="51">
        <f t="shared" ref="I14:I35" si="4">IF(OR(OR(G14=0,F14=0),F14=""),"",(F14/E14-1)*100)</f>
        <v>-22.710853287683051</v>
      </c>
      <c r="J14" s="52">
        <f t="shared" ref="J14:J38" si="5">IF(G14=0,"",G14/$G$13*100)</f>
        <v>53.439968076752166</v>
      </c>
      <c r="K14" s="51">
        <f t="shared" ref="K14:K38" si="6">IF(F14=0,"",F14/$F$13*100)</f>
        <v>46.290028907645869</v>
      </c>
      <c r="L14" s="18"/>
    </row>
    <row r="15" spans="1:15">
      <c r="A15" s="16"/>
      <c r="B15" s="12" t="str">
        <f>+'[3]Población Bogotá'!J839</f>
        <v>Bogotá</v>
      </c>
      <c r="C15" s="29">
        <f>+'[3]Población Bogotá'!K839</f>
        <v>1312.6936666666672</v>
      </c>
      <c r="D15" s="29">
        <f>+'[3]Población Bogotá'!L839</f>
        <v>1527.3993333333333</v>
      </c>
      <c r="E15" s="29">
        <f>+'[3]Población Bogotá'!M839</f>
        <v>1620.2036666666659</v>
      </c>
      <c r="F15" s="29">
        <f>+'[3]Población Bogotá'!N839</f>
        <v>1787.5636666666664</v>
      </c>
      <c r="G15" s="100">
        <f>+'[3]Población Bogotá'!O839</f>
        <v>1932.7766666666662</v>
      </c>
      <c r="H15" s="48">
        <f t="shared" si="3"/>
        <v>8.1235148547622593</v>
      </c>
      <c r="I15" s="34">
        <f t="shared" si="4"/>
        <v>10.329565562848009</v>
      </c>
      <c r="J15" s="48">
        <f t="shared" si="5"/>
        <v>14.533725322208987</v>
      </c>
      <c r="K15" s="34">
        <f t="shared" si="6"/>
        <v>14.557632448902352</v>
      </c>
      <c r="L15" s="18"/>
    </row>
    <row r="16" spans="1:15">
      <c r="A16" s="16"/>
      <c r="B16" s="11" t="str">
        <f>+'[3]Población Bogotá'!J840</f>
        <v>Medellín</v>
      </c>
      <c r="C16" s="53">
        <f>+'[3]Población Bogotá'!K840</f>
        <v>613.93966666666654</v>
      </c>
      <c r="D16" s="53">
        <f>+'[3]Población Bogotá'!L840</f>
        <v>665.8026666666666</v>
      </c>
      <c r="E16" s="53">
        <f>+'[3]Población Bogotá'!M840</f>
        <v>662.42833333333328</v>
      </c>
      <c r="F16" s="53">
        <f>+'[3]Población Bogotá'!N840</f>
        <v>1478.4306666666666</v>
      </c>
      <c r="G16" s="54">
        <f>+'[3]Población Bogotá'!O840</f>
        <v>706.95799999999986</v>
      </c>
      <c r="H16" s="52">
        <f t="shared" si="3"/>
        <v>-52.181863110703873</v>
      </c>
      <c r="I16" s="51">
        <f t="shared" si="4"/>
        <v>123.18348903151789</v>
      </c>
      <c r="J16" s="52">
        <f t="shared" si="5"/>
        <v>5.3160479239737422</v>
      </c>
      <c r="K16" s="51">
        <f t="shared" si="6"/>
        <v>12.040102765487891</v>
      </c>
      <c r="L16" s="18"/>
      <c r="N16" s="23" t="s">
        <v>3</v>
      </c>
      <c r="O16" s="32">
        <f>J15</f>
        <v>14.533725322208987</v>
      </c>
    </row>
    <row r="17" spans="1:15">
      <c r="A17" s="16"/>
      <c r="B17" s="11" t="str">
        <f>+'[3]Población Bogotá'!J841</f>
        <v>Cali</v>
      </c>
      <c r="C17" s="53">
        <f>+'[3]Población Bogotá'!K841</f>
        <v>515.60299999999995</v>
      </c>
      <c r="D17" s="53">
        <f>+'[3]Población Bogotá'!L841</f>
        <v>557.15566666666678</v>
      </c>
      <c r="E17" s="53">
        <f>+'[3]Población Bogotá'!M841</f>
        <v>590.9616666666667</v>
      </c>
      <c r="F17" s="53">
        <f>+'[3]Población Bogotá'!N841</f>
        <v>571.84566666666672</v>
      </c>
      <c r="G17" s="54">
        <f>+'[3]Población Bogotá'!O841</f>
        <v>539.76366666666661</v>
      </c>
      <c r="H17" s="28">
        <f t="shared" si="3"/>
        <v>-5.6102549813848546</v>
      </c>
      <c r="I17" s="27">
        <f t="shared" si="4"/>
        <v>-3.2347275768027761</v>
      </c>
      <c r="J17" s="28">
        <f t="shared" si="5"/>
        <v>4.058811866645244</v>
      </c>
      <c r="K17" s="27">
        <f t="shared" si="6"/>
        <v>4.6570196005126157</v>
      </c>
      <c r="L17" s="18"/>
      <c r="N17" s="23" t="s">
        <v>14</v>
      </c>
      <c r="O17" s="32">
        <f>100-O16</f>
        <v>85.466274677791006</v>
      </c>
    </row>
    <row r="18" spans="1:15">
      <c r="A18" s="16"/>
      <c r="B18" s="11" t="str">
        <f>+'[3]Población Bogotá'!J842</f>
        <v>Barranquilla</v>
      </c>
      <c r="C18" s="53">
        <f>+'[3]Población Bogotá'!K842</f>
        <v>404.76066666666674</v>
      </c>
      <c r="D18" s="53">
        <f>+'[3]Población Bogotá'!L842</f>
        <v>371.35233333333338</v>
      </c>
      <c r="E18" s="53">
        <f>+'[3]Población Bogotá'!M842</f>
        <v>438.98166666666674</v>
      </c>
      <c r="F18" s="53">
        <f>+'[3]Población Bogotá'!N842</f>
        <v>411.54599999999994</v>
      </c>
      <c r="G18" s="54">
        <f>+'[3]Población Bogotá'!O842</f>
        <v>462.30233333333331</v>
      </c>
      <c r="H18" s="28">
        <f t="shared" si="3"/>
        <v>12.333088727222075</v>
      </c>
      <c r="I18" s="27">
        <f t="shared" si="4"/>
        <v>-6.2498433875370907</v>
      </c>
      <c r="J18" s="28">
        <f t="shared" si="5"/>
        <v>3.4763329071385907</v>
      </c>
      <c r="K18" s="27">
        <f t="shared" si="6"/>
        <v>3.3515647669142044</v>
      </c>
      <c r="L18" s="18"/>
    </row>
    <row r="19" spans="1:15">
      <c r="A19" s="16"/>
      <c r="B19" s="11" t="str">
        <f>+'[3]Población Bogotá'!J843</f>
        <v>Bucaramanga</v>
      </c>
      <c r="C19" s="53">
        <f>+'[3]Población Bogotá'!K843</f>
        <v>254.36366666666666</v>
      </c>
      <c r="D19" s="53">
        <f>+'[3]Población Bogotá'!L843</f>
        <v>203.96633333333327</v>
      </c>
      <c r="E19" s="53">
        <f>+'[3]Población Bogotá'!M843</f>
        <v>295.13800000000003</v>
      </c>
      <c r="F19" s="53">
        <f>+'[3]Población Bogotá'!N843</f>
        <v>312.23366666666652</v>
      </c>
      <c r="G19" s="54">
        <f>+'[3]Población Bogotá'!O843</f>
        <v>333.75433333333331</v>
      </c>
      <c r="H19" s="28">
        <f t="shared" si="3"/>
        <v>6.8924875707403244</v>
      </c>
      <c r="I19" s="27">
        <f t="shared" si="4"/>
        <v>5.7924315630879297</v>
      </c>
      <c r="J19" s="28">
        <f t="shared" si="5"/>
        <v>2.5097021758490703</v>
      </c>
      <c r="K19" s="27">
        <f t="shared" si="6"/>
        <v>2.5427810165678535</v>
      </c>
      <c r="L19" s="18"/>
    </row>
    <row r="20" spans="1:15">
      <c r="A20" s="16"/>
      <c r="B20" s="11" t="str">
        <f>+'[3]Población Bogotá'!J844</f>
        <v>Cartagena</v>
      </c>
      <c r="C20" s="53">
        <f>+'[3]Población Bogotá'!K844</f>
        <v>204.85033333333331</v>
      </c>
      <c r="D20" s="53">
        <f>+'[3]Población Bogotá'!L844</f>
        <v>189.05833333333334</v>
      </c>
      <c r="E20" s="53">
        <f>+'[3]Población Bogotá'!M844</f>
        <v>204.63666666666666</v>
      </c>
      <c r="F20" s="53">
        <f>+'[3]Población Bogotá'!N844</f>
        <v>228.4740000000001</v>
      </c>
      <c r="G20" s="54">
        <f>+'[3]Población Bogotá'!O844</f>
        <v>255.79033333333336</v>
      </c>
      <c r="H20" s="28">
        <f t="shared" si="3"/>
        <v>11.955992074955258</v>
      </c>
      <c r="I20" s="27">
        <f t="shared" si="4"/>
        <v>11.648612988874651</v>
      </c>
      <c r="J20" s="28">
        <f t="shared" si="5"/>
        <v>1.9234433594205296</v>
      </c>
      <c r="K20" s="27">
        <f t="shared" si="6"/>
        <v>1.8606556947606256</v>
      </c>
      <c r="L20" s="18"/>
    </row>
    <row r="21" spans="1:15">
      <c r="A21" s="16"/>
      <c r="B21" s="11" t="str">
        <f>+'[3]Población Bogotá'!J845</f>
        <v>Cúcuta</v>
      </c>
      <c r="C21" s="53">
        <f>+'[3]Población Bogotá'!K845</f>
        <v>210.89033333333333</v>
      </c>
      <c r="D21" s="53">
        <f>+'[3]Población Bogotá'!L845</f>
        <v>226.35000000000005</v>
      </c>
      <c r="E21" s="53">
        <f>+'[3]Población Bogotá'!M845</f>
        <v>193.15466666666666</v>
      </c>
      <c r="F21" s="53">
        <f>+'[3]Población Bogotá'!N845</f>
        <v>183.0596666666666</v>
      </c>
      <c r="G21" s="54">
        <f>+'[3]Población Bogotá'!O845</f>
        <v>225.20900000000003</v>
      </c>
      <c r="H21" s="28">
        <f t="shared" si="3"/>
        <v>23.024915373676038</v>
      </c>
      <c r="I21" s="27">
        <f t="shared" si="4"/>
        <v>-5.2263816216365777</v>
      </c>
      <c r="J21" s="28">
        <f t="shared" si="5"/>
        <v>1.6934836820719235</v>
      </c>
      <c r="K21" s="27">
        <f t="shared" si="6"/>
        <v>1.490808631460538</v>
      </c>
      <c r="L21" s="18"/>
    </row>
    <row r="22" spans="1:15">
      <c r="A22" s="16"/>
      <c r="B22" s="11" t="str">
        <f>+'[3]Población Bogotá'!J846</f>
        <v>Santa Marta</v>
      </c>
      <c r="C22" s="53">
        <f>+'[3]Población Bogotá'!K846</f>
        <v>0</v>
      </c>
      <c r="D22" s="53">
        <f>+'[3]Población Bogotá'!L846</f>
        <v>0</v>
      </c>
      <c r="E22" s="53">
        <f>+'[3]Población Bogotá'!M846</f>
        <v>0</v>
      </c>
      <c r="F22" s="53">
        <f>+'[3]Población Bogotá'!N846</f>
        <v>174.97966666666665</v>
      </c>
      <c r="G22" s="54">
        <f>+'[3]Población Bogotá'!O846</f>
        <v>182.73466666666664</v>
      </c>
      <c r="H22" s="28">
        <f t="shared" si="3"/>
        <v>4.4319435210567359</v>
      </c>
      <c r="I22" s="27">
        <v>0</v>
      </c>
      <c r="J22" s="28">
        <f t="shared" si="5"/>
        <v>1.3740932917816435</v>
      </c>
      <c r="K22" s="27">
        <f t="shared" si="6"/>
        <v>1.4250064044514876</v>
      </c>
      <c r="L22" s="18"/>
    </row>
    <row r="23" spans="1:15">
      <c r="A23" s="16"/>
      <c r="B23" s="11" t="str">
        <f>+'[3]Población Bogotá'!J847</f>
        <v>Neiva</v>
      </c>
      <c r="C23" s="53">
        <f>+'[3]Población Bogotá'!K847</f>
        <v>0</v>
      </c>
      <c r="D23" s="53">
        <f>+'[3]Población Bogotá'!L847</f>
        <v>0</v>
      </c>
      <c r="E23" s="53">
        <f>+'[3]Población Bogotá'!M847</f>
        <v>0</v>
      </c>
      <c r="F23" s="53">
        <f>+'[3]Población Bogotá'!N847</f>
        <v>141.13233333333332</v>
      </c>
      <c r="G23" s="54">
        <f>+'[3]Población Bogotá'!O847</f>
        <v>153.52566666666667</v>
      </c>
      <c r="H23" s="28">
        <f t="shared" si="3"/>
        <v>8.7813565046516615</v>
      </c>
      <c r="I23" s="27">
        <v>0</v>
      </c>
      <c r="J23" s="28">
        <f t="shared" si="5"/>
        <v>1.1544530248756195</v>
      </c>
      <c r="K23" s="27">
        <f t="shared" si="6"/>
        <v>1.1493591381580459</v>
      </c>
      <c r="L23" s="18"/>
    </row>
    <row r="24" spans="1:15">
      <c r="A24" s="16"/>
      <c r="B24" s="11" t="str">
        <f>+'[3]Población Bogotá'!J848</f>
        <v>Valledupar</v>
      </c>
      <c r="C24" s="53">
        <f>+'[3]Población Bogotá'!K848</f>
        <v>0</v>
      </c>
      <c r="D24" s="53">
        <f>+'[3]Población Bogotá'!L848</f>
        <v>0</v>
      </c>
      <c r="E24" s="53">
        <f>+'[3]Población Bogotá'!M848</f>
        <v>0</v>
      </c>
      <c r="F24" s="53">
        <f>+'[3]Población Bogotá'!N848</f>
        <v>143.75366666666665</v>
      </c>
      <c r="G24" s="54">
        <f>+'[3]Población Bogotá'!O848</f>
        <v>147.00033333333334</v>
      </c>
      <c r="H24" s="28">
        <f t="shared" si="3"/>
        <v>2.2584931166973243</v>
      </c>
      <c r="I24" s="27">
        <v>0</v>
      </c>
      <c r="J24" s="28">
        <f t="shared" si="5"/>
        <v>1.1053850679108448</v>
      </c>
      <c r="K24" s="27">
        <f t="shared" si="6"/>
        <v>1.170706857349431</v>
      </c>
      <c r="L24" s="18"/>
    </row>
    <row r="25" spans="1:15">
      <c r="A25" s="16"/>
      <c r="B25" s="11" t="str">
        <f>+'[3]Población Bogotá'!J849</f>
        <v>Ibagué</v>
      </c>
      <c r="C25" s="53">
        <f>+'[3]Población Bogotá'!K849</f>
        <v>119.31133333333337</v>
      </c>
      <c r="D25" s="53">
        <f>+'[3]Población Bogotá'!L849</f>
        <v>119.91433333333336</v>
      </c>
      <c r="E25" s="53">
        <f>+'[3]Población Bogotá'!M849</f>
        <v>124.15233333333333</v>
      </c>
      <c r="F25" s="53">
        <f>+'[3]Población Bogotá'!N849</f>
        <v>116.77466666666666</v>
      </c>
      <c r="G25" s="54">
        <f>+'[3]Población Bogotá'!O849</f>
        <v>136.80066666666664</v>
      </c>
      <c r="H25" s="28">
        <f t="shared" si="3"/>
        <v>17.149267535195968</v>
      </c>
      <c r="I25" s="27">
        <f t="shared" si="4"/>
        <v>-5.942430938336507</v>
      </c>
      <c r="J25" s="28">
        <f t="shared" si="5"/>
        <v>1.0286875599845497</v>
      </c>
      <c r="K25" s="27">
        <f t="shared" si="6"/>
        <v>0.95099419862700807</v>
      </c>
      <c r="L25" s="18"/>
    </row>
    <row r="26" spans="1:15">
      <c r="A26" s="16"/>
      <c r="B26" s="11" t="str">
        <f>+'[3]Población Bogotá'!J850</f>
        <v>Pereira</v>
      </c>
      <c r="C26" s="53">
        <f>+'[3]Población Bogotá'!K850</f>
        <v>100.3843333333333</v>
      </c>
      <c r="D26" s="53">
        <f>+'[3]Población Bogotá'!L850</f>
        <v>111.59133333333332</v>
      </c>
      <c r="E26" s="53">
        <f>+'[3]Población Bogotá'!M850</f>
        <v>113.70466666666667</v>
      </c>
      <c r="F26" s="53">
        <f>+'[3]Población Bogotá'!N850</f>
        <v>123.49333333333334</v>
      </c>
      <c r="G26" s="54">
        <f>+'[3]Población Bogotá'!O850</f>
        <v>134.67000000000004</v>
      </c>
      <c r="H26" s="28">
        <f t="shared" si="3"/>
        <v>9.0504210753617151</v>
      </c>
      <c r="I26" s="27">
        <f t="shared" si="4"/>
        <v>8.6088521725874667</v>
      </c>
      <c r="J26" s="28">
        <f t="shared" si="5"/>
        <v>1.0126657791856719</v>
      </c>
      <c r="K26" s="27">
        <f t="shared" si="6"/>
        <v>1.005709944814897</v>
      </c>
      <c r="L26" s="18"/>
    </row>
    <row r="27" spans="1:15">
      <c r="A27" s="16"/>
      <c r="B27" s="11" t="str">
        <f>+'[3]Población Bogotá'!J851</f>
        <v>Armenia</v>
      </c>
      <c r="C27" s="53">
        <f>+'[3]Población Bogotá'!K851</f>
        <v>0</v>
      </c>
      <c r="D27" s="53">
        <f>+'[3]Población Bogotá'!L851</f>
        <v>0</v>
      </c>
      <c r="E27" s="53">
        <f>+'[3]Población Bogotá'!M851</f>
        <v>0</v>
      </c>
      <c r="F27" s="53">
        <f>+'[3]Población Bogotá'!N851</f>
        <v>115.49833333333333</v>
      </c>
      <c r="G27" s="54">
        <f>+'[3]Población Bogotá'!O851</f>
        <v>125.64100000000001</v>
      </c>
      <c r="H27" s="28">
        <f t="shared" si="3"/>
        <v>8.7816563009567297</v>
      </c>
      <c r="I27" s="27">
        <v>0</v>
      </c>
      <c r="J27" s="28">
        <f t="shared" si="5"/>
        <v>0.94477122716764661</v>
      </c>
      <c r="K27" s="27">
        <f t="shared" si="6"/>
        <v>0.94059994420383741</v>
      </c>
      <c r="L27" s="18"/>
    </row>
    <row r="28" spans="1:15">
      <c r="A28" s="16"/>
      <c r="B28" s="11" t="str">
        <f>+'[3]Población Bogotá'!J852</f>
        <v>Villavicencio</v>
      </c>
      <c r="C28" s="53">
        <f>+'[3]Población Bogotá'!K852</f>
        <v>88.299333333333337</v>
      </c>
      <c r="D28" s="53">
        <f>+'[3]Población Bogotá'!L852</f>
        <v>100.12733333333335</v>
      </c>
      <c r="E28" s="53">
        <f>+'[3]Población Bogotá'!M852</f>
        <v>107.59266666666667</v>
      </c>
      <c r="F28" s="53">
        <f>+'[3]Población Bogotá'!N852</f>
        <v>109.11666666666666</v>
      </c>
      <c r="G28" s="54">
        <f>+'[3]Población Bogotá'!O852</f>
        <v>111.74600000000001</v>
      </c>
      <c r="H28" s="28">
        <f t="shared" si="3"/>
        <v>2.4096532763097755</v>
      </c>
      <c r="I28" s="27">
        <f t="shared" si="4"/>
        <v>1.4164534138014329</v>
      </c>
      <c r="J28" s="28">
        <f t="shared" si="5"/>
        <v>0.84028625648534983</v>
      </c>
      <c r="K28" s="27">
        <f t="shared" si="6"/>
        <v>0.88862867208798457</v>
      </c>
      <c r="L28" s="18"/>
    </row>
    <row r="29" spans="1:15">
      <c r="A29" s="16"/>
      <c r="B29" s="11" t="str">
        <f>+'[3]Población Bogotá'!J853</f>
        <v>Sincelejo</v>
      </c>
      <c r="C29" s="53">
        <f>+'[3]Población Bogotá'!K853</f>
        <v>0</v>
      </c>
      <c r="D29" s="53">
        <f>+'[3]Población Bogotá'!L853</f>
        <v>0</v>
      </c>
      <c r="E29" s="53">
        <f>+'[3]Población Bogotá'!M853</f>
        <v>0</v>
      </c>
      <c r="F29" s="53">
        <f>+'[3]Población Bogotá'!N853</f>
        <v>101.36800000000001</v>
      </c>
      <c r="G29" s="54">
        <f>+'[3]Población Bogotá'!O853</f>
        <v>109.032</v>
      </c>
      <c r="H29" s="28">
        <f t="shared" si="3"/>
        <v>7.5605713834740573</v>
      </c>
      <c r="I29" s="27">
        <v>0</v>
      </c>
      <c r="J29" s="28">
        <f t="shared" si="5"/>
        <v>0.81987803695085859</v>
      </c>
      <c r="K29" s="27">
        <f t="shared" si="6"/>
        <v>0.82552477072443708</v>
      </c>
      <c r="L29" s="18"/>
    </row>
    <row r="30" spans="1:15">
      <c r="A30" s="16"/>
      <c r="B30" s="11" t="str">
        <f>+'[3]Población Bogotá'!J854</f>
        <v>Montería</v>
      </c>
      <c r="C30" s="53">
        <f>+'[3]Población Bogotá'!K854</f>
        <v>76.53400000000002</v>
      </c>
      <c r="D30" s="53">
        <f>+'[3]Población Bogotá'!L854</f>
        <v>84.978999999999971</v>
      </c>
      <c r="E30" s="53">
        <f>+'[3]Población Bogotá'!M854</f>
        <v>91.663666666666671</v>
      </c>
      <c r="F30" s="53">
        <f>+'[3]Población Bogotá'!N854</f>
        <v>91.238000000000014</v>
      </c>
      <c r="G30" s="54">
        <f>+'[3]Población Bogotá'!O854</f>
        <v>97.960333333333324</v>
      </c>
      <c r="H30" s="28">
        <f t="shared" si="3"/>
        <v>7.3679095698429453</v>
      </c>
      <c r="I30" s="27">
        <f t="shared" si="4"/>
        <v>-0.46437883421638348</v>
      </c>
      <c r="J30" s="28">
        <f t="shared" si="5"/>
        <v>0.7366234297489278</v>
      </c>
      <c r="K30" s="27">
        <f t="shared" si="6"/>
        <v>0.74302767176383266</v>
      </c>
      <c r="L30" s="18"/>
    </row>
    <row r="31" spans="1:15">
      <c r="A31" s="16"/>
      <c r="B31" s="11" t="str">
        <f>+'[3]Población Bogotá'!J855</f>
        <v>Popayán</v>
      </c>
      <c r="C31" s="53">
        <f>+'[3]Población Bogotá'!K855</f>
        <v>0</v>
      </c>
      <c r="D31" s="53">
        <f>+'[3]Población Bogotá'!L855</f>
        <v>0</v>
      </c>
      <c r="E31" s="53">
        <f>+'[3]Población Bogotá'!M855</f>
        <v>0</v>
      </c>
      <c r="F31" s="53">
        <f>+'[3]Población Bogotá'!N855</f>
        <v>95.525333333333336</v>
      </c>
      <c r="G31" s="54">
        <f>+'[3]Población Bogotá'!O855</f>
        <v>97.540666666666667</v>
      </c>
      <c r="H31" s="28">
        <f t="shared" si="3"/>
        <v>2.10973703310815</v>
      </c>
      <c r="I31" s="27">
        <v>0</v>
      </c>
      <c r="J31" s="28">
        <f t="shared" si="5"/>
        <v>0.73346770039570708</v>
      </c>
      <c r="K31" s="27">
        <f t="shared" si="6"/>
        <v>0.77794302835584628</v>
      </c>
      <c r="L31" s="18"/>
    </row>
    <row r="32" spans="1:15">
      <c r="A32" s="16"/>
      <c r="B32" s="11" t="str">
        <f>+'[3]Población Bogotá'!J856</f>
        <v>Pasto</v>
      </c>
      <c r="C32" s="53">
        <f>+'[3]Población Bogotá'!K856</f>
        <v>78.396333333333345</v>
      </c>
      <c r="D32" s="53">
        <f>+'[3]Población Bogotá'!L856</f>
        <v>76.104333333333344</v>
      </c>
      <c r="E32" s="53">
        <f>+'[3]Población Bogotá'!M856</f>
        <v>89.093666666666678</v>
      </c>
      <c r="F32" s="53">
        <f>+'[3]Población Bogotá'!N856</f>
        <v>87.958333333333314</v>
      </c>
      <c r="G32" s="54">
        <f>+'[3]Población Bogotá'!O856</f>
        <v>95.168333333333308</v>
      </c>
      <c r="H32" s="28">
        <f t="shared" si="3"/>
        <v>8.1970630033159519</v>
      </c>
      <c r="I32" s="27">
        <v>0</v>
      </c>
      <c r="J32" s="28">
        <f t="shared" si="5"/>
        <v>0.71562868069207464</v>
      </c>
      <c r="K32" s="27">
        <f t="shared" si="6"/>
        <v>0.7163185912546719</v>
      </c>
      <c r="L32" s="18"/>
    </row>
    <row r="33" spans="1:14">
      <c r="A33" s="16"/>
      <c r="B33" s="11" t="str">
        <f>+'[3]Población Bogotá'!J857</f>
        <v>Riohacha</v>
      </c>
      <c r="C33" s="53">
        <f>+'[3]Población Bogotá'!K857</f>
        <v>0</v>
      </c>
      <c r="D33" s="53">
        <f>+'[3]Población Bogotá'!L857</f>
        <v>0</v>
      </c>
      <c r="E33" s="53">
        <f>+'[3]Población Bogotá'!M857</f>
        <v>0</v>
      </c>
      <c r="F33" s="53">
        <f>+'[3]Población Bogotá'!N857</f>
        <v>71.521666666666675</v>
      </c>
      <c r="G33" s="54">
        <f>+'[3]Población Bogotá'!O857</f>
        <v>76.417666666666676</v>
      </c>
      <c r="H33" s="28">
        <f t="shared" si="3"/>
        <v>6.8454780602614562</v>
      </c>
      <c r="I33" s="27">
        <v>0</v>
      </c>
      <c r="J33" s="28">
        <f t="shared" si="5"/>
        <v>0.57463099397453721</v>
      </c>
      <c r="K33" s="27">
        <f t="shared" si="6"/>
        <v>0.58246100817644242</v>
      </c>
      <c r="L33" s="18"/>
    </row>
    <row r="34" spans="1:14">
      <c r="A34" s="16"/>
      <c r="B34" s="11" t="str">
        <f>+'[3]Población Bogotá'!J858</f>
        <v>Tunja</v>
      </c>
      <c r="C34" s="53">
        <f>+'[3]Población Bogotá'!K858</f>
        <v>0</v>
      </c>
      <c r="D34" s="53">
        <f>+'[3]Población Bogotá'!L858</f>
        <v>0</v>
      </c>
      <c r="E34" s="53">
        <f>+'[3]Población Bogotá'!M858</f>
        <v>0</v>
      </c>
      <c r="F34" s="53">
        <f>+'[3]Población Bogotá'!N858</f>
        <v>68.94</v>
      </c>
      <c r="G34" s="54">
        <f>+'[3]Población Bogotá'!O858</f>
        <v>74.783666666666662</v>
      </c>
      <c r="H34" s="28">
        <f t="shared" si="3"/>
        <v>8.476452954259738</v>
      </c>
      <c r="I34" s="27">
        <v>0</v>
      </c>
      <c r="J34" s="28">
        <f t="shared" si="5"/>
        <v>0.56234395244198065</v>
      </c>
      <c r="K34" s="27">
        <f t="shared" si="6"/>
        <v>0.56143632797078658</v>
      </c>
      <c r="L34" s="18"/>
    </row>
    <row r="35" spans="1:14">
      <c r="A35" s="16"/>
      <c r="B35" s="11" t="str">
        <f>+'[3]Población Bogotá'!J859</f>
        <v>Manizales</v>
      </c>
      <c r="C35" s="53">
        <f>+'[3]Población Bogotá'!K859</f>
        <v>72.938333333333347</v>
      </c>
      <c r="D35" s="53">
        <f>+'[3]Población Bogotá'!L859</f>
        <v>58.341333333333353</v>
      </c>
      <c r="E35" s="53">
        <f>+'[3]Población Bogotá'!M859</f>
        <v>75.100666666666669</v>
      </c>
      <c r="F35" s="53">
        <f>+'[3]Población Bogotá'!N859</f>
        <v>68.414666666666648</v>
      </c>
      <c r="G35" s="54">
        <f>+'[3]Población Bogotá'!O859</f>
        <v>71.954000000000022</v>
      </c>
      <c r="H35" s="28">
        <f t="shared" si="3"/>
        <v>5.1733546413050391</v>
      </c>
      <c r="I35" s="27">
        <f t="shared" si="4"/>
        <v>-8.9027172417466609</v>
      </c>
      <c r="J35" s="28">
        <f t="shared" si="5"/>
        <v>0.5410659647696282</v>
      </c>
      <c r="K35" s="27">
        <f t="shared" si="6"/>
        <v>0.55715809736986788</v>
      </c>
      <c r="L35" s="18"/>
    </row>
    <row r="36" spans="1:14">
      <c r="A36" s="16"/>
      <c r="B36" s="11" t="str">
        <f>+'[3]Población Bogotá'!J860</f>
        <v>Florencia</v>
      </c>
      <c r="C36" s="53">
        <f>+'[3]Población Bogotá'!K860</f>
        <v>0</v>
      </c>
      <c r="D36" s="53">
        <f>+'[3]Población Bogotá'!L860</f>
        <v>0</v>
      </c>
      <c r="E36" s="53">
        <f>+'[3]Población Bogotá'!M860</f>
        <v>0</v>
      </c>
      <c r="F36" s="53">
        <f>+'[3]Población Bogotá'!N860</f>
        <v>52.733000000000004</v>
      </c>
      <c r="G36" s="54">
        <f>+'[3]Población Bogotá'!O860</f>
        <v>56.077999999999996</v>
      </c>
      <c r="H36" s="28">
        <f t="shared" si="3"/>
        <v>6.3432765061725904</v>
      </c>
      <c r="I36" s="27">
        <v>0</v>
      </c>
      <c r="J36" s="28">
        <f t="shared" si="5"/>
        <v>0.42168464814119022</v>
      </c>
      <c r="K36" s="27">
        <f t="shared" si="6"/>
        <v>0.42944911347379588</v>
      </c>
      <c r="L36" s="18"/>
    </row>
    <row r="37" spans="1:14">
      <c r="A37" s="16"/>
      <c r="B37" s="11" t="str">
        <f>+'[3]Población Bogotá'!J861</f>
        <v>Quibdó</v>
      </c>
      <c r="C37" s="53">
        <f>+'[3]Población Bogotá'!K861</f>
        <v>0</v>
      </c>
      <c r="D37" s="53">
        <f>+'[3]Población Bogotá'!L861</f>
        <v>0</v>
      </c>
      <c r="E37" s="53">
        <f>+'[3]Población Bogotá'!M861</f>
        <v>0</v>
      </c>
      <c r="F37" s="53">
        <f>+'[3]Población Bogotá'!N861</f>
        <v>35.906666666666666</v>
      </c>
      <c r="G37" s="54">
        <f>+'[3]Población Bogotá'!O861</f>
        <v>38.911000000000001</v>
      </c>
      <c r="H37" s="28">
        <f t="shared" si="3"/>
        <v>8.36706275529151</v>
      </c>
      <c r="I37" s="27">
        <v>0</v>
      </c>
      <c r="J37" s="28">
        <f t="shared" si="5"/>
        <v>0.29259551595673622</v>
      </c>
      <c r="K37" s="27">
        <f t="shared" si="6"/>
        <v>0.29241814741810812</v>
      </c>
      <c r="L37" s="18"/>
    </row>
    <row r="38" spans="1:14">
      <c r="A38" s="16"/>
      <c r="B38" s="11" t="str">
        <f>+'[3]Población Bogotá'!J862</f>
        <v>San Andrés</v>
      </c>
      <c r="C38" s="53">
        <f>+'[3]Población Bogotá'!K862</f>
        <v>0</v>
      </c>
      <c r="D38" s="53">
        <f>+'[3]Población Bogotá'!L862</f>
        <v>0</v>
      </c>
      <c r="E38" s="53">
        <f>+'[3]Población Bogotá'!M862</f>
        <v>0</v>
      </c>
      <c r="F38" s="53">
        <f>+'[3]Población Bogotá'!N862</f>
        <v>23.657666666666668</v>
      </c>
      <c r="G38" s="54">
        <f>+'[3]Población Bogotá'!O862</f>
        <v>25.297000000000001</v>
      </c>
      <c r="H38" s="28">
        <f t="shared" si="3"/>
        <v>6.9293956856832928</v>
      </c>
      <c r="I38" s="27">
        <v>0</v>
      </c>
      <c r="J38" s="28">
        <f t="shared" si="5"/>
        <v>0.19022355547679465</v>
      </c>
      <c r="K38" s="27">
        <f t="shared" si="6"/>
        <v>0.19266425154758066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2">
      <c r="A49" s="16"/>
      <c r="B49" s="67" t="s">
        <v>164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104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67" t="s">
        <v>109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67" t="s">
        <v>105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85" t="s">
        <v>103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B15" sqref="B15:K1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22" customWidth="1"/>
    <col min="12" max="12" width="1.85546875" style="9" customWidth="1"/>
    <col min="13" max="13" width="10.85546875" style="9"/>
    <col min="14" max="14" width="11.42578125" style="56" customWidth="1"/>
    <col min="15" max="15" width="10.85546875" style="56" customWidth="1"/>
    <col min="16" max="16" width="10.85546875" style="56"/>
    <col min="17" max="16384" width="10.85546875" style="9"/>
  </cols>
  <sheetData>
    <row r="1" spans="1:16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  <c r="P1" s="9"/>
    </row>
    <row r="2" spans="1:16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19"/>
      <c r="L6" s="18"/>
    </row>
    <row r="7" spans="1:16">
      <c r="A7" s="16"/>
      <c r="B7" s="10"/>
      <c r="C7" s="163" t="s">
        <v>48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6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6">
      <c r="A9" s="16"/>
      <c r="B9" s="10"/>
      <c r="C9" s="68"/>
      <c r="D9" s="68"/>
      <c r="E9" s="68"/>
      <c r="F9" s="68"/>
      <c r="G9" s="68"/>
      <c r="H9" s="68"/>
      <c r="I9" s="10"/>
      <c r="J9" s="10"/>
      <c r="K9" s="119"/>
      <c r="L9" s="18"/>
    </row>
    <row r="10" spans="1:16" ht="15.75" customHeight="1">
      <c r="A10" s="16"/>
      <c r="B10" s="11"/>
      <c r="C10" s="165" t="s">
        <v>2</v>
      </c>
      <c r="D10" s="165"/>
      <c r="E10" s="165"/>
      <c r="F10" s="165"/>
      <c r="G10" s="165"/>
      <c r="H10" s="165"/>
      <c r="I10" s="165"/>
      <c r="J10" s="165"/>
      <c r="K10" s="162" t="s">
        <v>111</v>
      </c>
      <c r="L10" s="18"/>
    </row>
    <row r="11" spans="1:16" ht="15.75" customHeight="1">
      <c r="A11" s="16"/>
      <c r="B11" s="11"/>
      <c r="C11" s="151">
        <v>2004</v>
      </c>
      <c r="D11" s="151">
        <v>2005</v>
      </c>
      <c r="E11" s="151">
        <v>2006</v>
      </c>
      <c r="F11" s="151">
        <v>2007</v>
      </c>
      <c r="G11" s="151">
        <v>2008</v>
      </c>
      <c r="H11" s="151">
        <v>2009</v>
      </c>
      <c r="I11" s="151">
        <v>2010</v>
      </c>
      <c r="J11" s="116">
        <v>2011</v>
      </c>
      <c r="K11" s="162"/>
      <c r="L11" s="18"/>
      <c r="O11" s="70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11"/>
      <c r="J12" s="11"/>
      <c r="K12" s="119"/>
      <c r="L12" s="18"/>
    </row>
    <row r="13" spans="1:16">
      <c r="A13" s="16"/>
      <c r="B13" s="62" t="str">
        <f>+'[3]Tasas Bogotá'!N487</f>
        <v>Manizales</v>
      </c>
      <c r="C13" s="124">
        <f>+'[3]Tasas Bogotá'!O487</f>
        <v>57.044653626417016</v>
      </c>
      <c r="D13" s="124">
        <f>+'[3]Tasas Bogotá'!P487</f>
        <v>56.749055277265143</v>
      </c>
      <c r="E13" s="124">
        <f>+'[3]Tasas Bogotá'!Q487</f>
        <v>58.470150497028946</v>
      </c>
      <c r="F13" s="124">
        <f>+'[3]Tasas Bogotá'!R487</f>
        <v>56.533873643018183</v>
      </c>
      <c r="G13" s="124">
        <f>+'[3]Tasas Bogotá'!S487</f>
        <v>61.695999859936002</v>
      </c>
      <c r="H13" s="124">
        <f>+'[3]Tasas Bogotá'!T487</f>
        <v>54.62186227968234</v>
      </c>
      <c r="I13" s="124">
        <f>+'[3]Tasas Bogotá'!U487</f>
        <v>58.523997170859872</v>
      </c>
      <c r="J13" s="153">
        <f>+'[3]Tasas Bogotá'!V487</f>
        <v>59.843214001354283</v>
      </c>
      <c r="K13" s="144">
        <f>+'[3]Tasas Bogotá'!W487</f>
        <v>1</v>
      </c>
      <c r="L13" s="18"/>
    </row>
    <row r="14" spans="1:16" s="49" customFormat="1">
      <c r="A14" s="86"/>
      <c r="B14" s="62" t="str">
        <f>+'[3]Tasas Bogotá'!N488</f>
        <v>Medellín</v>
      </c>
      <c r="C14" s="124">
        <f>+'[3]Tasas Bogotá'!O488</f>
        <v>58.288920152201044</v>
      </c>
      <c r="D14" s="124">
        <f>+'[3]Tasas Bogotá'!P488</f>
        <v>59.746333508272372</v>
      </c>
      <c r="E14" s="124">
        <f>+'[3]Tasas Bogotá'!Q488</f>
        <v>63.902734084590954</v>
      </c>
      <c r="F14" s="124">
        <f>+'[3]Tasas Bogotá'!R488</f>
        <v>57.63166242596602</v>
      </c>
      <c r="G14" s="124">
        <f>+'[3]Tasas Bogotá'!S488</f>
        <v>53.55738885405048</v>
      </c>
      <c r="H14" s="124">
        <f>+'[3]Tasas Bogotá'!T488</f>
        <v>56.945464204106862</v>
      </c>
      <c r="I14" s="124">
        <f>+'[3]Tasas Bogotá'!U488</f>
        <v>7.0829356423571683</v>
      </c>
      <c r="J14" s="153">
        <f>+'[3]Tasas Bogotá'!V488</f>
        <v>57.727598880641644</v>
      </c>
      <c r="K14" s="144">
        <f>+'[3]Tasas Bogotá'!W488</f>
        <v>2</v>
      </c>
      <c r="L14" s="87"/>
      <c r="N14" s="74"/>
      <c r="O14" s="74"/>
      <c r="P14" s="74"/>
    </row>
    <row r="15" spans="1:16">
      <c r="A15" s="16"/>
      <c r="B15" s="62" t="str">
        <f>+'[3]Tasas Bogotá'!N489</f>
        <v>Pereira</v>
      </c>
      <c r="C15" s="124">
        <f>+'[3]Tasas Bogotá'!O489</f>
        <v>57.357515612020322</v>
      </c>
      <c r="D15" s="124">
        <f>+'[3]Tasas Bogotá'!P489</f>
        <v>54.397382467788354</v>
      </c>
      <c r="E15" s="124">
        <f>+'[3]Tasas Bogotá'!Q489</f>
        <v>59.117881770375085</v>
      </c>
      <c r="F15" s="124">
        <f>+'[3]Tasas Bogotá'!R489</f>
        <v>58.921227481240912</v>
      </c>
      <c r="G15" s="124">
        <f>+'[3]Tasas Bogotá'!S489</f>
        <v>55.291933760683762</v>
      </c>
      <c r="H15" s="124">
        <f>+'[3]Tasas Bogotá'!T489</f>
        <v>54.126187479155242</v>
      </c>
      <c r="I15" s="124">
        <f>+'[3]Tasas Bogotá'!U489</f>
        <v>51.990275724169564</v>
      </c>
      <c r="J15" s="153">
        <f>+'[3]Tasas Bogotá'!V489</f>
        <v>51.997975410264566</v>
      </c>
      <c r="K15" s="144">
        <f>+'[3]Tasas Bogotá'!W489</f>
        <v>3</v>
      </c>
      <c r="L15" s="18"/>
    </row>
    <row r="16" spans="1:16">
      <c r="A16" s="16"/>
      <c r="B16" s="126" t="str">
        <f>+'[3]Tasas Bogotá'!N490</f>
        <v>Bogotá</v>
      </c>
      <c r="C16" s="145">
        <f>+'[3]Tasas Bogotá'!O490</f>
        <v>59.012852079508974</v>
      </c>
      <c r="D16" s="145">
        <f>+'[3]Tasas Bogotá'!P490</f>
        <v>59.836989733577227</v>
      </c>
      <c r="E16" s="145">
        <f>+'[3]Tasas Bogotá'!Q490</f>
        <v>60.751475094370562</v>
      </c>
      <c r="F16" s="145">
        <f>+'[3]Tasas Bogotá'!R490</f>
        <v>59.943036466954894</v>
      </c>
      <c r="G16" s="145">
        <f>+'[3]Tasas Bogotá'!S490</f>
        <v>54.681768398832261</v>
      </c>
      <c r="H16" s="145">
        <f>+'[3]Tasas Bogotá'!T490</f>
        <v>53.993252813347041</v>
      </c>
      <c r="I16" s="145">
        <f>+'[3]Tasas Bogotá'!U490</f>
        <v>53.54183966029791</v>
      </c>
      <c r="J16" s="145">
        <f>+'[3]Tasas Bogotá'!V490</f>
        <v>51.47735837956656</v>
      </c>
      <c r="K16" s="154">
        <f>+'[3]Tasas Bogotá'!W490</f>
        <v>4</v>
      </c>
      <c r="L16" s="18"/>
    </row>
    <row r="17" spans="1:16">
      <c r="A17" s="16"/>
      <c r="B17" s="62" t="str">
        <f>+'[3]Tasas Bogotá'!N491</f>
        <v>Cali</v>
      </c>
      <c r="C17" s="124">
        <f>+'[3]Tasas Bogotá'!O491</f>
        <v>52.155097895881738</v>
      </c>
      <c r="D17" s="124">
        <f>+'[3]Tasas Bogotá'!P491</f>
        <v>53.793870016935713</v>
      </c>
      <c r="E17" s="124">
        <f>+'[3]Tasas Bogotá'!Q491</f>
        <v>55.235360762130931</v>
      </c>
      <c r="F17" s="124">
        <f>+'[3]Tasas Bogotá'!R491</f>
        <v>51.444279432967413</v>
      </c>
      <c r="G17" s="124">
        <f>+'[3]Tasas Bogotá'!S491</f>
        <v>46.928053149833801</v>
      </c>
      <c r="H17" s="124">
        <f>+'[3]Tasas Bogotá'!T491</f>
        <v>46.438438728759408</v>
      </c>
      <c r="I17" s="124">
        <f>+'[3]Tasas Bogotá'!U491</f>
        <v>47.400045378171868</v>
      </c>
      <c r="J17" s="153">
        <f>+'[3]Tasas Bogotá'!V491</f>
        <v>49.618911758712052</v>
      </c>
      <c r="K17" s="144">
        <f>+'[3]Tasas Bogotá'!W491</f>
        <v>5</v>
      </c>
      <c r="L17" s="18"/>
    </row>
    <row r="18" spans="1:16">
      <c r="A18" s="16"/>
      <c r="B18" s="62" t="str">
        <f>+'[3]Tasas Bogotá'!N492</f>
        <v>Ibagué</v>
      </c>
      <c r="C18" s="124">
        <f>+'[3]Tasas Bogotá'!O492</f>
        <v>45.0145703842202</v>
      </c>
      <c r="D18" s="124">
        <f>+'[3]Tasas Bogotá'!P492</f>
        <v>47.167347104928837</v>
      </c>
      <c r="E18" s="124">
        <f>+'[3]Tasas Bogotá'!Q492</f>
        <v>50.435905820797913</v>
      </c>
      <c r="F18" s="124">
        <f>+'[3]Tasas Bogotá'!R492</f>
        <v>46.627440045449589</v>
      </c>
      <c r="G18" s="124">
        <f>+'[3]Tasas Bogotá'!S492</f>
        <v>45.015872724743872</v>
      </c>
      <c r="H18" s="124">
        <f>+'[3]Tasas Bogotá'!T492</f>
        <v>43.989238677000905</v>
      </c>
      <c r="I18" s="124">
        <f>+'[3]Tasas Bogotá'!U492</f>
        <v>46.81536494943024</v>
      </c>
      <c r="J18" s="153">
        <f>+'[3]Tasas Bogotá'!V492</f>
        <v>44.756392222319441</v>
      </c>
      <c r="K18" s="144">
        <f>+'[3]Tasas Bogotá'!W492</f>
        <v>6</v>
      </c>
      <c r="L18" s="18"/>
    </row>
    <row r="19" spans="1:16">
      <c r="A19" s="16"/>
      <c r="B19" s="62" t="str">
        <f>+'[3]Tasas Bogotá'!N493</f>
        <v>Pasto</v>
      </c>
      <c r="C19" s="124">
        <f>+'[3]Tasas Bogotá'!O493</f>
        <v>44.199997470947515</v>
      </c>
      <c r="D19" s="124">
        <f>+'[3]Tasas Bogotá'!P493</f>
        <v>45.28517581709071</v>
      </c>
      <c r="E19" s="124">
        <f>+'[3]Tasas Bogotá'!Q493</f>
        <v>46.158350311608345</v>
      </c>
      <c r="F19" s="124">
        <f>+'[3]Tasas Bogotá'!R493</f>
        <v>45.387437594334145</v>
      </c>
      <c r="G19" s="124">
        <f>+'[3]Tasas Bogotá'!S493</f>
        <v>46.074504116810665</v>
      </c>
      <c r="H19" s="124">
        <f>+'[3]Tasas Bogotá'!T493</f>
        <v>41.269701757200082</v>
      </c>
      <c r="I19" s="124">
        <f>+'[3]Tasas Bogotá'!U493</f>
        <v>43.495959332079956</v>
      </c>
      <c r="J19" s="153">
        <f>+'[3]Tasas Bogotá'!V493</f>
        <v>44.51171161366058</v>
      </c>
      <c r="K19" s="144">
        <f>+'[3]Tasas Bogotá'!W493</f>
        <v>7</v>
      </c>
      <c r="L19" s="18"/>
    </row>
    <row r="20" spans="1:16">
      <c r="A20" s="16"/>
      <c r="B20" s="62" t="str">
        <f>+'[3]Tasas Bogotá'!N494</f>
        <v>Villavicencio</v>
      </c>
      <c r="C20" s="124">
        <f>+'[3]Tasas Bogotá'!O494</f>
        <v>40.618263735382108</v>
      </c>
      <c r="D20" s="124">
        <f>+'[3]Tasas Bogotá'!P494</f>
        <v>42.010594816092933</v>
      </c>
      <c r="E20" s="124">
        <f>+'[3]Tasas Bogotá'!Q494</f>
        <v>44.982686602287714</v>
      </c>
      <c r="F20" s="124">
        <f>+'[3]Tasas Bogotá'!R494</f>
        <v>46.0871688935473</v>
      </c>
      <c r="G20" s="124">
        <f>+'[3]Tasas Bogotá'!S494</f>
        <v>42.400162608485552</v>
      </c>
      <c r="H20" s="124">
        <f>+'[3]Tasas Bogotá'!T494</f>
        <v>41.839391542352203</v>
      </c>
      <c r="I20" s="124">
        <f>+'[3]Tasas Bogotá'!U494</f>
        <v>41.546730473911644</v>
      </c>
      <c r="J20" s="153">
        <f>+'[3]Tasas Bogotá'!V494</f>
        <v>43.670448989056304</v>
      </c>
      <c r="K20" s="144">
        <f>+'[3]Tasas Bogotá'!W494</f>
        <v>8</v>
      </c>
      <c r="L20" s="18"/>
    </row>
    <row r="21" spans="1:16">
      <c r="A21" s="16"/>
      <c r="B21" s="62" t="str">
        <f>+'[3]Tasas Bogotá'!N495</f>
        <v>Barranquilla</v>
      </c>
      <c r="C21" s="124">
        <f>+'[3]Tasas Bogotá'!O495</f>
        <v>42.281159369547581</v>
      </c>
      <c r="D21" s="124">
        <f>+'[3]Tasas Bogotá'!P495</f>
        <v>40.028090509191649</v>
      </c>
      <c r="E21" s="124">
        <f>+'[3]Tasas Bogotá'!Q495</f>
        <v>39.517830149971033</v>
      </c>
      <c r="F21" s="124">
        <f>+'[3]Tasas Bogotá'!R495</f>
        <v>37.483132345892322</v>
      </c>
      <c r="G21" s="124">
        <f>+'[3]Tasas Bogotá'!S495</f>
        <v>42.042456670629143</v>
      </c>
      <c r="H21" s="124">
        <f>+'[3]Tasas Bogotá'!T495</f>
        <v>38.813394897279331</v>
      </c>
      <c r="I21" s="124">
        <f>+'[3]Tasas Bogotá'!U495</f>
        <v>43.203907612815861</v>
      </c>
      <c r="J21" s="153">
        <f>+'[3]Tasas Bogotá'!V495</f>
        <v>40.212387427291972</v>
      </c>
      <c r="K21" s="144">
        <f>+'[3]Tasas Bogotá'!W495</f>
        <v>9</v>
      </c>
      <c r="L21" s="18"/>
    </row>
    <row r="22" spans="1:16" s="49" customFormat="1">
      <c r="A22" s="86"/>
      <c r="B22" s="62" t="str">
        <f>+'[3]Tasas Bogotá'!N496</f>
        <v>Bucaramanga</v>
      </c>
      <c r="C22" s="124">
        <f>+'[3]Tasas Bogotá'!O496</f>
        <v>49.218119148582744</v>
      </c>
      <c r="D22" s="124">
        <f>+'[3]Tasas Bogotá'!P496</f>
        <v>53.093671703041601</v>
      </c>
      <c r="E22" s="124">
        <f>+'[3]Tasas Bogotá'!Q496</f>
        <v>56.054852015217932</v>
      </c>
      <c r="F22" s="124">
        <f>+'[3]Tasas Bogotá'!R496</f>
        <v>44.543812794098947</v>
      </c>
      <c r="G22" s="124">
        <f>+'[3]Tasas Bogotá'!S496</f>
        <v>54.284311850386416</v>
      </c>
      <c r="H22" s="124">
        <f>+'[3]Tasas Bogotá'!T496</f>
        <v>42.212519335069402</v>
      </c>
      <c r="I22" s="124">
        <f>+'[3]Tasas Bogotá'!U496</f>
        <v>39.490537614403927</v>
      </c>
      <c r="J22" s="153">
        <f>+'[3]Tasas Bogotá'!V496</f>
        <v>39.153920806627752</v>
      </c>
      <c r="K22" s="144">
        <f>+'[3]Tasas Bogotá'!W496</f>
        <v>10</v>
      </c>
      <c r="L22" s="87"/>
      <c r="N22" s="74"/>
      <c r="O22" s="74"/>
      <c r="P22" s="74"/>
    </row>
    <row r="23" spans="1:16">
      <c r="A23" s="16"/>
      <c r="B23" s="62" t="str">
        <f>+'[3]Tasas Bogotá'!N497</f>
        <v>Montería</v>
      </c>
      <c r="C23" s="124">
        <f>+'[3]Tasas Bogotá'!O497</f>
        <v>37.71567939183236</v>
      </c>
      <c r="D23" s="124">
        <f>+'[3]Tasas Bogotá'!P497</f>
        <v>40.249446291607413</v>
      </c>
      <c r="E23" s="124">
        <f>+'[3]Tasas Bogotá'!Q497</f>
        <v>43.694516323028786</v>
      </c>
      <c r="F23" s="124">
        <f>+'[3]Tasas Bogotá'!R497</f>
        <v>40.943253545688826</v>
      </c>
      <c r="G23" s="124">
        <f>+'[3]Tasas Bogotá'!S497</f>
        <v>39.239085358005987</v>
      </c>
      <c r="H23" s="124">
        <f>+'[3]Tasas Bogotá'!T497</f>
        <v>33.544949250845818</v>
      </c>
      <c r="I23" s="124">
        <f>+'[3]Tasas Bogotá'!U497</f>
        <v>37.396017977425288</v>
      </c>
      <c r="J23" s="153">
        <f>+'[3]Tasas Bogotá'!V497</f>
        <v>38.273780518542168</v>
      </c>
      <c r="K23" s="144">
        <f>+'[3]Tasas Bogotá'!W497</f>
        <v>11</v>
      </c>
      <c r="L23" s="18"/>
      <c r="O23" s="71"/>
    </row>
    <row r="24" spans="1:16" s="49" customFormat="1">
      <c r="A24" s="86"/>
      <c r="B24" s="126" t="str">
        <f>+'[3]Tasas Bogotá'!N498</f>
        <v>Colombia</v>
      </c>
      <c r="C24" s="125">
        <f>+'[3]Tasas Bogotá'!O498</f>
        <v>40.568942993540034</v>
      </c>
      <c r="D24" s="125">
        <f>+'[3]Tasas Bogotá'!P498</f>
        <v>42.626797679062925</v>
      </c>
      <c r="E24" s="125">
        <f>+'[3]Tasas Bogotá'!Q498</f>
        <v>44.407212300614191</v>
      </c>
      <c r="F24" s="125">
        <f>+'[3]Tasas Bogotá'!R498</f>
        <v>42.636326271936376</v>
      </c>
      <c r="G24" s="125">
        <f>+'[3]Tasas Bogotá'!S498</f>
        <v>40.839261598511484</v>
      </c>
      <c r="H24" s="125">
        <f>+'[3]Tasas Bogotá'!T498</f>
        <v>37.857142473671381</v>
      </c>
      <c r="I24" s="125">
        <f>+'[3]Tasas Bogotá'!U498</f>
        <v>37.945719841451002</v>
      </c>
      <c r="J24" s="145">
        <f>+'[3]Tasas Bogotá'!V498</f>
        <v>37.052735231848068</v>
      </c>
      <c r="K24" s="144" t="str">
        <f>+'[3]Tasas Bogotá'!W498</f>
        <v/>
      </c>
      <c r="L24" s="87"/>
      <c r="N24" s="74"/>
      <c r="O24" s="123"/>
      <c r="P24" s="74"/>
    </row>
    <row r="25" spans="1:16">
      <c r="A25" s="16"/>
      <c r="B25" s="62" t="str">
        <f>+'[3]Tasas Bogotá'!N499</f>
        <v>Cúcuta</v>
      </c>
      <c r="C25" s="124">
        <f>+'[3]Tasas Bogotá'!O499</f>
        <v>45.893729697267489</v>
      </c>
      <c r="D25" s="124">
        <f>+'[3]Tasas Bogotá'!P499</f>
        <v>46.282617777019432</v>
      </c>
      <c r="E25" s="124">
        <f>+'[3]Tasas Bogotá'!Q499</f>
        <v>49.713281151898208</v>
      </c>
      <c r="F25" s="124">
        <f>+'[3]Tasas Bogotá'!R499</f>
        <v>33.546173189110611</v>
      </c>
      <c r="G25" s="124">
        <f>+'[3]Tasas Bogotá'!S499</f>
        <v>31.312095261793921</v>
      </c>
      <c r="H25" s="124">
        <f>+'[3]Tasas Bogotá'!T499</f>
        <v>39.829018648451914</v>
      </c>
      <c r="I25" s="124">
        <f>+'[3]Tasas Bogotá'!U499</f>
        <v>40.863923675794425</v>
      </c>
      <c r="J25" s="153">
        <f>+'[3]Tasas Bogotá'!V499</f>
        <v>36.496029280589667</v>
      </c>
      <c r="K25" s="144">
        <f>+'[3]Tasas Bogotá'!W499</f>
        <v>12</v>
      </c>
      <c r="L25" s="18"/>
    </row>
    <row r="26" spans="1:16">
      <c r="A26" s="16"/>
      <c r="B26" s="62" t="str">
        <f>+'[3]Tasas Bogotá'!N500</f>
        <v>Cartagena</v>
      </c>
      <c r="C26" s="124">
        <f>+'[3]Tasas Bogotá'!O500</f>
        <v>34.166234919695064</v>
      </c>
      <c r="D26" s="124">
        <f>+'[3]Tasas Bogotá'!P500</f>
        <v>39.428641450525369</v>
      </c>
      <c r="E26" s="124">
        <f>+'[3]Tasas Bogotá'!Q500</f>
        <v>38.914856199054476</v>
      </c>
      <c r="F26" s="124">
        <f>+'[3]Tasas Bogotá'!R500</f>
        <v>40.549798592274151</v>
      </c>
      <c r="G26" s="124">
        <f>+'[3]Tasas Bogotá'!S500</f>
        <v>40.807112643644572</v>
      </c>
      <c r="H26" s="124">
        <f>+'[3]Tasas Bogotá'!T500</f>
        <v>38.604333929378633</v>
      </c>
      <c r="I26" s="124">
        <f>+'[3]Tasas Bogotá'!U500</f>
        <v>35.69806265438207</v>
      </c>
      <c r="J26" s="153">
        <f>+'[3]Tasas Bogotá'!V500</f>
        <v>35.168821732867535</v>
      </c>
      <c r="K26" s="144">
        <f>+'[3]Tasas Bogotá'!W500</f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20"/>
      <c r="L27" s="18"/>
      <c r="N27" s="56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20"/>
      <c r="L28" s="18"/>
      <c r="N28" s="56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20"/>
      <c r="L29" s="18"/>
      <c r="N29" s="56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20"/>
      <c r="L30" s="18"/>
      <c r="N30" s="56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20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20"/>
      <c r="L32" s="18"/>
      <c r="N32" s="56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20"/>
      <c r="L33" s="18"/>
      <c r="N33" s="56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20"/>
      <c r="L34" s="18"/>
      <c r="N34" s="56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20"/>
      <c r="L35" s="18"/>
      <c r="N35" s="56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20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20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20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19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19"/>
      <c r="L40" s="18"/>
    </row>
    <row r="41" spans="1:14">
      <c r="A41" s="16"/>
      <c r="B41" s="67" t="s">
        <v>164</v>
      </c>
      <c r="C41" s="11"/>
      <c r="D41" s="11"/>
      <c r="E41" s="11"/>
      <c r="F41" s="11"/>
      <c r="G41" s="11"/>
      <c r="H41" s="11"/>
      <c r="I41" s="11"/>
      <c r="J41" s="11"/>
      <c r="K41" s="119"/>
      <c r="L41" s="18"/>
    </row>
    <row r="42" spans="1:14">
      <c r="A42" s="16"/>
      <c r="B42" s="67" t="s">
        <v>60</v>
      </c>
      <c r="C42" s="11"/>
      <c r="D42" s="11"/>
      <c r="E42" s="11"/>
      <c r="F42" s="11"/>
      <c r="G42" s="11"/>
      <c r="H42" s="11"/>
      <c r="I42" s="11"/>
      <c r="J42" s="11"/>
      <c r="K42" s="119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9"/>
      <c r="L43" s="18"/>
    </row>
    <row r="44" spans="1:14">
      <c r="A44" s="16"/>
      <c r="B44" s="67" t="s">
        <v>108</v>
      </c>
      <c r="C44" s="11"/>
      <c r="D44" s="11"/>
      <c r="E44" s="11"/>
      <c r="F44" s="11"/>
      <c r="G44" s="11"/>
      <c r="H44" s="11"/>
      <c r="I44" s="11"/>
      <c r="J44" s="11"/>
      <c r="K44" s="119"/>
      <c r="L44" s="18"/>
    </row>
    <row r="45" spans="1:14">
      <c r="A45" s="20"/>
      <c r="B45" s="85" t="s">
        <v>103</v>
      </c>
      <c r="C45" s="21"/>
      <c r="D45" s="21"/>
      <c r="E45" s="21"/>
      <c r="F45" s="21"/>
      <c r="G45" s="21"/>
      <c r="H45" s="21"/>
      <c r="I45" s="21"/>
      <c r="J45" s="21"/>
      <c r="K45" s="121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5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B26" sqref="B26:J26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9" customWidth="1"/>
    <col min="15" max="15" width="10.85546875" style="59" customWidth="1"/>
    <col min="16" max="16" width="10.85546875" style="59"/>
    <col min="17" max="16384" width="10.85546875" style="11"/>
  </cols>
  <sheetData>
    <row r="1" spans="1:16" s="9" customFormat="1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</row>
    <row r="2" spans="1:16" s="9" customFormat="1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6" s="9" customFormat="1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6" s="9" customFormat="1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6" s="9" customFormat="1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63" t="s">
        <v>49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6">
      <c r="A8" s="16"/>
      <c r="B8" s="10"/>
      <c r="C8" s="160" t="s">
        <v>165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6">
      <c r="A9" s="16"/>
      <c r="B9" s="10"/>
      <c r="C9" s="68"/>
      <c r="D9" s="68"/>
      <c r="E9" s="68"/>
      <c r="F9" s="68"/>
      <c r="G9" s="68"/>
      <c r="H9" s="68"/>
      <c r="I9" s="10"/>
      <c r="J9" s="10"/>
      <c r="K9" s="10"/>
      <c r="L9" s="18"/>
    </row>
    <row r="10" spans="1:16" ht="15.75" customHeight="1">
      <c r="A10" s="16"/>
      <c r="C10" s="165" t="s">
        <v>2</v>
      </c>
      <c r="D10" s="165"/>
      <c r="E10" s="165"/>
      <c r="F10" s="165"/>
      <c r="G10" s="165"/>
      <c r="H10" s="165"/>
      <c r="I10" s="165"/>
      <c r="J10" s="165"/>
      <c r="K10" s="162" t="s">
        <v>111</v>
      </c>
      <c r="L10" s="18"/>
    </row>
    <row r="11" spans="1:16">
      <c r="A11" s="16"/>
      <c r="C11" s="151">
        <v>2004</v>
      </c>
      <c r="D11" s="151">
        <v>2005</v>
      </c>
      <c r="E11" s="151">
        <v>2006</v>
      </c>
      <c r="F11" s="151">
        <v>2007</v>
      </c>
      <c r="G11" s="151">
        <v>2008</v>
      </c>
      <c r="H11" s="151">
        <v>2009</v>
      </c>
      <c r="I11" s="151">
        <v>2010</v>
      </c>
      <c r="J11" s="151">
        <v>2011</v>
      </c>
      <c r="K11" s="162"/>
      <c r="L11" s="18"/>
      <c r="O11" s="70"/>
    </row>
    <row r="12" spans="1:16" ht="12" customHeight="1">
      <c r="A12" s="16"/>
      <c r="C12" s="116"/>
      <c r="D12" s="116"/>
      <c r="E12" s="116"/>
      <c r="F12" s="116"/>
      <c r="G12" s="116"/>
      <c r="H12" s="116"/>
      <c r="K12" s="119"/>
      <c r="L12" s="18"/>
    </row>
    <row r="13" spans="1:16">
      <c r="A13" s="16"/>
      <c r="B13" s="62" t="str">
        <f>+'[3]Tasas Bogotá'!N519</f>
        <v>Popayán</v>
      </c>
      <c r="C13" s="124">
        <f>+'[3]Tasas Bogotá'!O519</f>
        <v>0</v>
      </c>
      <c r="D13" s="124">
        <f>+'[3]Tasas Bogotá'!P519</f>
        <v>0</v>
      </c>
      <c r="E13" s="124">
        <f>+'[3]Tasas Bogotá'!Q519</f>
        <v>0</v>
      </c>
      <c r="F13" s="124">
        <f>+'[3]Tasas Bogotá'!R519</f>
        <v>0</v>
      </c>
      <c r="G13" s="124">
        <f>+'[3]Tasas Bogotá'!S519</f>
        <v>0</v>
      </c>
      <c r="H13" s="124">
        <f>+'[3]Tasas Bogotá'!T519</f>
        <v>0</v>
      </c>
      <c r="I13" s="124">
        <f>+'[3]Tasas Bogotá'!U519</f>
        <v>99.999999999999986</v>
      </c>
      <c r="J13" s="153">
        <f>+'[3]Tasas Bogotá'!V519</f>
        <v>100.00000000000001</v>
      </c>
      <c r="K13" s="146">
        <f>+'[3]Tasas Bogotá'!W519</f>
        <v>1</v>
      </c>
      <c r="L13" s="18"/>
    </row>
    <row r="14" spans="1:16" s="12" customFormat="1">
      <c r="A14" s="86"/>
      <c r="B14" s="62" t="str">
        <f>+'[3]Tasas Bogotá'!N520</f>
        <v>San Andrés</v>
      </c>
      <c r="C14" s="124">
        <f>+'[3]Tasas Bogotá'!O520</f>
        <v>0</v>
      </c>
      <c r="D14" s="124">
        <f>+'[3]Tasas Bogotá'!P520</f>
        <v>0</v>
      </c>
      <c r="E14" s="124">
        <f>+'[3]Tasas Bogotá'!Q520</f>
        <v>0</v>
      </c>
      <c r="F14" s="124">
        <f>+'[3]Tasas Bogotá'!R520</f>
        <v>0</v>
      </c>
      <c r="G14" s="124">
        <f>+'[3]Tasas Bogotá'!S520</f>
        <v>0</v>
      </c>
      <c r="H14" s="124">
        <f>+'[3]Tasas Bogotá'!T520</f>
        <v>0</v>
      </c>
      <c r="I14" s="124">
        <f>+'[3]Tasas Bogotá'!U520</f>
        <v>100</v>
      </c>
      <c r="J14" s="153">
        <f>+'[3]Tasas Bogotá'!V520</f>
        <v>100.00000000000001</v>
      </c>
      <c r="K14" s="146">
        <f>+'[3]Tasas Bogotá'!W520</f>
        <v>2</v>
      </c>
      <c r="L14" s="87"/>
      <c r="N14" s="75"/>
      <c r="O14" s="75"/>
      <c r="P14" s="75"/>
    </row>
    <row r="15" spans="1:16">
      <c r="A15" s="16"/>
      <c r="B15" s="62" t="str">
        <f>+'[3]Tasas Bogotá'!N521</f>
        <v>Armenia</v>
      </c>
      <c r="C15" s="124">
        <f>+'[3]Tasas Bogotá'!O521</f>
        <v>0</v>
      </c>
      <c r="D15" s="124">
        <f>+'[3]Tasas Bogotá'!P521</f>
        <v>0</v>
      </c>
      <c r="E15" s="124">
        <f>+'[3]Tasas Bogotá'!Q521</f>
        <v>0</v>
      </c>
      <c r="F15" s="124">
        <f>+'[3]Tasas Bogotá'!R521</f>
        <v>0</v>
      </c>
      <c r="G15" s="124">
        <f>+'[3]Tasas Bogotá'!S521</f>
        <v>0</v>
      </c>
      <c r="H15" s="124">
        <f>+'[3]Tasas Bogotá'!T521</f>
        <v>0</v>
      </c>
      <c r="I15" s="124">
        <f>+'[3]Tasas Bogotá'!U521</f>
        <v>100</v>
      </c>
      <c r="J15" s="153">
        <f>+'[3]Tasas Bogotá'!V521</f>
        <v>100</v>
      </c>
      <c r="K15" s="146">
        <f>+'[3]Tasas Bogotá'!W521</f>
        <v>3</v>
      </c>
      <c r="L15" s="18"/>
    </row>
    <row r="16" spans="1:16">
      <c r="A16" s="16"/>
      <c r="B16" s="62" t="str">
        <f>+'[3]Tasas Bogotá'!N522</f>
        <v>Florencia</v>
      </c>
      <c r="C16" s="124">
        <f>+'[3]Tasas Bogotá'!O522</f>
        <v>0</v>
      </c>
      <c r="D16" s="124">
        <f>+'[3]Tasas Bogotá'!P522</f>
        <v>0</v>
      </c>
      <c r="E16" s="124">
        <f>+'[3]Tasas Bogotá'!Q522</f>
        <v>0</v>
      </c>
      <c r="F16" s="124">
        <f>+'[3]Tasas Bogotá'!R522</f>
        <v>0</v>
      </c>
      <c r="G16" s="124">
        <f>+'[3]Tasas Bogotá'!S522</f>
        <v>0</v>
      </c>
      <c r="H16" s="124">
        <f>+'[3]Tasas Bogotá'!T522</f>
        <v>0</v>
      </c>
      <c r="I16" s="124">
        <f>+'[3]Tasas Bogotá'!U522</f>
        <v>100</v>
      </c>
      <c r="J16" s="153">
        <f>+'[3]Tasas Bogotá'!V522</f>
        <v>100</v>
      </c>
      <c r="K16" s="146">
        <f>+'[3]Tasas Bogotá'!W522</f>
        <v>4</v>
      </c>
      <c r="L16" s="18"/>
    </row>
    <row r="17" spans="1:16">
      <c r="A17" s="16"/>
      <c r="B17" s="62" t="str">
        <f>+'[3]Tasas Bogotá'!N523</f>
        <v>Neiva</v>
      </c>
      <c r="C17" s="124">
        <f>+'[3]Tasas Bogotá'!O523</f>
        <v>0</v>
      </c>
      <c r="D17" s="124">
        <f>+'[3]Tasas Bogotá'!P523</f>
        <v>0</v>
      </c>
      <c r="E17" s="124">
        <f>+'[3]Tasas Bogotá'!Q523</f>
        <v>0</v>
      </c>
      <c r="F17" s="124">
        <f>+'[3]Tasas Bogotá'!R523</f>
        <v>0</v>
      </c>
      <c r="G17" s="124">
        <f>+'[3]Tasas Bogotá'!S523</f>
        <v>0</v>
      </c>
      <c r="H17" s="124">
        <f>+'[3]Tasas Bogotá'!T523</f>
        <v>0</v>
      </c>
      <c r="I17" s="124">
        <f>+'[3]Tasas Bogotá'!U523</f>
        <v>100</v>
      </c>
      <c r="J17" s="153">
        <f>+'[3]Tasas Bogotá'!V523</f>
        <v>100</v>
      </c>
      <c r="K17" s="146">
        <f>+'[3]Tasas Bogotá'!W523</f>
        <v>5</v>
      </c>
      <c r="L17" s="18"/>
    </row>
    <row r="18" spans="1:16">
      <c r="A18" s="16"/>
      <c r="B18" s="62" t="str">
        <f>+'[3]Tasas Bogotá'!N524</f>
        <v>Quibdó</v>
      </c>
      <c r="C18" s="124">
        <f>+'[3]Tasas Bogotá'!O524</f>
        <v>0</v>
      </c>
      <c r="D18" s="124">
        <f>+'[3]Tasas Bogotá'!P524</f>
        <v>0</v>
      </c>
      <c r="E18" s="124">
        <f>+'[3]Tasas Bogotá'!Q524</f>
        <v>0</v>
      </c>
      <c r="F18" s="124">
        <f>+'[3]Tasas Bogotá'!R524</f>
        <v>0</v>
      </c>
      <c r="G18" s="124">
        <f>+'[3]Tasas Bogotá'!S524</f>
        <v>0</v>
      </c>
      <c r="H18" s="124">
        <f>+'[3]Tasas Bogotá'!T524</f>
        <v>0</v>
      </c>
      <c r="I18" s="124">
        <f>+'[3]Tasas Bogotá'!U524</f>
        <v>100</v>
      </c>
      <c r="J18" s="153">
        <f>+'[3]Tasas Bogotá'!V524</f>
        <v>100</v>
      </c>
      <c r="K18" s="146">
        <f>+'[3]Tasas Bogotá'!W524</f>
        <v>6</v>
      </c>
      <c r="L18" s="18"/>
    </row>
    <row r="19" spans="1:16">
      <c r="A19" s="16"/>
      <c r="B19" s="62" t="str">
        <f>+'[3]Tasas Bogotá'!N525</f>
        <v>Sincelejo</v>
      </c>
      <c r="C19" s="124">
        <f>+'[3]Tasas Bogotá'!O525</f>
        <v>0</v>
      </c>
      <c r="D19" s="124">
        <f>+'[3]Tasas Bogotá'!P525</f>
        <v>0</v>
      </c>
      <c r="E19" s="124">
        <f>+'[3]Tasas Bogotá'!Q525</f>
        <v>0</v>
      </c>
      <c r="F19" s="124">
        <f>+'[3]Tasas Bogotá'!R525</f>
        <v>0</v>
      </c>
      <c r="G19" s="124">
        <f>+'[3]Tasas Bogotá'!S525</f>
        <v>0</v>
      </c>
      <c r="H19" s="124">
        <f>+'[3]Tasas Bogotá'!T525</f>
        <v>0</v>
      </c>
      <c r="I19" s="124">
        <f>+'[3]Tasas Bogotá'!U525</f>
        <v>100</v>
      </c>
      <c r="J19" s="153">
        <f>+'[3]Tasas Bogotá'!V525</f>
        <v>100</v>
      </c>
      <c r="K19" s="146">
        <f>+'[3]Tasas Bogotá'!W525</f>
        <v>7</v>
      </c>
      <c r="L19" s="18"/>
    </row>
    <row r="20" spans="1:16">
      <c r="A20" s="16"/>
      <c r="B20" s="62" t="str">
        <f>+'[3]Tasas Bogotá'!N526</f>
        <v>Tunja</v>
      </c>
      <c r="C20" s="124">
        <f>+'[3]Tasas Bogotá'!O526</f>
        <v>0</v>
      </c>
      <c r="D20" s="124">
        <f>+'[3]Tasas Bogotá'!P526</f>
        <v>0</v>
      </c>
      <c r="E20" s="124">
        <f>+'[3]Tasas Bogotá'!Q526</f>
        <v>0</v>
      </c>
      <c r="F20" s="124">
        <f>+'[3]Tasas Bogotá'!R526</f>
        <v>0</v>
      </c>
      <c r="G20" s="124">
        <f>+'[3]Tasas Bogotá'!S526</f>
        <v>0</v>
      </c>
      <c r="H20" s="124">
        <f>+'[3]Tasas Bogotá'!T526</f>
        <v>0</v>
      </c>
      <c r="I20" s="124">
        <f>+'[3]Tasas Bogotá'!U526</f>
        <v>100</v>
      </c>
      <c r="J20" s="153">
        <f>+'[3]Tasas Bogotá'!V526</f>
        <v>100</v>
      </c>
      <c r="K20" s="146">
        <f>+'[3]Tasas Bogotá'!W526</f>
        <v>8</v>
      </c>
      <c r="L20" s="18"/>
    </row>
    <row r="21" spans="1:16">
      <c r="A21" s="16"/>
      <c r="B21" s="62" t="str">
        <f>+'[3]Tasas Bogotá'!N527</f>
        <v>Valledupar</v>
      </c>
      <c r="C21" s="124">
        <f>+'[3]Tasas Bogotá'!O527</f>
        <v>0</v>
      </c>
      <c r="D21" s="124">
        <f>+'[3]Tasas Bogotá'!P527</f>
        <v>0</v>
      </c>
      <c r="E21" s="124">
        <f>+'[3]Tasas Bogotá'!Q527</f>
        <v>0</v>
      </c>
      <c r="F21" s="124">
        <f>+'[3]Tasas Bogotá'!R527</f>
        <v>0</v>
      </c>
      <c r="G21" s="124">
        <f>+'[3]Tasas Bogotá'!S527</f>
        <v>0</v>
      </c>
      <c r="H21" s="124">
        <f>+'[3]Tasas Bogotá'!T527</f>
        <v>0</v>
      </c>
      <c r="I21" s="124">
        <f>+'[3]Tasas Bogotá'!U527</f>
        <v>100</v>
      </c>
      <c r="J21" s="153">
        <f>+'[3]Tasas Bogotá'!V527</f>
        <v>100</v>
      </c>
      <c r="K21" s="146">
        <f>+'[3]Tasas Bogotá'!W527</f>
        <v>9</v>
      </c>
      <c r="L21" s="18"/>
    </row>
    <row r="22" spans="1:16" s="12" customFormat="1">
      <c r="A22" s="86"/>
      <c r="B22" s="62" t="str">
        <f>+'[3]Tasas Bogotá'!N528</f>
        <v>Riohacha</v>
      </c>
      <c r="C22" s="124">
        <f>+'[3]Tasas Bogotá'!O528</f>
        <v>0</v>
      </c>
      <c r="D22" s="124">
        <f>+'[3]Tasas Bogotá'!P528</f>
        <v>0</v>
      </c>
      <c r="E22" s="124">
        <f>+'[3]Tasas Bogotá'!Q528</f>
        <v>0</v>
      </c>
      <c r="F22" s="124">
        <f>+'[3]Tasas Bogotá'!R528</f>
        <v>0</v>
      </c>
      <c r="G22" s="124">
        <f>+'[3]Tasas Bogotá'!S528</f>
        <v>0</v>
      </c>
      <c r="H22" s="124">
        <f>+'[3]Tasas Bogotá'!T528</f>
        <v>0</v>
      </c>
      <c r="I22" s="124">
        <f>+'[3]Tasas Bogotá'!U528</f>
        <v>100</v>
      </c>
      <c r="J22" s="153">
        <f>+'[3]Tasas Bogotá'!V528</f>
        <v>100</v>
      </c>
      <c r="K22" s="146">
        <f>+'[3]Tasas Bogotá'!W528</f>
        <v>10</v>
      </c>
      <c r="L22" s="87"/>
      <c r="N22" s="75"/>
      <c r="O22" s="75"/>
      <c r="P22" s="75"/>
    </row>
    <row r="23" spans="1:16">
      <c r="A23" s="16"/>
      <c r="B23" s="62" t="str">
        <f>+'[3]Tasas Bogotá'!N529</f>
        <v>Santa Marta</v>
      </c>
      <c r="C23" s="124">
        <f>+'[3]Tasas Bogotá'!O529</f>
        <v>0</v>
      </c>
      <c r="D23" s="124">
        <f>+'[3]Tasas Bogotá'!P529</f>
        <v>0</v>
      </c>
      <c r="E23" s="124">
        <f>+'[3]Tasas Bogotá'!Q529</f>
        <v>0</v>
      </c>
      <c r="F23" s="124">
        <f>+'[3]Tasas Bogotá'!R529</f>
        <v>0</v>
      </c>
      <c r="G23" s="124">
        <f>+'[3]Tasas Bogotá'!S529</f>
        <v>0</v>
      </c>
      <c r="H23" s="124">
        <f>+'[3]Tasas Bogotá'!T529</f>
        <v>0</v>
      </c>
      <c r="I23" s="124">
        <f>+'[3]Tasas Bogotá'!U529</f>
        <v>100</v>
      </c>
      <c r="J23" s="153">
        <f>+'[3]Tasas Bogotá'!V529</f>
        <v>100</v>
      </c>
      <c r="K23" s="146">
        <f>+'[3]Tasas Bogotá'!W529</f>
        <v>11</v>
      </c>
      <c r="L23" s="18"/>
      <c r="O23" s="76"/>
    </row>
    <row r="24" spans="1:16">
      <c r="A24" s="16"/>
      <c r="B24" s="62" t="str">
        <f>+'[3]Tasas Bogotá'!N530</f>
        <v>Cartagena</v>
      </c>
      <c r="C24" s="124">
        <f>+'[3]Tasas Bogotá'!O530</f>
        <v>65.833765080304929</v>
      </c>
      <c r="D24" s="124">
        <f>+'[3]Tasas Bogotá'!P530</f>
        <v>60.571358549474624</v>
      </c>
      <c r="E24" s="124">
        <f>+'[3]Tasas Bogotá'!Q530</f>
        <v>61.085143800945524</v>
      </c>
      <c r="F24" s="124">
        <f>+'[3]Tasas Bogotá'!R530</f>
        <v>59.450201407725856</v>
      </c>
      <c r="G24" s="124">
        <f>+'[3]Tasas Bogotá'!S530</f>
        <v>59.192887356355428</v>
      </c>
      <c r="H24" s="124">
        <f>+'[3]Tasas Bogotá'!T530</f>
        <v>61.39566607062136</v>
      </c>
      <c r="I24" s="124">
        <f>+'[3]Tasas Bogotá'!U530</f>
        <v>64.30193734561793</v>
      </c>
      <c r="J24" s="153">
        <f>+'[3]Tasas Bogotá'!V530</f>
        <v>64.831178267132472</v>
      </c>
      <c r="K24" s="146">
        <f>+'[3]Tasas Bogotá'!W530</f>
        <v>12</v>
      </c>
      <c r="L24" s="18"/>
      <c r="O24" s="76"/>
    </row>
    <row r="25" spans="1:16">
      <c r="A25" s="16"/>
      <c r="B25" s="62" t="str">
        <f>+'[3]Tasas Bogotá'!N531</f>
        <v>Cúcuta</v>
      </c>
      <c r="C25" s="124">
        <f>+'[3]Tasas Bogotá'!O531</f>
        <v>54.106270302732511</v>
      </c>
      <c r="D25" s="124">
        <f>+'[3]Tasas Bogotá'!P531</f>
        <v>53.717382222980568</v>
      </c>
      <c r="E25" s="124">
        <f>+'[3]Tasas Bogotá'!Q531</f>
        <v>50.286718848101799</v>
      </c>
      <c r="F25" s="124">
        <f>+'[3]Tasas Bogotá'!R531</f>
        <v>66.453826810889396</v>
      </c>
      <c r="G25" s="124">
        <f>+'[3]Tasas Bogotá'!S531</f>
        <v>68.687904738206072</v>
      </c>
      <c r="H25" s="124">
        <f>+'[3]Tasas Bogotá'!T531</f>
        <v>60.170981351548086</v>
      </c>
      <c r="I25" s="124">
        <f>+'[3]Tasas Bogotá'!U531</f>
        <v>59.136076324205575</v>
      </c>
      <c r="J25" s="153">
        <f>+'[3]Tasas Bogotá'!V531</f>
        <v>63.503970719410326</v>
      </c>
      <c r="K25" s="146">
        <f>+'[3]Tasas Bogotá'!W531</f>
        <v>13</v>
      </c>
      <c r="L25" s="18"/>
    </row>
    <row r="26" spans="1:16">
      <c r="A26" s="16"/>
      <c r="B26" s="126" t="str">
        <f>+'[3]Tasas Bogotá'!N532</f>
        <v>Colombia</v>
      </c>
      <c r="C26" s="125">
        <f>+'[3]Tasas Bogotá'!O532</f>
        <v>59.431057006459966</v>
      </c>
      <c r="D26" s="125">
        <f>+'[3]Tasas Bogotá'!P532</f>
        <v>57.373202320937075</v>
      </c>
      <c r="E26" s="125">
        <f>+'[3]Tasas Bogotá'!Q532</f>
        <v>55.592787699385809</v>
      </c>
      <c r="F26" s="125">
        <f>+'[3]Tasas Bogotá'!R532</f>
        <v>57.363673728063631</v>
      </c>
      <c r="G26" s="125">
        <f>+'[3]Tasas Bogotá'!S532</f>
        <v>59.160738401488516</v>
      </c>
      <c r="H26" s="125">
        <f>+'[3]Tasas Bogotá'!T532</f>
        <v>62.142857526328626</v>
      </c>
      <c r="I26" s="125">
        <f>+'[3]Tasas Bogotá'!U532</f>
        <v>62.054280158548998</v>
      </c>
      <c r="J26" s="145">
        <f>+'[3]Tasas Bogotá'!V532</f>
        <v>62.947264768151932</v>
      </c>
      <c r="K26" s="146" t="str">
        <f>+'[3]Tasas Bogotá'!W532</f>
        <v/>
      </c>
      <c r="L26" s="18"/>
    </row>
    <row r="27" spans="1:16">
      <c r="A27" s="16"/>
      <c r="B27" s="62" t="str">
        <f>+'[3]Tasas Bogotá'!N533</f>
        <v>Montería</v>
      </c>
      <c r="C27" s="124">
        <f>+'[3]Tasas Bogotá'!O533</f>
        <v>62.284320608167633</v>
      </c>
      <c r="D27" s="124">
        <f>+'[3]Tasas Bogotá'!P533</f>
        <v>59.75055370839258</v>
      </c>
      <c r="E27" s="124">
        <f>+'[3]Tasas Bogotá'!Q533</f>
        <v>56.305483676971207</v>
      </c>
      <c r="F27" s="124">
        <f>+'[3]Tasas Bogotá'!R533</f>
        <v>59.056746454311167</v>
      </c>
      <c r="G27" s="124">
        <f>+'[3]Tasas Bogotá'!S533</f>
        <v>60.76091464199402</v>
      </c>
      <c r="H27" s="124">
        <f>+'[3]Tasas Bogotá'!T533</f>
        <v>66.455050749154182</v>
      </c>
      <c r="I27" s="124">
        <f>+'[3]Tasas Bogotá'!U533</f>
        <v>62.603982022574712</v>
      </c>
      <c r="J27" s="153">
        <f>+'[3]Tasas Bogotá'!V533</f>
        <v>61.726219481457825</v>
      </c>
      <c r="K27" s="146">
        <f>+'[3]Tasas Bogotá'!W533</f>
        <v>14</v>
      </c>
      <c r="L27" s="18"/>
    </row>
    <row r="28" spans="1:16">
      <c r="A28" s="16"/>
      <c r="B28" s="62" t="str">
        <f>+'[3]Tasas Bogotá'!N534</f>
        <v>Bucaramanga</v>
      </c>
      <c r="C28" s="124">
        <f>+'[3]Tasas Bogotá'!O534</f>
        <v>50.781880851417256</v>
      </c>
      <c r="D28" s="124">
        <f>+'[3]Tasas Bogotá'!P534</f>
        <v>46.906328296958392</v>
      </c>
      <c r="E28" s="124">
        <f>+'[3]Tasas Bogotá'!Q534</f>
        <v>43.945147984782068</v>
      </c>
      <c r="F28" s="124">
        <f>+'[3]Tasas Bogotá'!R534</f>
        <v>55.456187205901053</v>
      </c>
      <c r="G28" s="124">
        <f>+'[3]Tasas Bogotá'!S534</f>
        <v>45.715688149613584</v>
      </c>
      <c r="H28" s="124">
        <f>+'[3]Tasas Bogotá'!T534</f>
        <v>57.787480664930591</v>
      </c>
      <c r="I28" s="124">
        <f>+'[3]Tasas Bogotá'!U534</f>
        <v>60.509462385596073</v>
      </c>
      <c r="J28" s="153">
        <f>+'[3]Tasas Bogotá'!V534</f>
        <v>60.846079193372255</v>
      </c>
      <c r="K28" s="146">
        <f>+'[3]Tasas Bogotá'!W534</f>
        <v>15</v>
      </c>
      <c r="L28" s="18"/>
    </row>
    <row r="29" spans="1:16">
      <c r="A29" s="16"/>
      <c r="B29" s="62" t="str">
        <f>+'[3]Tasas Bogotá'!N535</f>
        <v>Barranquilla</v>
      </c>
      <c r="C29" s="124">
        <f>+'[3]Tasas Bogotá'!O535</f>
        <v>57.718840630452419</v>
      </c>
      <c r="D29" s="124">
        <f>+'[3]Tasas Bogotá'!P535</f>
        <v>59.971909490808358</v>
      </c>
      <c r="E29" s="124">
        <f>+'[3]Tasas Bogotá'!Q535</f>
        <v>60.482169850028967</v>
      </c>
      <c r="F29" s="124">
        <f>+'[3]Tasas Bogotá'!R535</f>
        <v>62.516867654107678</v>
      </c>
      <c r="G29" s="124">
        <f>+'[3]Tasas Bogotá'!S535</f>
        <v>57.957543329370857</v>
      </c>
      <c r="H29" s="124">
        <f>+'[3]Tasas Bogotá'!T535</f>
        <v>61.186605102720662</v>
      </c>
      <c r="I29" s="124">
        <f>+'[3]Tasas Bogotá'!U535</f>
        <v>56.796092387184139</v>
      </c>
      <c r="J29" s="153">
        <f>+'[3]Tasas Bogotá'!V535</f>
        <v>59.787612572708028</v>
      </c>
      <c r="K29" s="146">
        <f>+'[3]Tasas Bogotá'!W535</f>
        <v>16</v>
      </c>
      <c r="L29" s="18"/>
    </row>
    <row r="30" spans="1:16">
      <c r="A30" s="16"/>
      <c r="B30" s="62" t="str">
        <f>+'[3]Tasas Bogotá'!N536</f>
        <v>Villavicencio</v>
      </c>
      <c r="C30" s="124">
        <f>+'[3]Tasas Bogotá'!O536</f>
        <v>59.381736264617892</v>
      </c>
      <c r="D30" s="124">
        <f>+'[3]Tasas Bogotá'!P536</f>
        <v>57.989405183907067</v>
      </c>
      <c r="E30" s="124">
        <f>+'[3]Tasas Bogotá'!Q536</f>
        <v>55.017313397712286</v>
      </c>
      <c r="F30" s="124">
        <f>+'[3]Tasas Bogotá'!R536</f>
        <v>53.9128311064527</v>
      </c>
      <c r="G30" s="124">
        <f>+'[3]Tasas Bogotá'!S536</f>
        <v>57.599837391514448</v>
      </c>
      <c r="H30" s="124">
        <f>+'[3]Tasas Bogotá'!T536</f>
        <v>58.16060845764779</v>
      </c>
      <c r="I30" s="124">
        <f>+'[3]Tasas Bogotá'!U536</f>
        <v>58.453269526088356</v>
      </c>
      <c r="J30" s="153">
        <f>+'[3]Tasas Bogotá'!V536</f>
        <v>56.329551010943696</v>
      </c>
      <c r="K30" s="146">
        <f>+'[3]Tasas Bogotá'!W536</f>
        <v>17</v>
      </c>
      <c r="L30" s="18"/>
    </row>
    <row r="31" spans="1:16">
      <c r="A31" s="16"/>
      <c r="B31" s="62" t="str">
        <f>+'[3]Tasas Bogotá'!N537</f>
        <v>Pasto</v>
      </c>
      <c r="C31" s="124">
        <f>+'[3]Tasas Bogotá'!O537</f>
        <v>55.800002529052485</v>
      </c>
      <c r="D31" s="124">
        <f>+'[3]Tasas Bogotá'!P537</f>
        <v>54.714824182909283</v>
      </c>
      <c r="E31" s="124">
        <f>+'[3]Tasas Bogotá'!Q537</f>
        <v>53.841649688391655</v>
      </c>
      <c r="F31" s="124">
        <f>+'[3]Tasas Bogotá'!R537</f>
        <v>54.612562405665855</v>
      </c>
      <c r="G31" s="124">
        <f>+'[3]Tasas Bogotá'!S537</f>
        <v>53.925495883189342</v>
      </c>
      <c r="H31" s="124">
        <f>+'[3]Tasas Bogotá'!T537</f>
        <v>58.730298242799925</v>
      </c>
      <c r="I31" s="124">
        <f>+'[3]Tasas Bogotá'!U537</f>
        <v>56.504040667920052</v>
      </c>
      <c r="J31" s="153">
        <f>+'[3]Tasas Bogotá'!V537</f>
        <v>55.48828838633942</v>
      </c>
      <c r="K31" s="146">
        <f>+'[3]Tasas Bogotá'!W537</f>
        <v>18</v>
      </c>
      <c r="L31" s="18"/>
    </row>
    <row r="32" spans="1:16">
      <c r="A32" s="16"/>
      <c r="B32" s="62" t="str">
        <f>+'[3]Tasas Bogotá'!N538</f>
        <v>Ibagué</v>
      </c>
      <c r="C32" s="124">
        <f>+'[3]Tasas Bogotá'!O538</f>
        <v>54.985429615779807</v>
      </c>
      <c r="D32" s="124">
        <f>+'[3]Tasas Bogotá'!P538</f>
        <v>52.832652895071163</v>
      </c>
      <c r="E32" s="124">
        <f>+'[3]Tasas Bogotá'!Q538</f>
        <v>49.56409417920208</v>
      </c>
      <c r="F32" s="124">
        <f>+'[3]Tasas Bogotá'!R538</f>
        <v>53.372559954550411</v>
      </c>
      <c r="G32" s="124">
        <f>+'[3]Tasas Bogotá'!S538</f>
        <v>54.984127275256135</v>
      </c>
      <c r="H32" s="124">
        <f>+'[3]Tasas Bogotá'!T538</f>
        <v>56.010761322999102</v>
      </c>
      <c r="I32" s="124">
        <f>+'[3]Tasas Bogotá'!U538</f>
        <v>53.184635050569753</v>
      </c>
      <c r="J32" s="153">
        <f>+'[3]Tasas Bogotá'!V538</f>
        <v>55.243607777680552</v>
      </c>
      <c r="K32" s="146">
        <f>+'[3]Tasas Bogotá'!W538</f>
        <v>19</v>
      </c>
      <c r="L32" s="18"/>
    </row>
    <row r="33" spans="1:14">
      <c r="A33" s="16"/>
      <c r="B33" s="62" t="str">
        <f>+'[3]Tasas Bogotá'!N539</f>
        <v>Cali</v>
      </c>
      <c r="C33" s="124">
        <f>+'[3]Tasas Bogotá'!O539</f>
        <v>47.844902104118255</v>
      </c>
      <c r="D33" s="124">
        <f>+'[3]Tasas Bogotá'!P539</f>
        <v>46.20612998306428</v>
      </c>
      <c r="E33" s="124">
        <f>+'[3]Tasas Bogotá'!Q539</f>
        <v>44.764639237869069</v>
      </c>
      <c r="F33" s="124">
        <f>+'[3]Tasas Bogotá'!R539</f>
        <v>48.555720567032587</v>
      </c>
      <c r="G33" s="124">
        <f>+'[3]Tasas Bogotá'!S539</f>
        <v>53.071946850166192</v>
      </c>
      <c r="H33" s="124">
        <f>+'[3]Tasas Bogotá'!T539</f>
        <v>53.561561271240592</v>
      </c>
      <c r="I33" s="124">
        <f>+'[3]Tasas Bogotá'!U539</f>
        <v>52.599954621828132</v>
      </c>
      <c r="J33" s="153">
        <f>+'[3]Tasas Bogotá'!V539</f>
        <v>50.381088241287948</v>
      </c>
      <c r="K33" s="146">
        <f>+'[3]Tasas Bogotá'!W539</f>
        <v>20</v>
      </c>
      <c r="L33" s="18"/>
    </row>
    <row r="34" spans="1:14">
      <c r="A34" s="16"/>
      <c r="B34" s="126" t="str">
        <f>+'[3]Tasas Bogotá'!N540</f>
        <v>Bogotá</v>
      </c>
      <c r="C34" s="145">
        <f>+'[3]Tasas Bogotá'!O540</f>
        <v>40.987147920491033</v>
      </c>
      <c r="D34" s="145">
        <f>+'[3]Tasas Bogotá'!P540</f>
        <v>40.163010266422773</v>
      </c>
      <c r="E34" s="145">
        <f>+'[3]Tasas Bogotá'!Q540</f>
        <v>39.248524905629445</v>
      </c>
      <c r="F34" s="145">
        <f>+'[3]Tasas Bogotá'!R540</f>
        <v>40.056963533045106</v>
      </c>
      <c r="G34" s="145">
        <f>+'[3]Tasas Bogotá'!S540</f>
        <v>45.318231601167739</v>
      </c>
      <c r="H34" s="145">
        <f>+'[3]Tasas Bogotá'!T540</f>
        <v>46.006747186652966</v>
      </c>
      <c r="I34" s="145">
        <f>+'[3]Tasas Bogotá'!U540</f>
        <v>46.45816033970209</v>
      </c>
      <c r="J34" s="145">
        <f>+'[3]Tasas Bogotá'!V540</f>
        <v>48.52264162043344</v>
      </c>
      <c r="K34" s="118">
        <f>+'[3]Tasas Bogotá'!W540</f>
        <v>21</v>
      </c>
      <c r="L34" s="18"/>
    </row>
    <row r="35" spans="1:14">
      <c r="A35" s="16"/>
      <c r="B35" s="62" t="str">
        <f>+'[3]Tasas Bogotá'!N541</f>
        <v>Pereira</v>
      </c>
      <c r="C35" s="124">
        <f>+'[3]Tasas Bogotá'!O541</f>
        <v>42.642484387979685</v>
      </c>
      <c r="D35" s="124">
        <f>+'[3]Tasas Bogotá'!P541</f>
        <v>45.602617532211646</v>
      </c>
      <c r="E35" s="124">
        <f>+'[3]Tasas Bogotá'!Q541</f>
        <v>40.882118229624915</v>
      </c>
      <c r="F35" s="124">
        <f>+'[3]Tasas Bogotá'!R541</f>
        <v>41.078772518759088</v>
      </c>
      <c r="G35" s="124">
        <f>+'[3]Tasas Bogotá'!S541</f>
        <v>44.708066239316238</v>
      </c>
      <c r="H35" s="124">
        <f>+'[3]Tasas Bogotá'!T541</f>
        <v>45.873812520844766</v>
      </c>
      <c r="I35" s="124">
        <f>+'[3]Tasas Bogotá'!U541</f>
        <v>48.009724275830436</v>
      </c>
      <c r="J35" s="153">
        <f>+'[3]Tasas Bogotá'!V541</f>
        <v>48.002024589735434</v>
      </c>
      <c r="K35" s="146">
        <f>+'[3]Tasas Bogotá'!W541</f>
        <v>22</v>
      </c>
      <c r="L35" s="18"/>
    </row>
    <row r="36" spans="1:14">
      <c r="A36" s="16"/>
      <c r="B36" s="62" t="str">
        <f>+'[3]Tasas Bogotá'!N542</f>
        <v>Medellín</v>
      </c>
      <c r="C36" s="124">
        <f>+'[3]Tasas Bogotá'!O542</f>
        <v>41.711079847798956</v>
      </c>
      <c r="D36" s="124">
        <f>+'[3]Tasas Bogotá'!P542</f>
        <v>40.253666491727635</v>
      </c>
      <c r="E36" s="124">
        <f>+'[3]Tasas Bogotá'!Q542</f>
        <v>36.097265915409054</v>
      </c>
      <c r="F36" s="124">
        <f>+'[3]Tasas Bogotá'!R542</f>
        <v>42.36833757403398</v>
      </c>
      <c r="G36" s="124">
        <f>+'[3]Tasas Bogotá'!S542</f>
        <v>46.44261114594952</v>
      </c>
      <c r="H36" s="124">
        <f>+'[3]Tasas Bogotá'!T542</f>
        <v>43.054535795893138</v>
      </c>
      <c r="I36" s="124">
        <f>+'[3]Tasas Bogotá'!U542</f>
        <v>92.917064357642829</v>
      </c>
      <c r="J36" s="153">
        <f>+'[3]Tasas Bogotá'!V542</f>
        <v>42.272401119358356</v>
      </c>
      <c r="K36" s="146">
        <f>+'[3]Tasas Bogotá'!W542</f>
        <v>23</v>
      </c>
      <c r="L36" s="18"/>
    </row>
    <row r="37" spans="1:14">
      <c r="A37" s="16"/>
      <c r="B37" s="62" t="str">
        <f>+'[3]Tasas Bogotá'!N543</f>
        <v>Manizales</v>
      </c>
      <c r="C37" s="124">
        <f>+'[3]Tasas Bogotá'!O543</f>
        <v>42.955346373582977</v>
      </c>
      <c r="D37" s="124">
        <f>+'[3]Tasas Bogotá'!P543</f>
        <v>43.25094472273485</v>
      </c>
      <c r="E37" s="124">
        <f>+'[3]Tasas Bogotá'!Q543</f>
        <v>41.529849502971047</v>
      </c>
      <c r="F37" s="124">
        <f>+'[3]Tasas Bogotá'!R543</f>
        <v>43.466126356981825</v>
      </c>
      <c r="G37" s="124">
        <f>+'[3]Tasas Bogotá'!S543</f>
        <v>38.304000140063998</v>
      </c>
      <c r="H37" s="124">
        <f>+'[3]Tasas Bogotá'!T543</f>
        <v>45.37813772031766</v>
      </c>
      <c r="I37" s="124">
        <f>+'[3]Tasas Bogotá'!U543</f>
        <v>41.476002829140135</v>
      </c>
      <c r="J37" s="153">
        <f>+'[3]Tasas Bogotá'!V543</f>
        <v>40.156785998645717</v>
      </c>
      <c r="K37" s="146">
        <f>+'[3]Tasas Bogotá'!W543</f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59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59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59" t="str">
        <f>IF(F42="","",1)</f>
        <v/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59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59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59" t="str">
        <f>IF(F46="","",1)</f>
        <v/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59" t="str">
        <f>IF(F47="","",1)</f>
        <v/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59" t="str">
        <f>IF(F48="","",1)</f>
        <v/>
      </c>
    </row>
    <row r="49" spans="1:12">
      <c r="A49" s="16"/>
      <c r="B49" s="67" t="s">
        <v>164</v>
      </c>
      <c r="L49" s="18"/>
    </row>
    <row r="50" spans="1:12">
      <c r="A50" s="16"/>
      <c r="B50" s="67" t="s">
        <v>60</v>
      </c>
      <c r="L50" s="18"/>
    </row>
    <row r="51" spans="1:12">
      <c r="A51" s="16"/>
      <c r="B51" s="67" t="s">
        <v>58</v>
      </c>
      <c r="L51" s="18"/>
    </row>
    <row r="52" spans="1:12">
      <c r="A52" s="16"/>
      <c r="B52" s="67" t="s">
        <v>108</v>
      </c>
      <c r="L52" s="18"/>
    </row>
    <row r="53" spans="1:12">
      <c r="A53" s="20"/>
      <c r="B53" s="85" t="s">
        <v>103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0"/>
      <c r="C54" s="60"/>
      <c r="D54" s="60"/>
      <c r="E54" s="60"/>
    </row>
    <row r="55" spans="1:12">
      <c r="B55" s="60"/>
      <c r="C55" s="60"/>
      <c r="D55" s="60"/>
      <c r="E55" s="60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K10" sqref="K1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1"/>
      <c r="E1" s="14"/>
      <c r="F1" s="14"/>
      <c r="G1" s="14"/>
      <c r="H1" s="14"/>
      <c r="I1" s="14"/>
      <c r="J1" s="15"/>
      <c r="K1" s="31"/>
    </row>
    <row r="2" spans="1:22">
      <c r="A2" s="16"/>
      <c r="B2" s="10"/>
      <c r="C2" s="10"/>
      <c r="D2" s="11"/>
      <c r="E2" s="10"/>
      <c r="F2" s="131"/>
      <c r="G2" s="131"/>
      <c r="H2" s="131"/>
      <c r="I2" s="10"/>
      <c r="J2" s="17"/>
      <c r="K2" s="31"/>
    </row>
    <row r="3" spans="1:22">
      <c r="A3" s="16"/>
      <c r="B3" s="10"/>
      <c r="C3" s="10"/>
      <c r="D3" s="11"/>
      <c r="E3" s="10"/>
      <c r="F3" s="131"/>
      <c r="G3" s="131"/>
      <c r="H3" s="131"/>
      <c r="I3" s="10"/>
      <c r="J3" s="17"/>
      <c r="K3" s="31"/>
    </row>
    <row r="4" spans="1:22">
      <c r="A4" s="16"/>
      <c r="B4" s="10"/>
      <c r="C4" s="10"/>
      <c r="D4" s="11"/>
      <c r="E4" s="10"/>
      <c r="F4" s="131"/>
      <c r="G4" s="131"/>
      <c r="H4" s="131"/>
      <c r="I4" s="10"/>
      <c r="J4" s="18"/>
    </row>
    <row r="5" spans="1:22">
      <c r="A5" s="16"/>
      <c r="B5" s="10"/>
      <c r="C5" s="10"/>
      <c r="D5" s="10"/>
      <c r="E5" s="10"/>
      <c r="F5" s="131"/>
      <c r="G5" s="131"/>
      <c r="H5" s="131"/>
      <c r="I5" s="10"/>
      <c r="J5" s="18"/>
    </row>
    <row r="6" spans="1:22">
      <c r="A6" s="16"/>
      <c r="B6" s="10"/>
      <c r="C6" s="10"/>
      <c r="D6" s="10"/>
      <c r="E6" s="10"/>
      <c r="F6" s="131"/>
      <c r="G6" s="131"/>
      <c r="H6" s="131"/>
      <c r="I6" s="10"/>
      <c r="J6" s="18"/>
    </row>
    <row r="7" spans="1:22">
      <c r="A7" s="16"/>
      <c r="B7" s="160" t="s">
        <v>138</v>
      </c>
      <c r="C7" s="160"/>
      <c r="D7" s="160"/>
      <c r="E7" s="160"/>
      <c r="F7" s="160"/>
      <c r="G7" s="160"/>
      <c r="H7" s="160"/>
      <c r="I7" s="160"/>
      <c r="J7" s="18"/>
    </row>
    <row r="8" spans="1:22">
      <c r="A8" s="16"/>
      <c r="B8" s="160" t="s">
        <v>166</v>
      </c>
      <c r="C8" s="160"/>
      <c r="D8" s="160"/>
      <c r="E8" s="160"/>
      <c r="F8" s="160"/>
      <c r="G8" s="160"/>
      <c r="H8" s="160"/>
      <c r="I8" s="160"/>
      <c r="J8" s="18"/>
    </row>
    <row r="9" spans="1:22">
      <c r="A9" s="16"/>
      <c r="B9" s="10"/>
      <c r="C9" s="110"/>
      <c r="D9" s="10"/>
      <c r="E9" s="10"/>
      <c r="F9" s="131"/>
      <c r="G9" s="131"/>
      <c r="H9" s="131"/>
      <c r="I9" s="10"/>
      <c r="J9" s="18"/>
    </row>
    <row r="10" spans="1:22" ht="15.75" customHeight="1">
      <c r="A10" s="16"/>
      <c r="B10" s="11"/>
      <c r="C10" s="161" t="s">
        <v>2</v>
      </c>
      <c r="D10" s="161"/>
      <c r="E10" s="161"/>
      <c r="F10" s="161"/>
      <c r="G10" s="162" t="s">
        <v>113</v>
      </c>
      <c r="H10" s="162"/>
      <c r="I10" s="162" t="s">
        <v>112</v>
      </c>
      <c r="J10" s="18"/>
    </row>
    <row r="11" spans="1:22" ht="15.75" customHeight="1">
      <c r="A11" s="16"/>
      <c r="B11" s="11"/>
      <c r="C11" s="151">
        <v>2008</v>
      </c>
      <c r="D11" s="151">
        <v>2009</v>
      </c>
      <c r="E11" s="151">
        <v>2010</v>
      </c>
      <c r="F11" s="151">
        <v>2011</v>
      </c>
      <c r="G11" s="152" t="s">
        <v>61</v>
      </c>
      <c r="H11" s="152" t="s">
        <v>62</v>
      </c>
      <c r="I11" s="162"/>
      <c r="J11" s="18"/>
      <c r="M11" s="2"/>
    </row>
    <row r="12" spans="1:22" ht="12" customHeight="1">
      <c r="A12" s="16"/>
      <c r="B12" s="11"/>
      <c r="C12" s="110"/>
      <c r="D12" s="110"/>
      <c r="E12" s="110"/>
      <c r="F12" s="110"/>
      <c r="G12" s="130"/>
      <c r="H12" s="130"/>
      <c r="I12" s="130"/>
      <c r="J12" s="18"/>
    </row>
    <row r="13" spans="1:22">
      <c r="A13" s="16"/>
      <c r="B13" s="111" t="s">
        <v>74</v>
      </c>
      <c r="C13" s="27">
        <f>+'[3]Resumen Bogotá'!I33</f>
        <v>4.2696666666666667</v>
      </c>
      <c r="D13" s="27">
        <f>+'[3]Resumen Bogotá'!J33</f>
        <v>1.4773333333333334</v>
      </c>
      <c r="E13" s="27">
        <f>+'[3]Resumen Bogotá'!K33</f>
        <v>0.78733333333333333</v>
      </c>
      <c r="F13" s="34">
        <f>+'[3]Resumen Bogotá'!L33</f>
        <v>1.4686666666666666</v>
      </c>
      <c r="G13" s="28">
        <f>IF(OR(OR(F13=0,E13=0),F13=""),"",(F13/E13-1)*100)</f>
        <v>86.536833192209969</v>
      </c>
      <c r="H13" s="26">
        <f>F13-E13</f>
        <v>0.68133333333333324</v>
      </c>
      <c r="I13" s="28">
        <f>IF(F13=0,"",F13/$L$13*100)</f>
        <v>3.6871095103324418E-2</v>
      </c>
      <c r="J13" s="18"/>
      <c r="K13" s="137" t="s">
        <v>100</v>
      </c>
      <c r="L13" s="80">
        <f>SUM(F13:F23)</f>
        <v>3983.2466666666669</v>
      </c>
      <c r="M13" s="149">
        <f>F13/'Población económicamente activa'!$G$15</f>
        <v>3.3690823609116096E-4</v>
      </c>
      <c r="N13" s="148"/>
      <c r="O13" s="97"/>
      <c r="P13" s="97"/>
      <c r="Q13" s="97"/>
      <c r="R13" s="97"/>
      <c r="S13" s="97"/>
      <c r="T13" s="97"/>
      <c r="U13" s="97"/>
      <c r="V13" s="97"/>
    </row>
    <row r="14" spans="1:22">
      <c r="A14" s="16"/>
      <c r="B14" s="111" t="s">
        <v>88</v>
      </c>
      <c r="C14" s="27">
        <f>+'[3]Resumen Bogotá'!I34</f>
        <v>22.372</v>
      </c>
      <c r="D14" s="27">
        <f>+'[3]Resumen Bogotá'!J34</f>
        <v>19.076333333333334</v>
      </c>
      <c r="E14" s="27">
        <f>+'[3]Resumen Bogotá'!K34</f>
        <v>14.949666666666667</v>
      </c>
      <c r="F14" s="34">
        <f>+'[3]Resumen Bogotá'!L34</f>
        <v>21.834000000000003</v>
      </c>
      <c r="G14" s="28">
        <f>IF(OR(OR(F14=0,E14=0),F14=""),"",(F14/E14-1)*100)</f>
        <v>46.050079154496217</v>
      </c>
      <c r="H14" s="26">
        <f>F14-E14</f>
        <v>6.8843333333333359</v>
      </c>
      <c r="I14" s="28">
        <f t="shared" ref="I14:I23" si="0">IF(F14=0,"",F14/$L$13*100)</f>
        <v>0.54814581739853763</v>
      </c>
      <c r="J14" s="18"/>
      <c r="K14" s="111"/>
      <c r="L14" s="23"/>
      <c r="M14" s="149">
        <f>F14/'Población económicamente activa'!$G$15</f>
        <v>5.0086616614714551E-3</v>
      </c>
      <c r="N14" s="148"/>
    </row>
    <row r="15" spans="1:22">
      <c r="A15" s="16"/>
      <c r="B15" s="111" t="s">
        <v>76</v>
      </c>
      <c r="C15" s="27">
        <f>+'[3]Resumen Bogotá'!I35</f>
        <v>13.815999999999997</v>
      </c>
      <c r="D15" s="27">
        <f>+'[3]Resumen Bogotá'!J35</f>
        <v>17.120333333333335</v>
      </c>
      <c r="E15" s="27">
        <f>+'[3]Resumen Bogotá'!K35</f>
        <v>18.944000000000003</v>
      </c>
      <c r="F15" s="34">
        <f>+'[3]Resumen Bogotá'!L35</f>
        <v>12.158666666666667</v>
      </c>
      <c r="G15" s="28">
        <f t="shared" ref="G15:G23" si="1">IF(OR(OR(F15=0,E15=0),F15=""),"",(F15/E15-1)*100)</f>
        <v>-35.817849099099107</v>
      </c>
      <c r="H15" s="26">
        <f t="shared" ref="H15:H23" si="2">F15-E15</f>
        <v>-6.7853333333333357</v>
      </c>
      <c r="I15" s="28">
        <f t="shared" si="0"/>
        <v>0.30524513504059503</v>
      </c>
      <c r="J15" s="18"/>
      <c r="K15" s="111"/>
      <c r="M15" s="149">
        <f>F15/'Población económicamente activa'!$G$15</f>
        <v>2.7891658691922808E-3</v>
      </c>
      <c r="N15" s="148"/>
    </row>
    <row r="16" spans="1:22">
      <c r="A16" s="16"/>
      <c r="B16" s="112" t="s">
        <v>77</v>
      </c>
      <c r="C16" s="27">
        <f>+'[3]Resumen Bogotá'!I36</f>
        <v>611.38866666666661</v>
      </c>
      <c r="D16" s="27">
        <f>+'[3]Resumen Bogotá'!J36</f>
        <v>592.48266666666666</v>
      </c>
      <c r="E16" s="27">
        <f>+'[3]Resumen Bogotá'!K36</f>
        <v>663.77833333333331</v>
      </c>
      <c r="F16" s="34">
        <f>+'[3]Resumen Bogotá'!L36</f>
        <v>664.67299999999989</v>
      </c>
      <c r="G16" s="28">
        <f t="shared" si="1"/>
        <v>0.13478395146973021</v>
      </c>
      <c r="H16" s="26">
        <f t="shared" si="2"/>
        <v>0.89466666666658057</v>
      </c>
      <c r="I16" s="28">
        <f t="shared" si="0"/>
        <v>16.686714522659067</v>
      </c>
      <c r="J16" s="18"/>
      <c r="K16" s="112"/>
      <c r="M16" s="149">
        <f>F16/'Población económicamente activa'!$G$15</f>
        <v>0.15247422242901967</v>
      </c>
      <c r="N16" s="148"/>
    </row>
    <row r="17" spans="1:14">
      <c r="A17" s="16"/>
      <c r="B17" s="111" t="s">
        <v>90</v>
      </c>
      <c r="C17" s="27">
        <f>+'[3]Resumen Bogotá'!I37</f>
        <v>8.315666666666667</v>
      </c>
      <c r="D17" s="27">
        <f>+'[3]Resumen Bogotá'!J37</f>
        <v>15.097</v>
      </c>
      <c r="E17" s="27">
        <f>+'[3]Resumen Bogotá'!K37</f>
        <v>16.172333333333331</v>
      </c>
      <c r="F17" s="34">
        <f>+'[3]Resumen Bogotá'!L37</f>
        <v>17.998999999999999</v>
      </c>
      <c r="G17" s="28">
        <f t="shared" si="1"/>
        <v>11.295009996496086</v>
      </c>
      <c r="H17" s="26">
        <f t="shared" si="2"/>
        <v>1.826666666666668</v>
      </c>
      <c r="I17" s="28">
        <f t="shared" si="0"/>
        <v>0.45186757201411903</v>
      </c>
      <c r="J17" s="18"/>
      <c r="K17" s="111"/>
      <c r="M17" s="149">
        <f>F17/'Población económicamente activa'!$G$15</f>
        <v>4.1289228379969177E-3</v>
      </c>
      <c r="N17" s="148"/>
    </row>
    <row r="18" spans="1:14">
      <c r="A18" s="16"/>
      <c r="B18" s="111" t="s">
        <v>79</v>
      </c>
      <c r="C18" s="27">
        <f>+'[3]Resumen Bogotá'!I38</f>
        <v>178.37066666666669</v>
      </c>
      <c r="D18" s="27">
        <f>+'[3]Resumen Bogotá'!J38</f>
        <v>180.84633333333332</v>
      </c>
      <c r="E18" s="27">
        <f>+'[3]Resumen Bogotá'!K38</f>
        <v>232.59633333333332</v>
      </c>
      <c r="F18" s="34">
        <f>+'[3]Resumen Bogotá'!L38</f>
        <v>251.8663333333333</v>
      </c>
      <c r="G18" s="28">
        <f t="shared" si="1"/>
        <v>8.2847393696375171</v>
      </c>
      <c r="H18" s="26">
        <f t="shared" si="2"/>
        <v>19.269999999999982</v>
      </c>
      <c r="I18" s="28">
        <f t="shared" si="0"/>
        <v>6.3231417587328256</v>
      </c>
      <c r="J18" s="18"/>
      <c r="K18" s="111"/>
      <c r="M18" s="149">
        <f>F18/'Población económicamente activa'!$G$15</f>
        <v>5.7777468516170022E-2</v>
      </c>
      <c r="N18" s="148"/>
    </row>
    <row r="19" spans="1:14">
      <c r="A19" s="16"/>
      <c r="B19" s="111" t="s">
        <v>80</v>
      </c>
      <c r="C19" s="27">
        <f>+'[3]Resumen Bogotá'!I39</f>
        <v>939.11699999999985</v>
      </c>
      <c r="D19" s="27">
        <f>+'[3]Resumen Bogotá'!J39</f>
        <v>985.98166666666657</v>
      </c>
      <c r="E19" s="27">
        <f>+'[3]Resumen Bogotá'!K39</f>
        <v>1134.5086666666666</v>
      </c>
      <c r="F19" s="34">
        <f>+'[3]Resumen Bogotá'!L39</f>
        <v>1165.5403333333334</v>
      </c>
      <c r="G19" s="28">
        <f t="shared" si="1"/>
        <v>2.7352516184686149</v>
      </c>
      <c r="H19" s="26">
        <f t="shared" si="2"/>
        <v>31.031666666666752</v>
      </c>
      <c r="I19" s="28">
        <f t="shared" si="0"/>
        <v>29.261063420626726</v>
      </c>
      <c r="J19" s="18"/>
      <c r="K19" s="111"/>
      <c r="M19" s="149">
        <f>F19/'Población económicamente activa'!$G$15</f>
        <v>0.26737185959811882</v>
      </c>
      <c r="N19" s="148"/>
    </row>
    <row r="20" spans="1:14">
      <c r="A20" s="16"/>
      <c r="B20" s="111" t="s">
        <v>92</v>
      </c>
      <c r="C20" s="27">
        <f>+'[3]Resumen Bogotá'!I40</f>
        <v>322.08</v>
      </c>
      <c r="D20" s="27">
        <f>+'[3]Resumen Bogotá'!J40</f>
        <v>341.44766666666663</v>
      </c>
      <c r="E20" s="27">
        <f>+'[3]Resumen Bogotá'!K40</f>
        <v>330.31</v>
      </c>
      <c r="F20" s="34">
        <f>+'[3]Resumen Bogotá'!L40</f>
        <v>355.98033333333336</v>
      </c>
      <c r="G20" s="28">
        <f t="shared" si="1"/>
        <v>7.771588305934829</v>
      </c>
      <c r="H20" s="26">
        <f t="shared" si="2"/>
        <v>25.67033333333336</v>
      </c>
      <c r="I20" s="28">
        <f t="shared" si="0"/>
        <v>8.9369392137402155</v>
      </c>
      <c r="J20" s="18"/>
      <c r="K20" s="111"/>
      <c r="M20" s="149">
        <f>F20/'Población económicamente activa'!$G$15</f>
        <v>8.1660943840088651E-2</v>
      </c>
      <c r="N20" s="148"/>
    </row>
    <row r="21" spans="1:14">
      <c r="A21" s="16"/>
      <c r="B21" s="111" t="s">
        <v>82</v>
      </c>
      <c r="C21" s="27">
        <f>+'[3]Resumen Bogotá'!I41</f>
        <v>76.03</v>
      </c>
      <c r="D21" s="27">
        <f>+'[3]Resumen Bogotá'!J41</f>
        <v>102.69499999999999</v>
      </c>
      <c r="E21" s="27">
        <f>+'[3]Resumen Bogotá'!K41</f>
        <v>102.83533333333332</v>
      </c>
      <c r="F21" s="34">
        <f>+'[3]Resumen Bogotá'!L41</f>
        <v>96.326666666666668</v>
      </c>
      <c r="G21" s="28">
        <f t="shared" si="1"/>
        <v>-6.3292123978139658</v>
      </c>
      <c r="H21" s="26">
        <f t="shared" si="2"/>
        <v>-6.5086666666666559</v>
      </c>
      <c r="I21" s="28">
        <f t="shared" si="0"/>
        <v>2.4182952934540833</v>
      </c>
      <c r="J21" s="18"/>
      <c r="K21" s="111"/>
      <c r="M21" s="149">
        <f>F21/'Población económicamente activa'!$G$15</f>
        <v>2.2097081721657672E-2</v>
      </c>
      <c r="N21" s="148"/>
    </row>
    <row r="22" spans="1:14">
      <c r="A22" s="16"/>
      <c r="B22" s="111" t="s">
        <v>83</v>
      </c>
      <c r="C22" s="27">
        <f>+'[3]Resumen Bogotá'!I42</f>
        <v>412.05566666666664</v>
      </c>
      <c r="D22" s="27">
        <f>+'[3]Resumen Bogotá'!J42</f>
        <v>434.19700000000006</v>
      </c>
      <c r="E22" s="27">
        <f>+'[3]Resumen Bogotá'!K42</f>
        <v>472.62299999999999</v>
      </c>
      <c r="F22" s="34">
        <f>+'[3]Resumen Bogotá'!L42</f>
        <v>508.29899999999998</v>
      </c>
      <c r="G22" s="28">
        <f t="shared" si="1"/>
        <v>7.5485111812163108</v>
      </c>
      <c r="H22" s="26">
        <f t="shared" si="2"/>
        <v>35.675999999999988</v>
      </c>
      <c r="I22" s="28">
        <f t="shared" si="0"/>
        <v>12.760921994955538</v>
      </c>
      <c r="J22" s="18"/>
      <c r="K22" s="111"/>
      <c r="M22" s="149">
        <f>F22/'Población económicamente activa'!$G$15</f>
        <v>0.11660244178182096</v>
      </c>
      <c r="N22" s="148"/>
    </row>
    <row r="23" spans="1:14">
      <c r="A23" s="16"/>
      <c r="B23" s="111" t="s">
        <v>94</v>
      </c>
      <c r="C23" s="27">
        <f>+'[3]Resumen Bogotá'!I43</f>
        <v>782.57066666666663</v>
      </c>
      <c r="D23" s="27">
        <f>+'[3]Resumen Bogotá'!J43</f>
        <v>831.245</v>
      </c>
      <c r="E23" s="27">
        <f>+'[3]Resumen Bogotá'!K43</f>
        <v>860.17933333333337</v>
      </c>
      <c r="F23" s="34">
        <f>+'[3]Resumen Bogotá'!L43</f>
        <v>887.10066666666671</v>
      </c>
      <c r="G23" s="28">
        <f t="shared" si="1"/>
        <v>3.1297349622443127</v>
      </c>
      <c r="H23" s="26">
        <f t="shared" si="2"/>
        <v>26.921333333333337</v>
      </c>
      <c r="I23" s="28">
        <f t="shared" si="0"/>
        <v>22.270794176274965</v>
      </c>
      <c r="J23" s="18"/>
      <c r="K23" s="111"/>
      <c r="M23" s="149">
        <f>F23/'Población económicamente activa'!$G$15</f>
        <v>0.20349853893006786</v>
      </c>
      <c r="N23" s="148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11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97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97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97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97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97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97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97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97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97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97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97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97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97"/>
    </row>
    <row r="38" spans="1:12">
      <c r="A38" s="16"/>
      <c r="B38" s="67" t="s">
        <v>89</v>
      </c>
      <c r="C38" s="5"/>
      <c r="D38" s="6"/>
      <c r="E38" s="6"/>
      <c r="F38" s="6"/>
      <c r="G38" s="6"/>
      <c r="H38" s="6"/>
      <c r="I38" s="6"/>
      <c r="J38" s="18"/>
      <c r="L38" s="97"/>
    </row>
    <row r="39" spans="1:12">
      <c r="A39" s="16"/>
      <c r="B39" s="67" t="s">
        <v>91</v>
      </c>
      <c r="C39" s="5"/>
      <c r="D39" s="6"/>
      <c r="E39" s="6"/>
      <c r="F39" s="6"/>
      <c r="G39" s="6"/>
      <c r="H39" s="6"/>
      <c r="I39" s="6"/>
      <c r="J39" s="18"/>
      <c r="L39" s="97"/>
    </row>
    <row r="40" spans="1:12">
      <c r="A40" s="16"/>
      <c r="B40" s="67" t="s">
        <v>93</v>
      </c>
      <c r="C40" s="5"/>
      <c r="D40" s="6"/>
      <c r="E40" s="6"/>
      <c r="F40" s="6"/>
      <c r="G40" s="6"/>
      <c r="H40" s="6"/>
      <c r="I40" s="6"/>
      <c r="J40" s="18"/>
      <c r="L40" s="97"/>
    </row>
    <row r="41" spans="1:12">
      <c r="A41" s="16"/>
      <c r="B41" s="67" t="s">
        <v>95</v>
      </c>
      <c r="C41" s="5"/>
      <c r="D41" s="6"/>
      <c r="E41" s="6"/>
      <c r="F41" s="6"/>
      <c r="G41" s="6"/>
      <c r="H41" s="6"/>
      <c r="I41" s="6"/>
      <c r="J41" s="18"/>
      <c r="L41" s="97"/>
    </row>
    <row r="42" spans="1:12">
      <c r="A42" s="16"/>
      <c r="B42" s="67" t="s">
        <v>164</v>
      </c>
      <c r="C42" s="5"/>
      <c r="D42" s="6"/>
      <c r="E42" s="6"/>
      <c r="F42" s="6"/>
      <c r="G42" s="6"/>
      <c r="H42" s="6"/>
      <c r="I42" s="6"/>
      <c r="J42" s="18"/>
      <c r="L42" s="97"/>
    </row>
    <row r="43" spans="1:12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8"/>
      <c r="L43" s="97"/>
    </row>
    <row r="44" spans="1:12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8"/>
      <c r="L44" s="97"/>
    </row>
    <row r="45" spans="1:12">
      <c r="A45" s="16"/>
      <c r="B45" s="67" t="s">
        <v>108</v>
      </c>
      <c r="C45" s="59"/>
      <c r="D45" s="59"/>
      <c r="E45" s="59"/>
      <c r="F45" s="59"/>
      <c r="G45" s="59"/>
      <c r="H45" s="59"/>
      <c r="I45" s="59"/>
      <c r="J45" s="83"/>
      <c r="K45" s="56"/>
      <c r="L45" s="56"/>
    </row>
    <row r="46" spans="1:12">
      <c r="A46" s="20"/>
      <c r="B46" s="85" t="s">
        <v>103</v>
      </c>
      <c r="C46" s="88"/>
      <c r="D46" s="88"/>
      <c r="E46" s="89"/>
      <c r="F46" s="89"/>
      <c r="G46" s="89"/>
      <c r="H46" s="89"/>
      <c r="I46" s="89"/>
      <c r="J46" s="90"/>
      <c r="K46" s="56"/>
      <c r="L46" s="56"/>
    </row>
    <row r="47" spans="1:12">
      <c r="B47" s="23"/>
      <c r="C47" s="57"/>
      <c r="D47" s="57"/>
      <c r="E47" s="56"/>
      <c r="F47" s="56"/>
      <c r="G47" s="56"/>
      <c r="H47" s="56"/>
      <c r="I47" s="56"/>
      <c r="J47" s="56"/>
      <c r="K47" s="56"/>
      <c r="L47" s="56"/>
    </row>
    <row r="48" spans="1:12">
      <c r="B48" s="23"/>
      <c r="C48" s="57"/>
      <c r="D48" s="57"/>
      <c r="E48" s="56"/>
      <c r="F48" s="56"/>
      <c r="G48" s="56"/>
      <c r="H48" s="56"/>
      <c r="I48" s="56"/>
      <c r="J48" s="56"/>
      <c r="K48" s="56"/>
      <c r="L48" s="56"/>
    </row>
    <row r="49" spans="2:12">
      <c r="B49" s="57"/>
      <c r="C49" s="57"/>
      <c r="D49" s="57"/>
      <c r="E49" s="56"/>
      <c r="F49" s="56"/>
      <c r="G49" s="56"/>
      <c r="H49" s="56"/>
      <c r="I49" s="56"/>
      <c r="J49" s="56"/>
      <c r="K49" s="56"/>
      <c r="L49" s="56"/>
    </row>
    <row r="50" spans="2:12">
      <c r="B50" s="57"/>
      <c r="C50" s="57"/>
      <c r="D50" s="57"/>
      <c r="E50" s="56"/>
      <c r="F50" s="56"/>
      <c r="G50" s="56"/>
      <c r="H50" s="56"/>
      <c r="I50" s="56"/>
      <c r="J50" s="56"/>
      <c r="K50" s="56"/>
      <c r="L50" s="56"/>
    </row>
    <row r="51" spans="2:12">
      <c r="B51" s="57"/>
      <c r="C51" s="57"/>
      <c r="D51" s="57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  <row r="53" spans="2:12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</row>
    <row r="54" spans="2:12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</row>
    <row r="55" spans="2:12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</row>
    <row r="56" spans="2:12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H26" sqref="H26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139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Bogotá'!J870</f>
        <v>Colombia</v>
      </c>
      <c r="C13" s="28">
        <f>+'[3]Población Bogotá'!K870</f>
        <v>10.260666666666667</v>
      </c>
      <c r="D13" s="28">
        <f>+'[3]Población Bogotá'!L870</f>
        <v>30.104666666666663</v>
      </c>
      <c r="E13" s="28">
        <f>+'[3]Población Bogotá'!M870</f>
        <v>6.4823333333333339</v>
      </c>
      <c r="F13" s="28">
        <f>+'[3]Población Bogotá'!N870</f>
        <v>8.1010000000000009</v>
      </c>
      <c r="G13" s="28">
        <f>+'[3]Población Bogotá'!O870</f>
        <v>3.4326666666666661</v>
      </c>
      <c r="H13" s="28">
        <f t="shared" ref="H13" si="0">IF(OR(OR(G13=0,F13=0),G13=""),"",(G13/F13-1)*100)</f>
        <v>-57.626630457145225</v>
      </c>
      <c r="I13" s="27">
        <f>IF(OR(OR(G13=0,F13=0),F13=""),"",(F13/E13-1)*100)</f>
        <v>24.970432457448453</v>
      </c>
      <c r="J13" s="28">
        <f>IF(G13=0,"",G13/$G$13*100)</f>
        <v>100</v>
      </c>
      <c r="K13" s="27">
        <f>IF(F13=0,"",F13/$F$13*100)</f>
        <v>100</v>
      </c>
      <c r="L13" s="18"/>
      <c r="N13" s="140">
        <f>SUM(G15:G27)</f>
        <v>2.8513333333333333</v>
      </c>
    </row>
    <row r="14" spans="1:15">
      <c r="A14" s="16"/>
      <c r="B14" s="11" t="s">
        <v>5</v>
      </c>
      <c r="C14" s="27">
        <f>C13-SUM(C15:C27)</f>
        <v>4.1396666666666677</v>
      </c>
      <c r="D14" s="27">
        <f>D13-SUM(D15:D27)</f>
        <v>17.326666666666664</v>
      </c>
      <c r="E14" s="27">
        <f>E13-SUM(E15:E27)</f>
        <v>4.1230000000000011</v>
      </c>
      <c r="F14" s="27">
        <f>F13-SUM(F15:F27)</f>
        <v>6.9746666666666677</v>
      </c>
      <c r="G14" s="28">
        <f>G13-SUM(G15:G27)</f>
        <v>0.58133333333333281</v>
      </c>
      <c r="H14" s="28">
        <f t="shared" ref="H14:H19" si="1">IF(OR(OR(G14=0,F14=0),G14=""),"",(G14/F14-1)*100)</f>
        <v>-91.665073599694139</v>
      </c>
      <c r="I14" s="27">
        <f t="shared" ref="I14:I17" si="2">IF(OR(OR(G14=0,F14=0),F14=""),"",(F14/E14-1)*100)</f>
        <v>69.164847602878126</v>
      </c>
      <c r="J14" s="28">
        <f t="shared" ref="J14:J19" si="3">IF(G14=0,"",G14/$G$13*100)</f>
        <v>16.935327248009312</v>
      </c>
      <c r="K14" s="27">
        <f t="shared" ref="K14:K23" si="4">IF(F14=0,"",F14/$F$13*100)</f>
        <v>86.096366703699132</v>
      </c>
      <c r="L14" s="18"/>
      <c r="N14" s="115"/>
    </row>
    <row r="15" spans="1:15">
      <c r="A15" s="16"/>
      <c r="B15" s="12" t="str">
        <f>+'[3]Población Bogotá'!J871</f>
        <v>Bogotá</v>
      </c>
      <c r="C15" s="48">
        <f>+'[3]Población Bogotá'!K871</f>
        <v>4.0316666666666663</v>
      </c>
      <c r="D15" s="48">
        <f>+'[3]Población Bogotá'!L871</f>
        <v>4.2696666666666667</v>
      </c>
      <c r="E15" s="48">
        <f>+'[3]Población Bogotá'!M871</f>
        <v>1.4773333333333334</v>
      </c>
      <c r="F15" s="48">
        <f>+'[3]Población Bogotá'!N871</f>
        <v>0.78733333333333333</v>
      </c>
      <c r="G15" s="48">
        <f>+'[3]Población Bogotá'!O871</f>
        <v>1.4686666666666666</v>
      </c>
      <c r="H15" s="48">
        <f t="shared" si="1"/>
        <v>86.536833192209969</v>
      </c>
      <c r="I15" s="34">
        <f t="shared" si="2"/>
        <v>-46.705776173285194</v>
      </c>
      <c r="J15" s="48">
        <f t="shared" si="3"/>
        <v>42.785006797436395</v>
      </c>
      <c r="K15" s="34">
        <f t="shared" si="4"/>
        <v>9.7189647368637608</v>
      </c>
      <c r="L15" s="18"/>
      <c r="N15" s="23" t="s">
        <v>3</v>
      </c>
      <c r="O15" s="32">
        <f>+J15</f>
        <v>42.785006797436395</v>
      </c>
    </row>
    <row r="16" spans="1:15">
      <c r="A16" s="16"/>
      <c r="B16" s="11" t="str">
        <f>+'[3]Población Bogotá'!J872</f>
        <v>Cali</v>
      </c>
      <c r="C16" s="27">
        <f>+'[3]Población Bogotá'!K872</f>
        <v>0.25766666666666665</v>
      </c>
      <c r="D16" s="27">
        <f>+'[3]Población Bogotá'!L872</f>
        <v>2.5029999999999997</v>
      </c>
      <c r="E16" s="27">
        <f>+'[3]Población Bogotá'!M872</f>
        <v>0</v>
      </c>
      <c r="F16" s="27">
        <f>+'[3]Población Bogotá'!N872</f>
        <v>0</v>
      </c>
      <c r="G16" s="28">
        <f>+'[3]Población Bogotá'!O872</f>
        <v>0.69099999999999995</v>
      </c>
      <c r="H16" s="28">
        <v>0</v>
      </c>
      <c r="I16" s="27">
        <v>0</v>
      </c>
      <c r="J16" s="28">
        <f t="shared" si="3"/>
        <v>20.130122353855121</v>
      </c>
      <c r="K16" s="27">
        <v>0</v>
      </c>
      <c r="L16" s="18"/>
      <c r="N16" s="23" t="s">
        <v>14</v>
      </c>
      <c r="O16" s="32">
        <f>100-O15</f>
        <v>57.214993202563605</v>
      </c>
    </row>
    <row r="17" spans="1:14">
      <c r="A17" s="16"/>
      <c r="B17" s="11" t="str">
        <f>+'[3]Población Bogotá'!J873</f>
        <v>Cartagena</v>
      </c>
      <c r="C17" s="27">
        <f>+'[3]Población Bogotá'!K873</f>
        <v>0.49066666666666664</v>
      </c>
      <c r="D17" s="27">
        <f>+'[3]Población Bogotá'!L873</f>
        <v>1.4440000000000002</v>
      </c>
      <c r="E17" s="27">
        <f>+'[3]Población Bogotá'!M873</f>
        <v>0.27</v>
      </c>
      <c r="F17" s="27">
        <f>+'[3]Población Bogotá'!N873</f>
        <v>0.11066666666666668</v>
      </c>
      <c r="G17" s="28">
        <f>+'[3]Población Bogotá'!O873</f>
        <v>0.25133333333333335</v>
      </c>
      <c r="H17" s="28">
        <f t="shared" si="1"/>
        <v>127.10843373493974</v>
      </c>
      <c r="I17" s="27">
        <f t="shared" si="2"/>
        <v>-59.012345679012348</v>
      </c>
      <c r="J17" s="28">
        <f t="shared" si="3"/>
        <v>7.3218100602058671</v>
      </c>
      <c r="K17" s="27">
        <f t="shared" si="4"/>
        <v>1.3660864913796651</v>
      </c>
      <c r="L17" s="18"/>
    </row>
    <row r="18" spans="1:14">
      <c r="A18" s="16"/>
      <c r="B18" s="11" t="str">
        <f>+'[3]Población Bogotá'!J874</f>
        <v>Barranquilla</v>
      </c>
      <c r="C18" s="27">
        <f>+'[3]Población Bogotá'!K874</f>
        <v>0.14066666666666666</v>
      </c>
      <c r="D18" s="27">
        <f>+'[3]Población Bogotá'!L874</f>
        <v>0.73066666666666669</v>
      </c>
      <c r="E18" s="27">
        <f>+'[3]Población Bogotá'!M874</f>
        <v>0.26766666666666666</v>
      </c>
      <c r="F18" s="27">
        <f>+'[3]Población Bogotá'!N874</f>
        <v>0.18266666666666667</v>
      </c>
      <c r="G18" s="28">
        <f>+'[3]Población Bogotá'!O874</f>
        <v>0.19233333333333333</v>
      </c>
      <c r="H18" s="28">
        <v>0</v>
      </c>
      <c r="I18" s="27">
        <v>0</v>
      </c>
      <c r="J18" s="28">
        <f t="shared" si="3"/>
        <v>5.603029714507672</v>
      </c>
      <c r="K18" s="27">
        <v>0</v>
      </c>
      <c r="L18" s="18"/>
      <c r="N18" s="139"/>
    </row>
    <row r="19" spans="1:14">
      <c r="A19" s="16"/>
      <c r="B19" s="11" t="str">
        <f>+'[3]Población Bogotá'!J875</f>
        <v>Cúcuta</v>
      </c>
      <c r="C19" s="27">
        <f>+'[3]Población Bogotá'!K875</f>
        <v>0.11433333333333334</v>
      </c>
      <c r="D19" s="27">
        <f>+'[3]Población Bogotá'!L875</f>
        <v>0.32366666666666666</v>
      </c>
      <c r="E19" s="27">
        <f>+'[3]Población Bogotá'!M875</f>
        <v>0</v>
      </c>
      <c r="F19" s="27">
        <f>+'[3]Población Bogotá'!N875</f>
        <v>0</v>
      </c>
      <c r="G19" s="28">
        <f>+'[3]Población Bogotá'!O875</f>
        <v>0.11533333333333333</v>
      </c>
      <c r="H19" s="28" t="str">
        <f t="shared" si="1"/>
        <v/>
      </c>
      <c r="I19" s="27">
        <v>0</v>
      </c>
      <c r="J19" s="28">
        <f t="shared" si="3"/>
        <v>3.3598757040201988</v>
      </c>
      <c r="K19" s="27" t="str">
        <f t="shared" si="4"/>
        <v/>
      </c>
      <c r="L19" s="18"/>
      <c r="N19" s="139"/>
    </row>
    <row r="20" spans="1:14">
      <c r="A20" s="16"/>
      <c r="B20" s="11" t="str">
        <f>+'[3]Población Bogotá'!J876</f>
        <v>Pasto</v>
      </c>
      <c r="C20" s="27">
        <f>+'[3]Población Bogotá'!K876</f>
        <v>9.5000000000000001E-2</v>
      </c>
      <c r="D20" s="27">
        <f>+'[3]Población Bogotá'!L876</f>
        <v>0</v>
      </c>
      <c r="E20" s="27">
        <f>+'[3]Población Bogotá'!M876</f>
        <v>0</v>
      </c>
      <c r="F20" s="27">
        <f>+'[3]Población Bogotá'!N876</f>
        <v>0</v>
      </c>
      <c r="G20" s="28">
        <f>+'[3]Población Bogotá'!O876</f>
        <v>8.3000000000000004E-2</v>
      </c>
      <c r="H20" s="28">
        <v>0</v>
      </c>
      <c r="I20" s="27">
        <v>0</v>
      </c>
      <c r="J20" s="28">
        <v>0</v>
      </c>
      <c r="K20" s="27">
        <v>0</v>
      </c>
      <c r="L20" s="18"/>
    </row>
    <row r="21" spans="1:14">
      <c r="A21" s="16"/>
      <c r="B21" s="11" t="str">
        <f>+'[3]Población Bogotá'!J877</f>
        <v>Manizales</v>
      </c>
      <c r="C21" s="27">
        <f>+'[3]Población Bogotá'!K877</f>
        <v>5.8999999999999997E-2</v>
      </c>
      <c r="D21" s="27">
        <f>+'[3]Población Bogotá'!L877</f>
        <v>9.6333333333333326E-2</v>
      </c>
      <c r="E21" s="27">
        <f>+'[3]Población Bogotá'!M877</f>
        <v>0</v>
      </c>
      <c r="F21" s="27">
        <f>+'[3]Población Bogotá'!N877</f>
        <v>0</v>
      </c>
      <c r="G21" s="28">
        <f>+'[3]Población Bogotá'!O877</f>
        <v>4.9666666666666665E-2</v>
      </c>
      <c r="H21" s="28">
        <v>0</v>
      </c>
      <c r="I21" s="27">
        <v>0</v>
      </c>
      <c r="J21" s="28">
        <v>0</v>
      </c>
      <c r="K21" s="27" t="str">
        <f t="shared" si="4"/>
        <v/>
      </c>
      <c r="L21" s="18"/>
    </row>
    <row r="22" spans="1:14">
      <c r="A22" s="16"/>
      <c r="B22" s="11" t="str">
        <f>+'[3]Población Bogotá'!J878</f>
        <v>Ibagué</v>
      </c>
      <c r="C22" s="27">
        <f>+'[3]Población Bogotá'!K878</f>
        <v>0</v>
      </c>
      <c r="D22" s="27">
        <f>+'[3]Población Bogotá'!L878</f>
        <v>6.3666666666666663E-2</v>
      </c>
      <c r="E22" s="27">
        <f>+'[3]Población Bogotá'!M878</f>
        <v>0</v>
      </c>
      <c r="F22" s="27">
        <f>+'[3]Población Bogotá'!N878</f>
        <v>0</v>
      </c>
      <c r="G22" s="28">
        <f>+'[3]Población Bogotá'!O878</f>
        <v>0</v>
      </c>
      <c r="H22" s="28">
        <v>0</v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tr">
        <f>+'[3]Población Bogotá'!J879</f>
        <v>Montería</v>
      </c>
      <c r="C23" s="27">
        <f>+'[3]Población Bogotá'!K879</f>
        <v>0</v>
      </c>
      <c r="D23" s="27">
        <f>+'[3]Población Bogotá'!L879</f>
        <v>0.13100000000000001</v>
      </c>
      <c r="E23" s="27">
        <f>+'[3]Población Bogotá'!M879</f>
        <v>0</v>
      </c>
      <c r="F23" s="27">
        <f>+'[3]Población Bogotá'!N879</f>
        <v>4.5666666666666668E-2</v>
      </c>
      <c r="G23" s="28">
        <f>+'[3]Población Bogotá'!O879</f>
        <v>0</v>
      </c>
      <c r="H23" s="28">
        <v>0</v>
      </c>
      <c r="I23" s="27">
        <v>0</v>
      </c>
      <c r="J23" s="28">
        <v>0</v>
      </c>
      <c r="K23" s="27">
        <f t="shared" si="4"/>
        <v>0.56371641361148828</v>
      </c>
      <c r="L23" s="18"/>
    </row>
    <row r="24" spans="1:14">
      <c r="A24" s="16"/>
      <c r="B24" s="11" t="str">
        <f>+'[3]Población Bogotá'!J880</f>
        <v>Villavicencio</v>
      </c>
      <c r="C24" s="27">
        <f>+'[3]Población Bogotá'!K880</f>
        <v>9.3333333333333338E-2</v>
      </c>
      <c r="D24" s="27">
        <f>+'[3]Población Bogotá'!L880</f>
        <v>0</v>
      </c>
      <c r="E24" s="27">
        <f>+'[3]Población Bogotá'!M880</f>
        <v>0</v>
      </c>
      <c r="F24" s="27">
        <f>+'[3]Población Bogotá'!N880</f>
        <v>0</v>
      </c>
      <c r="G24" s="28">
        <f>+'[3]Población Bogotá'!O880</f>
        <v>0</v>
      </c>
      <c r="H24" s="28">
        <v>0</v>
      </c>
      <c r="I24" s="27">
        <v>0</v>
      </c>
      <c r="J24" s="28">
        <v>0</v>
      </c>
      <c r="K24" s="27">
        <v>0</v>
      </c>
      <c r="L24" s="18"/>
    </row>
    <row r="25" spans="1:14">
      <c r="A25" s="16"/>
      <c r="B25" s="11" t="str">
        <f>+'[3]Población Bogotá'!J881</f>
        <v>Bucaramanga</v>
      </c>
      <c r="C25" s="27">
        <f>+'[3]Población Bogotá'!K881</f>
        <v>0.26566666666666666</v>
      </c>
      <c r="D25" s="27">
        <f>+'[3]Población Bogotá'!L881</f>
        <v>0.52400000000000002</v>
      </c>
      <c r="E25" s="27">
        <f>+'[3]Población Bogotá'!M881</f>
        <v>0</v>
      </c>
      <c r="F25" s="27">
        <f>+'[3]Población Bogotá'!N881</f>
        <v>0</v>
      </c>
      <c r="G25" s="28">
        <f>+'[3]Población Bogotá'!O881</f>
        <v>0</v>
      </c>
      <c r="H25" s="28">
        <v>0</v>
      </c>
      <c r="I25" s="27">
        <v>0</v>
      </c>
      <c r="J25" s="28">
        <v>0</v>
      </c>
      <c r="K25" s="27">
        <v>0</v>
      </c>
      <c r="L25" s="18"/>
    </row>
    <row r="26" spans="1:14" s="23" customFormat="1">
      <c r="A26" s="16"/>
      <c r="B26" s="11" t="str">
        <f>+'[3]Población Bogotá'!J882</f>
        <v>Medellín</v>
      </c>
      <c r="C26" s="27">
        <f>+'[3]Población Bogotá'!K882</f>
        <v>0.57300000000000006</v>
      </c>
      <c r="D26" s="27">
        <f>+'[3]Población Bogotá'!L882</f>
        <v>2.3069999999999999</v>
      </c>
      <c r="E26" s="27">
        <f>+'[3]Población Bogotá'!M882</f>
        <v>0.34433333333333332</v>
      </c>
      <c r="F26" s="27">
        <f>+'[3]Población Bogotá'!N882</f>
        <v>0</v>
      </c>
      <c r="G26" s="28">
        <f>+'[3]Población Bogotá'!O882</f>
        <v>0</v>
      </c>
      <c r="H26" s="28">
        <v>0</v>
      </c>
      <c r="I26" s="27">
        <v>0</v>
      </c>
      <c r="J26" s="28">
        <v>0</v>
      </c>
      <c r="K26" s="27">
        <v>0</v>
      </c>
      <c r="L26" s="18"/>
      <c r="M26" s="9"/>
    </row>
    <row r="27" spans="1:14" s="23" customFormat="1">
      <c r="A27" s="16"/>
      <c r="B27" s="11" t="str">
        <f>+'[3]Población Bogotá'!J883</f>
        <v>Pereira</v>
      </c>
      <c r="C27" s="27">
        <f>+'[3]Población Bogotá'!K883</f>
        <v>0</v>
      </c>
      <c r="D27" s="27">
        <f>+'[3]Población Bogotá'!L883</f>
        <v>0.38500000000000001</v>
      </c>
      <c r="E27" s="27">
        <f>+'[3]Población Bogotá'!M883</f>
        <v>0</v>
      </c>
      <c r="F27" s="27">
        <f>+'[3]Población Bogotá'!N883</f>
        <v>0</v>
      </c>
      <c r="G27" s="28">
        <f>+'[3]Población Bogotá'!O883</f>
        <v>0</v>
      </c>
      <c r="H27" s="28">
        <v>0</v>
      </c>
      <c r="I27" s="27">
        <v>0</v>
      </c>
      <c r="J27" s="28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140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Bogotá'!J902</f>
        <v>Colombia</v>
      </c>
      <c r="C13" s="26">
        <f>+'[3]Población Bogotá'!K902</f>
        <v>3181.1163333333334</v>
      </c>
      <c r="D13" s="26">
        <f>+'[3]Población Bogotá'!L902</f>
        <v>3151.8619999999996</v>
      </c>
      <c r="E13" s="26">
        <f>+'[3]Población Bogotá'!M902</f>
        <v>3542.7090000000003</v>
      </c>
      <c r="F13" s="26">
        <f>+'[3]Población Bogotá'!N902</f>
        <v>3612.8520000000003</v>
      </c>
      <c r="G13" s="26">
        <f>+'[3]Población Bogotá'!O902</f>
        <v>3960.5023333333334</v>
      </c>
      <c r="H13" s="28">
        <f t="shared" ref="H13:H27" si="0">IF(OR(OR(G13=0,F13=0),G13=""),"",(G13/F13-1)*100)</f>
        <v>9.6226010180691759</v>
      </c>
      <c r="I13" s="27">
        <f>IF(OR(OR(G13=0,F13=0),F13=""),"",(F13/E13-1)*100)</f>
        <v>1.9799255315635644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3093.2460000000001</v>
      </c>
      <c r="D14" s="25">
        <f>D13-SUM(D15:D27)</f>
        <v>3075.9443333333329</v>
      </c>
      <c r="E14" s="25">
        <f>E13-SUM(E15:E27)</f>
        <v>3455.3430000000003</v>
      </c>
      <c r="F14" s="25">
        <f>F13-SUM(F15:F27)</f>
        <v>3530.6753333333336</v>
      </c>
      <c r="G14" s="26">
        <f>G13-SUM(G15:G27)</f>
        <v>3875.6096666666667</v>
      </c>
      <c r="H14" s="28">
        <f t="shared" si="0"/>
        <v>9.7696418041269837</v>
      </c>
      <c r="I14" s="27">
        <f>IF(OR(OR(G14=0,F14=0),F14=""),"",(F14/E14-1)*100)</f>
        <v>2.1801694747332734</v>
      </c>
      <c r="J14" s="28">
        <f t="shared" si="1"/>
        <v>97.856517695945485</v>
      </c>
      <c r="K14" s="27">
        <f t="shared" si="2"/>
        <v>97.725435011822597</v>
      </c>
      <c r="L14" s="18"/>
    </row>
    <row r="15" spans="1:15">
      <c r="A15" s="16"/>
      <c r="B15" s="12" t="str">
        <f>+'[3]Población Bogotá'!J903</f>
        <v>Bogotá</v>
      </c>
      <c r="C15" s="100">
        <f>+'[3]Población Bogotá'!K903</f>
        <v>27.951333333333334</v>
      </c>
      <c r="D15" s="100">
        <f>+'[3]Población Bogotá'!L903</f>
        <v>22.372</v>
      </c>
      <c r="E15" s="100">
        <f>+'[3]Población Bogotá'!M903</f>
        <v>19.076333333333334</v>
      </c>
      <c r="F15" s="100">
        <f>+'[3]Población Bogotá'!N903</f>
        <v>14.949666666666667</v>
      </c>
      <c r="G15" s="100">
        <f>+'[3]Población Bogotá'!O903</f>
        <v>21.834000000000003</v>
      </c>
      <c r="H15" s="48">
        <f t="shared" si="0"/>
        <v>46.050079154496217</v>
      </c>
      <c r="I15" s="34">
        <f t="shared" ref="I15:I27" si="3">IF(OR(OR(G15=0,F15=0),F15=""),"",(F15/E15-1)*100)</f>
        <v>-21.632389173321222</v>
      </c>
      <c r="J15" s="48">
        <f t="shared" si="1"/>
        <v>0.55129370373640318</v>
      </c>
      <c r="K15" s="34">
        <f t="shared" si="2"/>
        <v>0.41379128363593815</v>
      </c>
      <c r="L15" s="18"/>
      <c r="N15" s="23" t="s">
        <v>3</v>
      </c>
      <c r="O15" s="138">
        <f>J15</f>
        <v>0.55129370373640318</v>
      </c>
    </row>
    <row r="16" spans="1:15">
      <c r="A16" s="16"/>
      <c r="B16" s="11" t="str">
        <f>+'[3]Población Bogotá'!J904</f>
        <v>Medellín</v>
      </c>
      <c r="C16" s="53">
        <f>+'[3]Población Bogotá'!K904</f>
        <v>9.1539999999999999</v>
      </c>
      <c r="D16" s="53">
        <f>+'[3]Población Bogotá'!L904</f>
        <v>9.5963333333333338</v>
      </c>
      <c r="E16" s="53">
        <f>+'[3]Población Bogotá'!M904</f>
        <v>11.689333333333332</v>
      </c>
      <c r="F16" s="53">
        <f>+'[3]Población Bogotá'!N904</f>
        <v>15.743666666666664</v>
      </c>
      <c r="G16" s="54">
        <f>+'[3]Población Bogotá'!O904</f>
        <v>11.934333333333333</v>
      </c>
      <c r="H16" s="28">
        <f t="shared" si="0"/>
        <v>-24.195972983845348</v>
      </c>
      <c r="I16" s="27">
        <f t="shared" si="3"/>
        <v>34.684042431846684</v>
      </c>
      <c r="J16" s="28">
        <f t="shared" si="1"/>
        <v>0.30133382911780465</v>
      </c>
      <c r="K16" s="27">
        <f t="shared" si="2"/>
        <v>0.43576838095406795</v>
      </c>
      <c r="L16" s="18"/>
      <c r="N16" s="23" t="s">
        <v>14</v>
      </c>
      <c r="O16" s="138">
        <f>100-O15</f>
        <v>99.448706296263595</v>
      </c>
    </row>
    <row r="17" spans="1:14">
      <c r="A17" s="16"/>
      <c r="B17" s="11" t="str">
        <f>+'[3]Población Bogotá'!J905</f>
        <v>Bucaramanga</v>
      </c>
      <c r="C17" s="53">
        <f>+'[3]Población Bogotá'!K905</f>
        <v>6.4663333333333339</v>
      </c>
      <c r="D17" s="53">
        <f>+'[3]Población Bogotá'!L905</f>
        <v>6.708333333333333</v>
      </c>
      <c r="E17" s="53">
        <f>+'[3]Población Bogotá'!M905</f>
        <v>11.16</v>
      </c>
      <c r="F17" s="53">
        <f>+'[3]Población Bogotá'!N905</f>
        <v>9.7970000000000006</v>
      </c>
      <c r="G17" s="54">
        <f>+'[3]Población Bogotá'!O905</f>
        <v>10.189333333333332</v>
      </c>
      <c r="H17" s="28">
        <f t="shared" si="0"/>
        <v>4.0046272668503802</v>
      </c>
      <c r="I17" s="27">
        <f t="shared" si="3"/>
        <v>-12.21326164874551</v>
      </c>
      <c r="J17" s="28">
        <f t="shared" si="1"/>
        <v>0.25727376165329863</v>
      </c>
      <c r="K17" s="27">
        <f t="shared" si="2"/>
        <v>0.27117080910040042</v>
      </c>
      <c r="L17" s="18"/>
    </row>
    <row r="18" spans="1:14">
      <c r="A18" s="16"/>
      <c r="B18" s="11" t="str">
        <f>+'[3]Población Bogotá'!J906</f>
        <v>Cali</v>
      </c>
      <c r="C18" s="53">
        <f>+'[3]Población Bogotá'!K906</f>
        <v>12.504333333333333</v>
      </c>
      <c r="D18" s="53">
        <f>+'[3]Población Bogotá'!L906</f>
        <v>8.9849999999999994</v>
      </c>
      <c r="E18" s="53">
        <f>+'[3]Población Bogotá'!M906</f>
        <v>15.069333333333333</v>
      </c>
      <c r="F18" s="53">
        <f>+'[3]Población Bogotá'!N906</f>
        <v>9.3763333333333332</v>
      </c>
      <c r="G18" s="54">
        <f>+'[3]Población Bogotá'!O906</f>
        <v>8.9316666666666666</v>
      </c>
      <c r="H18" s="28">
        <f t="shared" si="0"/>
        <v>-4.7424366312346695</v>
      </c>
      <c r="I18" s="27">
        <f t="shared" si="3"/>
        <v>-37.778711732436733</v>
      </c>
      <c r="J18" s="28">
        <f t="shared" si="1"/>
        <v>0.22551853060390403</v>
      </c>
      <c r="K18" s="27">
        <f t="shared" si="2"/>
        <v>0.25952719162958604</v>
      </c>
      <c r="L18" s="18"/>
    </row>
    <row r="19" spans="1:14">
      <c r="A19" s="16"/>
      <c r="B19" s="11" t="str">
        <f>+'[3]Población Bogotá'!J907</f>
        <v>Barranquilla</v>
      </c>
      <c r="C19" s="53">
        <f>+'[3]Población Bogotá'!K907</f>
        <v>4.9643333333333333</v>
      </c>
      <c r="D19" s="53">
        <f>+'[3]Población Bogotá'!L907</f>
        <v>4.2856666666666667</v>
      </c>
      <c r="E19" s="53">
        <f>+'[3]Población Bogotá'!M907</f>
        <v>3.6836666666666669</v>
      </c>
      <c r="F19" s="53">
        <f>+'[3]Población Bogotá'!N907</f>
        <v>3.4826666666666668</v>
      </c>
      <c r="G19" s="54">
        <f>+'[3]Población Bogotá'!O907</f>
        <v>5.7816666666666663</v>
      </c>
      <c r="H19" s="28">
        <f t="shared" si="0"/>
        <v>66.012633996937197</v>
      </c>
      <c r="I19" s="27">
        <f t="shared" si="3"/>
        <v>-5.4565197719663399</v>
      </c>
      <c r="J19" s="28">
        <f t="shared" si="1"/>
        <v>0.14598316526683019</v>
      </c>
      <c r="K19" s="27">
        <f t="shared" si="2"/>
        <v>9.6396604861385585E-2</v>
      </c>
      <c r="L19" s="18"/>
    </row>
    <row r="20" spans="1:14">
      <c r="A20" s="16"/>
      <c r="B20" s="11" t="str">
        <f>+'[3]Población Bogotá'!J908</f>
        <v>Ibagué</v>
      </c>
      <c r="C20" s="53">
        <f>+'[3]Población Bogotá'!K908</f>
        <v>5.761333333333333</v>
      </c>
      <c r="D20" s="53">
        <f>+'[3]Población Bogotá'!L908</f>
        <v>4.46</v>
      </c>
      <c r="E20" s="53">
        <f>+'[3]Población Bogotá'!M908</f>
        <v>5.152333333333333</v>
      </c>
      <c r="F20" s="53">
        <f>+'[3]Población Bogotá'!N908</f>
        <v>6.3939999999999992</v>
      </c>
      <c r="G20" s="54">
        <f>+'[3]Población Bogotá'!O908</f>
        <v>5.7510000000000003</v>
      </c>
      <c r="H20" s="28">
        <f t="shared" si="0"/>
        <v>-10.056302783859849</v>
      </c>
      <c r="I20" s="27">
        <f t="shared" si="3"/>
        <v>24.099113670181783</v>
      </c>
      <c r="J20" s="28">
        <f t="shared" si="1"/>
        <v>0.14520885271540049</v>
      </c>
      <c r="K20" s="27">
        <f t="shared" si="2"/>
        <v>0.17697929502786161</v>
      </c>
      <c r="L20" s="18"/>
    </row>
    <row r="21" spans="1:14">
      <c r="A21" s="16"/>
      <c r="B21" s="11" t="str">
        <f>+'[3]Población Bogotá'!J909</f>
        <v>Pereira</v>
      </c>
      <c r="C21" s="53">
        <f>+'[3]Población Bogotá'!K909</f>
        <v>4.4719999999999995</v>
      </c>
      <c r="D21" s="53">
        <f>+'[3]Población Bogotá'!L909</f>
        <v>4.5449999999999999</v>
      </c>
      <c r="E21" s="53">
        <f>+'[3]Población Bogotá'!M909</f>
        <v>5.1003333333333334</v>
      </c>
      <c r="F21" s="53">
        <f>+'[3]Población Bogotá'!N909</f>
        <v>4.1246666666666671</v>
      </c>
      <c r="G21" s="54">
        <f>+'[3]Población Bogotá'!O909</f>
        <v>4.5903333333333336</v>
      </c>
      <c r="H21" s="28">
        <f t="shared" si="0"/>
        <v>11.289801196056249</v>
      </c>
      <c r="I21" s="27">
        <f t="shared" si="3"/>
        <v>-19.12946866217894</v>
      </c>
      <c r="J21" s="28">
        <f t="shared" si="1"/>
        <v>0.11590280593194112</v>
      </c>
      <c r="K21" s="27">
        <f t="shared" si="2"/>
        <v>0.11416649967025128</v>
      </c>
      <c r="L21" s="18"/>
    </row>
    <row r="22" spans="1:14">
      <c r="A22" s="16"/>
      <c r="B22" s="11" t="str">
        <f>+'[3]Población Bogotá'!J910</f>
        <v>Villavicencio</v>
      </c>
      <c r="C22" s="53">
        <f>+'[3]Población Bogotá'!K910</f>
        <v>3.8996666666666671</v>
      </c>
      <c r="D22" s="53">
        <f>+'[3]Población Bogotá'!L910</f>
        <v>3.7886666666666664</v>
      </c>
      <c r="E22" s="53">
        <f>+'[3]Población Bogotá'!M910</f>
        <v>2.6533333333333329</v>
      </c>
      <c r="F22" s="53">
        <f>+'[3]Población Bogotá'!N910</f>
        <v>2.8716666666666666</v>
      </c>
      <c r="G22" s="54">
        <f>+'[3]Población Bogotá'!O910</f>
        <v>3.3680000000000003</v>
      </c>
      <c r="H22" s="28">
        <f t="shared" si="0"/>
        <v>17.283807312826482</v>
      </c>
      <c r="I22" s="27">
        <f t="shared" si="3"/>
        <v>8.2286432160804104</v>
      </c>
      <c r="J22" s="28">
        <f>IF(G22=0,"",G22/$G$13*100)</f>
        <v>8.5039717604845924E-2</v>
      </c>
      <c r="K22" s="27">
        <f t="shared" si="2"/>
        <v>7.9484757932698769E-2</v>
      </c>
      <c r="L22" s="18"/>
    </row>
    <row r="23" spans="1:14">
      <c r="A23" s="16"/>
      <c r="B23" s="11" t="str">
        <f>+'[3]Población Bogotá'!J911</f>
        <v>Cúcuta</v>
      </c>
      <c r="C23" s="53">
        <f>+'[3]Población Bogotá'!K911</f>
        <v>2.1030000000000002</v>
      </c>
      <c r="D23" s="53">
        <f>+'[3]Población Bogotá'!L911</f>
        <v>3.1406666666666667</v>
      </c>
      <c r="E23" s="53">
        <f>+'[3]Población Bogotá'!M911</f>
        <v>4.0446666666666671</v>
      </c>
      <c r="F23" s="53">
        <f>+'[3]Población Bogotá'!N911</f>
        <v>4.4283333333333337</v>
      </c>
      <c r="G23" s="54">
        <f>+'[3]Población Bogotá'!O911</f>
        <v>3.2563333333333335</v>
      </c>
      <c r="H23" s="28">
        <f t="shared" si="0"/>
        <v>-26.465939028980056</v>
      </c>
      <c r="I23" s="27">
        <f t="shared" si="3"/>
        <v>9.4857425416185812</v>
      </c>
      <c r="J23" s="28">
        <f t="shared" si="1"/>
        <v>8.2220209944748587E-2</v>
      </c>
      <c r="K23" s="27">
        <f t="shared" si="2"/>
        <v>0.12257167836748732</v>
      </c>
      <c r="L23" s="18"/>
    </row>
    <row r="24" spans="1:14">
      <c r="A24" s="16"/>
      <c r="B24" s="11" t="str">
        <f>+'[3]Población Bogotá'!J912</f>
        <v>Montería</v>
      </c>
      <c r="C24" s="53">
        <f>+'[3]Población Bogotá'!K912</f>
        <v>2.0293333333333332</v>
      </c>
      <c r="D24" s="53">
        <f>+'[3]Población Bogotá'!L912</f>
        <v>1.4206666666666665</v>
      </c>
      <c r="E24" s="53">
        <f>+'[3]Población Bogotá'!M912</f>
        <v>2.3636666666666666</v>
      </c>
      <c r="F24" s="53">
        <f>+'[3]Población Bogotá'!N912</f>
        <v>2.8493333333333335</v>
      </c>
      <c r="G24" s="54">
        <f>+'[3]Población Bogotá'!O912</f>
        <v>2.8916666666666662</v>
      </c>
      <c r="H24" s="28">
        <f t="shared" si="0"/>
        <v>1.4857276555919174</v>
      </c>
      <c r="I24" s="27">
        <f t="shared" si="3"/>
        <v>20.547172472147814</v>
      </c>
      <c r="J24" s="28">
        <f t="shared" si="1"/>
        <v>7.3012623735356122E-2</v>
      </c>
      <c r="K24" s="27">
        <f t="shared" si="2"/>
        <v>7.8866594406118304E-2</v>
      </c>
      <c r="L24" s="18"/>
    </row>
    <row r="25" spans="1:14">
      <c r="A25" s="16"/>
      <c r="B25" s="11" t="str">
        <f>+'[3]Población Bogotá'!J913</f>
        <v>Manizales</v>
      </c>
      <c r="C25" s="53">
        <f>+'[3]Población Bogotá'!K913</f>
        <v>2.9033333333333338</v>
      </c>
      <c r="D25" s="53">
        <f>+'[3]Población Bogotá'!L913</f>
        <v>2.0536666666666665</v>
      </c>
      <c r="E25" s="53">
        <f>+'[3]Población Bogotá'!M913</f>
        <v>3.0853333333333333</v>
      </c>
      <c r="F25" s="53">
        <f>+'[3]Población Bogotá'!N913</f>
        <v>3.1303333333333341</v>
      </c>
      <c r="G25" s="54">
        <f>+'[3]Población Bogotá'!O913</f>
        <v>2.4336666666666669</v>
      </c>
      <c r="H25" s="28">
        <f t="shared" si="0"/>
        <v>-22.255350867852208</v>
      </c>
      <c r="I25" s="27">
        <f t="shared" si="3"/>
        <v>1.4585133967156771</v>
      </c>
      <c r="J25" s="28">
        <f t="shared" si="1"/>
        <v>6.1448434108568886E-2</v>
      </c>
      <c r="K25" s="27">
        <f t="shared" si="2"/>
        <v>8.6644383255481655E-2</v>
      </c>
      <c r="L25" s="18"/>
    </row>
    <row r="26" spans="1:14">
      <c r="A26" s="16"/>
      <c r="B26" s="11" t="str">
        <f>+'[3]Población Bogotá'!J914</f>
        <v>Pasto</v>
      </c>
      <c r="C26" s="53">
        <f>+'[3]Población Bogotá'!K914</f>
        <v>0.84299999999999997</v>
      </c>
      <c r="D26" s="53">
        <f>+'[3]Población Bogotá'!L914</f>
        <v>1.4886666666666668</v>
      </c>
      <c r="E26" s="53">
        <f>+'[3]Población Bogotá'!M914</f>
        <v>1.7273333333333332</v>
      </c>
      <c r="F26" s="53">
        <f>+'[3]Población Bogotá'!N914</f>
        <v>2.4696666666666665</v>
      </c>
      <c r="G26" s="54">
        <f>+'[3]Población Bogotá'!O914</f>
        <v>2.1459999999999999</v>
      </c>
      <c r="H26" s="28">
        <f t="shared" si="0"/>
        <v>-13.105682278310161</v>
      </c>
      <c r="I26" s="27">
        <f t="shared" si="3"/>
        <v>42.975685063681965</v>
      </c>
      <c r="J26" s="28">
        <f t="shared" si="1"/>
        <v>5.4185045718527114E-2</v>
      </c>
      <c r="K26" s="27">
        <f t="shared" si="2"/>
        <v>6.8357814454250168E-2</v>
      </c>
      <c r="L26" s="18"/>
    </row>
    <row r="27" spans="1:14">
      <c r="A27" s="16"/>
      <c r="B27" s="11" t="str">
        <f>+'[3]Población Bogotá'!J915</f>
        <v>Cartagena</v>
      </c>
      <c r="C27" s="53">
        <f>+'[3]Población Bogotá'!K915</f>
        <v>4.8183333333333334</v>
      </c>
      <c r="D27" s="53">
        <f>+'[3]Población Bogotá'!L915</f>
        <v>3.0730000000000004</v>
      </c>
      <c r="E27" s="53">
        <f>+'[3]Población Bogotá'!M915</f>
        <v>2.5603333333333333</v>
      </c>
      <c r="F27" s="53">
        <f>+'[3]Población Bogotá'!N915</f>
        <v>2.5593333333333335</v>
      </c>
      <c r="G27" s="54">
        <f>+'[3]Población Bogotá'!O915</f>
        <v>1.7846666666666666</v>
      </c>
      <c r="H27" s="28">
        <f t="shared" si="0"/>
        <v>-30.268299036207345</v>
      </c>
      <c r="I27" s="27">
        <f t="shared" si="3"/>
        <v>-3.9057414399157331E-2</v>
      </c>
      <c r="J27" s="28">
        <f t="shared" si="1"/>
        <v>4.5061623916898753E-2</v>
      </c>
      <c r="K27" s="27">
        <f t="shared" si="2"/>
        <v>7.083969488186434E-2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M2" sqref="M2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141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Bogotá'!J934</f>
        <v>Colombia</v>
      </c>
      <c r="C13" s="26">
        <f>+'[3]Población Bogotá'!K934</f>
        <v>242.952</v>
      </c>
      <c r="D13" s="26">
        <f>+'[3]Población Bogotá'!L934</f>
        <v>254.56866666666664</v>
      </c>
      <c r="E13" s="26">
        <f>+'[3]Población Bogotá'!M934</f>
        <v>150.89766666666665</v>
      </c>
      <c r="F13" s="26">
        <f>+'[3]Población Bogotá'!N934</f>
        <v>151.20599999999999</v>
      </c>
      <c r="G13" s="26">
        <f>+'[3]Población Bogotá'!O934</f>
        <v>168.33833333333334</v>
      </c>
      <c r="H13" s="28">
        <f t="shared" ref="H13:H23" si="0">IF(OR(OR(G13=0,F13=0),G13=""),"",(G13/F13-1)*100)</f>
        <v>11.330458667865928</v>
      </c>
      <c r="I13" s="27">
        <f>IF(OR(OR(G13=0,F13=0),F13=""),"",(F13/E13-1)*100)</f>
        <v>0.20433273763897919</v>
      </c>
      <c r="J13" s="28">
        <f t="shared" ref="J13:J26" si="1">IF(G13=0,"",G13/$G$13*100)</f>
        <v>100</v>
      </c>
      <c r="K13" s="27">
        <f t="shared" ref="K13:K26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211.76266666666666</v>
      </c>
      <c r="D14" s="25">
        <f>D13-SUM(D15:D27)</f>
        <v>230.53266666666664</v>
      </c>
      <c r="E14" s="25">
        <f>E13-SUM(E15:E27)</f>
        <v>123.13366666666666</v>
      </c>
      <c r="F14" s="25">
        <f>F13-SUM(F15:F27)</f>
        <v>117.82666666666665</v>
      </c>
      <c r="G14" s="26">
        <f>G13-SUM(G15:G27)</f>
        <v>142.70066666666668</v>
      </c>
      <c r="H14" s="28">
        <f t="shared" si="0"/>
        <v>21.110671042208917</v>
      </c>
      <c r="I14" s="27">
        <f>IF(OR(OR(G14=0,F14=0),F14=""),"",(F14/E14-1)*100)</f>
        <v>-4.3099504332689946</v>
      </c>
      <c r="J14" s="28">
        <f t="shared" si="1"/>
        <v>84.770155341920542</v>
      </c>
      <c r="K14" s="27">
        <f t="shared" si="2"/>
        <v>77.924597348429742</v>
      </c>
      <c r="L14" s="18"/>
    </row>
    <row r="15" spans="1:15">
      <c r="A15" s="16"/>
      <c r="B15" s="12" t="str">
        <f>+'[3]Población Bogotá'!J935</f>
        <v>Bogotá</v>
      </c>
      <c r="C15" s="100">
        <f>+'[3]Población Bogotá'!K935</f>
        <v>21.090333333333337</v>
      </c>
      <c r="D15" s="100">
        <f>+'[3]Población Bogotá'!L935</f>
        <v>13.815999999999997</v>
      </c>
      <c r="E15" s="100">
        <f>+'[3]Población Bogotá'!M935</f>
        <v>17.120333333333335</v>
      </c>
      <c r="F15" s="100">
        <f>+'[3]Población Bogotá'!N935</f>
        <v>18.944000000000003</v>
      </c>
      <c r="G15" s="100">
        <f>+'[3]Población Bogotá'!O935</f>
        <v>12.158666666666667</v>
      </c>
      <c r="H15" s="48">
        <f t="shared" si="0"/>
        <v>-35.817849099099107</v>
      </c>
      <c r="I15" s="34">
        <f t="shared" ref="I15:I23" si="3">IF(OR(OR(G15=0,F15=0),F15=""),"",(F15/E15-1)*100)</f>
        <v>10.652051167228048</v>
      </c>
      <c r="J15" s="48">
        <f t="shared" si="1"/>
        <v>7.2227557597299086</v>
      </c>
      <c r="K15" s="34">
        <f t="shared" si="2"/>
        <v>12.528603362300442</v>
      </c>
      <c r="L15" s="18"/>
      <c r="N15" s="23" t="s">
        <v>3</v>
      </c>
      <c r="O15" s="32">
        <f>J15</f>
        <v>7.2227557597299086</v>
      </c>
    </row>
    <row r="16" spans="1:15">
      <c r="A16" s="16"/>
      <c r="B16" s="11" t="str">
        <f>+'[3]Población Bogotá'!J936</f>
        <v>Bucaramanga</v>
      </c>
      <c r="C16" s="25">
        <f>+'[3]Población Bogotá'!K936</f>
        <v>1.4790000000000001</v>
      </c>
      <c r="D16" s="25">
        <f>+'[3]Población Bogotá'!L936</f>
        <v>1.6286666666666669</v>
      </c>
      <c r="E16" s="25">
        <f>+'[3]Población Bogotá'!M936</f>
        <v>2.754666666666667</v>
      </c>
      <c r="F16" s="25">
        <f>+'[3]Población Bogotá'!N936</f>
        <v>1.252</v>
      </c>
      <c r="G16" s="26">
        <f>+'[3]Población Bogotá'!O936</f>
        <v>2.4433333333333334</v>
      </c>
      <c r="H16" s="28">
        <f t="shared" si="0"/>
        <v>95.154419595314167</v>
      </c>
      <c r="I16" s="27">
        <f>IF(OR(OR(G16=0,F16=0),F16=""),"",(F16/E16-1)*100)</f>
        <v>-54.549854791868356</v>
      </c>
      <c r="J16" s="28">
        <f t="shared" si="1"/>
        <v>1.451442036375157</v>
      </c>
      <c r="K16" s="27">
        <f t="shared" si="2"/>
        <v>0.82800947052365648</v>
      </c>
      <c r="L16" s="18"/>
      <c r="N16" s="23" t="s">
        <v>14</v>
      </c>
      <c r="O16" s="32">
        <f>100-O15</f>
        <v>92.777244240270093</v>
      </c>
    </row>
    <row r="17" spans="1:14">
      <c r="A17" s="16"/>
      <c r="B17" s="11" t="str">
        <f>+'[3]Población Bogotá'!J937</f>
        <v>Medellín</v>
      </c>
      <c r="C17" s="25">
        <f>+'[3]Población Bogotá'!K937</f>
        <v>1.5436666666666667</v>
      </c>
      <c r="D17" s="25">
        <f>+'[3]Población Bogotá'!L937</f>
        <v>1.0196666666666667</v>
      </c>
      <c r="E17" s="25">
        <f>+'[3]Población Bogotá'!M937</f>
        <v>1.1846666666666668</v>
      </c>
      <c r="F17" s="25">
        <f>+'[3]Población Bogotá'!N937</f>
        <v>2.2949999999999999</v>
      </c>
      <c r="G17" s="26">
        <f>+'[3]Población Bogotá'!O937</f>
        <v>2.1</v>
      </c>
      <c r="H17" s="28">
        <f t="shared" si="0"/>
        <v>-8.496732026143782</v>
      </c>
      <c r="I17" s="27">
        <f t="shared" si="3"/>
        <v>93.725379853685965</v>
      </c>
      <c r="J17" s="28">
        <f t="shared" si="1"/>
        <v>1.2474876983851964</v>
      </c>
      <c r="K17" s="27">
        <f t="shared" si="2"/>
        <v>1.5177969128209199</v>
      </c>
      <c r="L17" s="18"/>
    </row>
    <row r="18" spans="1:14">
      <c r="A18" s="16"/>
      <c r="B18" s="11" t="str">
        <f>+'[3]Población Bogotá'!J938</f>
        <v>Cartagena</v>
      </c>
      <c r="C18" s="25">
        <f>+'[3]Población Bogotá'!K938</f>
        <v>1.5739999999999998</v>
      </c>
      <c r="D18" s="25">
        <f>+'[3]Población Bogotá'!L938</f>
        <v>1.0776666666666668</v>
      </c>
      <c r="E18" s="25">
        <f>+'[3]Población Bogotá'!M938</f>
        <v>1.1633333333333333</v>
      </c>
      <c r="F18" s="25">
        <f>+'[3]Población Bogotá'!N938</f>
        <v>2.5803333333333334</v>
      </c>
      <c r="G18" s="26">
        <f>+'[3]Población Bogotá'!O938</f>
        <v>1.986666666666667</v>
      </c>
      <c r="H18" s="28">
        <f t="shared" si="0"/>
        <v>-23.00736338974292</v>
      </c>
      <c r="I18" s="27">
        <f t="shared" si="3"/>
        <v>121.8051575931232</v>
      </c>
      <c r="J18" s="28">
        <f t="shared" si="1"/>
        <v>1.1801629654564718</v>
      </c>
      <c r="K18" s="27">
        <f t="shared" si="2"/>
        <v>1.7065019465717854</v>
      </c>
      <c r="L18" s="18"/>
    </row>
    <row r="19" spans="1:14">
      <c r="A19" s="16"/>
      <c r="B19" s="11" t="str">
        <f>+'[3]Población Bogotá'!J939</f>
        <v>Villavicencio</v>
      </c>
      <c r="C19" s="25">
        <f>+'[3]Población Bogotá'!K939</f>
        <v>0.77266666666666672</v>
      </c>
      <c r="D19" s="25">
        <f>+'[3]Población Bogotá'!L939</f>
        <v>0.81866666666666665</v>
      </c>
      <c r="E19" s="25">
        <f>+'[3]Población Bogotá'!M939</f>
        <v>1.2493333333333334</v>
      </c>
      <c r="F19" s="25">
        <f>+'[3]Población Bogotá'!N939</f>
        <v>1.37</v>
      </c>
      <c r="G19" s="26">
        <f>+'[3]Población Bogotá'!O939</f>
        <v>1.6180000000000001</v>
      </c>
      <c r="H19" s="28">
        <f t="shared" si="0"/>
        <v>18.102189781021892</v>
      </c>
      <c r="I19" s="27">
        <f t="shared" si="3"/>
        <v>9.6584845250800466</v>
      </c>
      <c r="J19" s="28">
        <f t="shared" si="1"/>
        <v>0.96115956951773707</v>
      </c>
      <c r="K19" s="27">
        <f t="shared" si="2"/>
        <v>0.90604870177109398</v>
      </c>
      <c r="L19" s="18"/>
    </row>
    <row r="20" spans="1:14">
      <c r="A20" s="16"/>
      <c r="B20" s="11" t="str">
        <f>+'[3]Población Bogotá'!J940</f>
        <v>Cali</v>
      </c>
      <c r="C20" s="25">
        <f>+'[3]Población Bogotá'!K940</f>
        <v>0.94066666666666665</v>
      </c>
      <c r="D20" s="25">
        <f>+'[3]Población Bogotá'!L940</f>
        <v>0</v>
      </c>
      <c r="E20" s="25">
        <f>+'[3]Población Bogotá'!M940</f>
        <v>1.1693333333333333</v>
      </c>
      <c r="F20" s="25">
        <f>+'[3]Población Bogotá'!N940</f>
        <v>3.1419999999999999</v>
      </c>
      <c r="G20" s="26">
        <f>+'[3]Población Bogotá'!O940</f>
        <v>1.5649999999999999</v>
      </c>
      <c r="H20" s="28">
        <f t="shared" si="0"/>
        <v>-50.190961171228523</v>
      </c>
      <c r="I20" s="27">
        <f t="shared" si="3"/>
        <v>168.7001140250855</v>
      </c>
      <c r="J20" s="28">
        <f t="shared" si="1"/>
        <v>0.92967535617753916</v>
      </c>
      <c r="K20" s="27">
        <f t="shared" si="2"/>
        <v>2.0779598693173553</v>
      </c>
      <c r="L20" s="18"/>
    </row>
    <row r="21" spans="1:14">
      <c r="A21" s="16"/>
      <c r="B21" s="11" t="str">
        <f>+'[3]Población Bogotá'!J941</f>
        <v>Cúcuta</v>
      </c>
      <c r="C21" s="25">
        <f>+'[3]Población Bogotá'!K941</f>
        <v>1.3380000000000001</v>
      </c>
      <c r="D21" s="25">
        <f>+'[3]Población Bogotá'!L941</f>
        <v>2.2883333333333336</v>
      </c>
      <c r="E21" s="25">
        <f>+'[3]Población Bogotá'!M941</f>
        <v>1.5246666666666666</v>
      </c>
      <c r="F21" s="25">
        <f>+'[3]Población Bogotá'!N941</f>
        <v>1.5660000000000001</v>
      </c>
      <c r="G21" s="26">
        <f>+'[3]Población Bogotá'!O941</f>
        <v>1.5356666666666667</v>
      </c>
      <c r="H21" s="28">
        <f t="shared" si="0"/>
        <v>-1.9369944657301019</v>
      </c>
      <c r="I21" s="27">
        <f t="shared" si="3"/>
        <v>2.7109750765194729</v>
      </c>
      <c r="J21" s="28">
        <f t="shared" si="1"/>
        <v>0.91225013118422216</v>
      </c>
      <c r="K21" s="27">
        <f t="shared" si="2"/>
        <v>1.0356731875719218</v>
      </c>
      <c r="L21" s="18"/>
    </row>
    <row r="22" spans="1:14">
      <c r="A22" s="16"/>
      <c r="B22" s="11" t="str">
        <f>+'[3]Población Bogotá'!J942</f>
        <v>Barranquilla</v>
      </c>
      <c r="C22" s="25">
        <f>+'[3]Población Bogotá'!K942</f>
        <v>0.59766666666666668</v>
      </c>
      <c r="D22" s="25">
        <f>+'[3]Población Bogotá'!L942</f>
        <v>1.5843333333333334</v>
      </c>
      <c r="E22" s="25">
        <f>+'[3]Población Bogotá'!M942</f>
        <v>0.42833333333333329</v>
      </c>
      <c r="F22" s="25">
        <f>+'[3]Población Bogotá'!N942</f>
        <v>0.43033333333333329</v>
      </c>
      <c r="G22" s="26">
        <f>+'[3]Población Bogotá'!O942</f>
        <v>1.0740000000000001</v>
      </c>
      <c r="H22" s="28">
        <f t="shared" si="0"/>
        <v>149.57397366382654</v>
      </c>
      <c r="I22" s="27">
        <f t="shared" si="3"/>
        <v>0.46692607003890885</v>
      </c>
      <c r="J22" s="28">
        <f t="shared" si="1"/>
        <v>0.63800085145985763</v>
      </c>
      <c r="K22" s="27">
        <f t="shared" si="2"/>
        <v>0.28460069926678394</v>
      </c>
      <c r="L22" s="18"/>
    </row>
    <row r="23" spans="1:14">
      <c r="A23" s="16"/>
      <c r="B23" s="11" t="str">
        <f>+'[3]Población Bogotá'!J943</f>
        <v>Montería</v>
      </c>
      <c r="C23" s="25">
        <f>+'[3]Población Bogotá'!K943</f>
        <v>0.48033333333333333</v>
      </c>
      <c r="D23" s="25">
        <f>+'[3]Población Bogotá'!L943</f>
        <v>0.307</v>
      </c>
      <c r="E23" s="25">
        <f>+'[3]Población Bogotá'!M943</f>
        <v>0.52700000000000002</v>
      </c>
      <c r="F23" s="25">
        <f>+'[3]Población Bogotá'!N943</f>
        <v>0.50866666666666671</v>
      </c>
      <c r="G23" s="26">
        <f>+'[3]Población Bogotá'!O943</f>
        <v>0.57866666666666677</v>
      </c>
      <c r="H23" s="28">
        <f t="shared" si="0"/>
        <v>13.761467889908264</v>
      </c>
      <c r="I23" s="27">
        <f t="shared" si="3"/>
        <v>-3.478810879190386</v>
      </c>
      <c r="J23" s="28">
        <f t="shared" si="1"/>
        <v>0.3437521657772542</v>
      </c>
      <c r="K23" s="27">
        <f t="shared" si="2"/>
        <v>0.33640640362595847</v>
      </c>
      <c r="L23" s="18"/>
    </row>
    <row r="24" spans="1:14">
      <c r="A24" s="16"/>
      <c r="B24" s="11" t="str">
        <f>+'[3]Población Bogotá'!J944</f>
        <v>Ibagué</v>
      </c>
      <c r="C24" s="25">
        <f>+'[3]Población Bogotá'!K944</f>
        <v>0.46633333333333332</v>
      </c>
      <c r="D24" s="25">
        <f>+'[3]Población Bogotá'!L944</f>
        <v>0.26300000000000001</v>
      </c>
      <c r="E24" s="25">
        <f>+'[3]Población Bogotá'!M944</f>
        <v>0.20833333333333334</v>
      </c>
      <c r="F24" s="25">
        <f>+'[3]Población Bogotá'!N944</f>
        <v>0.4346666666666667</v>
      </c>
      <c r="G24" s="26">
        <f>+'[3]Población Bogotá'!O944</f>
        <v>0.21099999999999999</v>
      </c>
      <c r="H24" s="28">
        <f t="shared" ref="H24:H27" si="4">IF(OR(OR(G24=0,F24=0),G24=""),"",(G24/F24-1)*100)</f>
        <v>-51.457055214723923</v>
      </c>
      <c r="I24" s="27">
        <f t="shared" ref="I24:I27" si="5">IF(OR(OR(G24=0,F24=0),F24=""),"",(F24/E24-1)*100)</f>
        <v>108.64000000000003</v>
      </c>
      <c r="J24" s="28">
        <f t="shared" si="1"/>
        <v>0.12534281159965543</v>
      </c>
      <c r="K24" s="27">
        <f t="shared" si="2"/>
        <v>0.28746654674197236</v>
      </c>
      <c r="L24" s="18"/>
    </row>
    <row r="25" spans="1:14">
      <c r="A25" s="16"/>
      <c r="B25" s="11" t="str">
        <f>+'[3]Población Bogotá'!J945</f>
        <v>Pasto</v>
      </c>
      <c r="C25" s="25">
        <f>+'[3]Población Bogotá'!K945</f>
        <v>0.18600000000000003</v>
      </c>
      <c r="D25" s="25">
        <f>+'[3]Población Bogotá'!L945</f>
        <v>0.30299999999999999</v>
      </c>
      <c r="E25" s="25">
        <f>+'[3]Población Bogotá'!M945</f>
        <v>6.8666666666666668E-2</v>
      </c>
      <c r="F25" s="25">
        <f>+'[3]Población Bogotá'!N945</f>
        <v>0</v>
      </c>
      <c r="G25" s="26">
        <f>+'[3]Población Bogotá'!O945</f>
        <v>0.18200000000000002</v>
      </c>
      <c r="H25" s="28" t="str">
        <f t="shared" si="4"/>
        <v/>
      </c>
      <c r="I25" s="27" t="str">
        <f t="shared" si="5"/>
        <v/>
      </c>
      <c r="J25" s="28">
        <f t="shared" si="1"/>
        <v>0.10811560052671704</v>
      </c>
      <c r="K25" s="27" t="str">
        <f t="shared" si="2"/>
        <v/>
      </c>
      <c r="L25" s="18"/>
    </row>
    <row r="26" spans="1:14">
      <c r="A26" s="16"/>
      <c r="B26" s="11" t="str">
        <f>+'[3]Población Bogotá'!J946</f>
        <v>Manizales</v>
      </c>
      <c r="C26" s="25">
        <f>+'[3]Población Bogotá'!K946</f>
        <v>0.36166666666666664</v>
      </c>
      <c r="D26" s="25">
        <f>+'[3]Población Bogotá'!L946</f>
        <v>0.32633333333333331</v>
      </c>
      <c r="E26" s="25">
        <f>+'[3]Población Bogotá'!M946</f>
        <v>0.18066666666666667</v>
      </c>
      <c r="F26" s="25">
        <f>+'[3]Población Bogotá'!N946</f>
        <v>0.37366666666666665</v>
      </c>
      <c r="G26" s="26">
        <f>+'[3]Población Bogotá'!O946</f>
        <v>9.3666666666666676E-2</v>
      </c>
      <c r="H26" s="28">
        <f t="shared" si="4"/>
        <v>-74.933095450490626</v>
      </c>
      <c r="I26" s="27">
        <f t="shared" si="5"/>
        <v>106.82656826568264</v>
      </c>
      <c r="J26" s="28">
        <f t="shared" si="1"/>
        <v>5.5641911626387333E-2</v>
      </c>
      <c r="K26" s="27">
        <f t="shared" si="2"/>
        <v>0.24712423228355138</v>
      </c>
      <c r="L26" s="18"/>
    </row>
    <row r="27" spans="1:14" s="23" customFormat="1">
      <c r="A27" s="16"/>
      <c r="B27" s="11" t="str">
        <f>+'[3]Población Bogotá'!J947</f>
        <v>Pereira</v>
      </c>
      <c r="C27" s="25">
        <f>+'[3]Población Bogotá'!K947</f>
        <v>0.35899999999999999</v>
      </c>
      <c r="D27" s="25">
        <f>+'[3]Población Bogotá'!L947</f>
        <v>0.60333333333333328</v>
      </c>
      <c r="E27" s="25">
        <f>+'[3]Población Bogotá'!M947</f>
        <v>0.18466666666666667</v>
      </c>
      <c r="F27" s="25">
        <f>+'[3]Población Bogotá'!N947</f>
        <v>0.48266666666666663</v>
      </c>
      <c r="G27" s="26">
        <f>+'[3]Población Bogotá'!O947</f>
        <v>9.1000000000000011E-2</v>
      </c>
      <c r="H27" s="28">
        <f t="shared" si="4"/>
        <v>-81.146408839778999</v>
      </c>
      <c r="I27" s="27">
        <f t="shared" si="5"/>
        <v>161.37184115523465</v>
      </c>
      <c r="J27" s="28">
        <f t="shared" ref="J27" si="6">IF(G27=0,"",G27/$G$13*100)</f>
        <v>5.4057800263358519E-2</v>
      </c>
      <c r="K27" s="27">
        <f t="shared" ref="K27" si="7">IF(F27=0,"",F27/$F$13*100)</f>
        <v>0.31921131877482817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M2" sqref="M2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142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Bogotá'!J966</f>
        <v>Colombia</v>
      </c>
      <c r="C13" s="26">
        <f>+'[3]Población Bogotá'!K966</f>
        <v>2436.145</v>
      </c>
      <c r="D13" s="26">
        <f>+'[3]Población Bogotá'!L966</f>
        <v>2395.6406666666667</v>
      </c>
      <c r="E13" s="26">
        <f>+'[3]Población Bogotá'!M966</f>
        <v>2582.6236666666664</v>
      </c>
      <c r="F13" s="26">
        <f>+'[3]Población Bogotá'!N966</f>
        <v>2662.6179999999999</v>
      </c>
      <c r="G13" s="26">
        <f>+'[3]Población Bogotá'!O966</f>
        <v>2838.4063333333338</v>
      </c>
      <c r="H13" s="28">
        <f t="shared" ref="H13:H27" si="0">IF(OR(OR(G13=0,F13=0),G13=""),"",(G13/F13-1)*100)</f>
        <v>6.6020861172475298</v>
      </c>
      <c r="I13" s="27">
        <f>IF(OR(OR(G13=0,F13=0),F13=""),"",(F13/E13-1)*100)</f>
        <v>3.0974057260375165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760.50933333333342</v>
      </c>
      <c r="D14" s="25">
        <f>D13-SUM(D15:D27)</f>
        <v>765.17200000000048</v>
      </c>
      <c r="E14" s="25">
        <f>E13-SUM(E15:E27)</f>
        <v>959.63799999999947</v>
      </c>
      <c r="F14" s="25">
        <f>F13-SUM(F15:F27)</f>
        <v>974.89399999999978</v>
      </c>
      <c r="G14" s="26">
        <f>G13-SUM(G15:G27)</f>
        <v>1090.1966666666674</v>
      </c>
      <c r="H14" s="28">
        <f t="shared" si="0"/>
        <v>11.827200358876722</v>
      </c>
      <c r="I14" s="27">
        <f>IF(OR(OR(G14=0,F14=0),F14=""),"",(F14/E14-1)*100)</f>
        <v>1.5897661409823627</v>
      </c>
      <c r="J14" s="28">
        <f t="shared" si="1"/>
        <v>38.408759657267787</v>
      </c>
      <c r="K14" s="27">
        <f t="shared" si="2"/>
        <v>36.614114379156149</v>
      </c>
      <c r="L14" s="18"/>
    </row>
    <row r="15" spans="1:15">
      <c r="A15" s="16"/>
      <c r="B15" s="12" t="str">
        <f>+'[3]Población Bogotá'!J967</f>
        <v>Bogotá</v>
      </c>
      <c r="C15" s="100">
        <f>+'[3]Población Bogotá'!K967</f>
        <v>618.69166666666672</v>
      </c>
      <c r="D15" s="100">
        <f>+'[3]Población Bogotá'!L967</f>
        <v>611.38866666666661</v>
      </c>
      <c r="E15" s="100">
        <f>+'[3]Población Bogotá'!M967</f>
        <v>592.48266666666666</v>
      </c>
      <c r="F15" s="100">
        <f>+'[3]Población Bogotá'!N967</f>
        <v>663.77833333333331</v>
      </c>
      <c r="G15" s="100">
        <f>+'[3]Población Bogotá'!O967</f>
        <v>664.67299999999989</v>
      </c>
      <c r="H15" s="48">
        <f t="shared" si="0"/>
        <v>0.13478395146973021</v>
      </c>
      <c r="I15" s="34">
        <f t="shared" ref="I15:I27" si="3">IF(OR(OR(G15=0,F15=0),F15=""),"",(F15/E15-1)*100)</f>
        <v>12.0333759412371</v>
      </c>
      <c r="J15" s="48">
        <f t="shared" si="1"/>
        <v>23.41711939528507</v>
      </c>
      <c r="K15" s="34">
        <f t="shared" si="2"/>
        <v>24.929536769199835</v>
      </c>
      <c r="L15" s="18"/>
      <c r="N15" s="23" t="s">
        <v>3</v>
      </c>
      <c r="O15" s="32">
        <f>J15</f>
        <v>23.41711939528507</v>
      </c>
    </row>
    <row r="16" spans="1:15">
      <c r="A16" s="16"/>
      <c r="B16" s="11" t="str">
        <f>+'[3]Población Bogotá'!J968</f>
        <v>Medellín</v>
      </c>
      <c r="C16" s="53">
        <f>+'[3]Población Bogotá'!K968</f>
        <v>341.40800000000007</v>
      </c>
      <c r="D16" s="53">
        <f>+'[3]Población Bogotá'!L968</f>
        <v>338.77299999999997</v>
      </c>
      <c r="E16" s="53">
        <f>+'[3]Población Bogotá'!M968</f>
        <v>342.26</v>
      </c>
      <c r="F16" s="53">
        <f>+'[3]Población Bogotá'!N968</f>
        <v>350.60833333333335</v>
      </c>
      <c r="G16" s="54">
        <f>+'[3]Población Bogotá'!O968</f>
        <v>368.32066666666668</v>
      </c>
      <c r="H16" s="28">
        <f t="shared" si="0"/>
        <v>5.0518860076533612</v>
      </c>
      <c r="I16" s="27">
        <f t="shared" si="3"/>
        <v>2.4391787919515462</v>
      </c>
      <c r="J16" s="28">
        <f t="shared" si="1"/>
        <v>12.976319223263664</v>
      </c>
      <c r="K16" s="27">
        <f t="shared" si="2"/>
        <v>13.167804519211293</v>
      </c>
      <c r="L16" s="18"/>
      <c r="N16" s="23" t="s">
        <v>14</v>
      </c>
      <c r="O16" s="32">
        <f>100-O15</f>
        <v>76.58288060471493</v>
      </c>
    </row>
    <row r="17" spans="1:14">
      <c r="A17" s="16"/>
      <c r="B17" s="11" t="str">
        <f>+'[3]Población Bogotá'!J969</f>
        <v>Cali</v>
      </c>
      <c r="C17" s="53">
        <f>+'[3]Población Bogotá'!K969</f>
        <v>230.43766666666667</v>
      </c>
      <c r="D17" s="53">
        <f>+'[3]Población Bogotá'!L969</f>
        <v>209.11600000000001</v>
      </c>
      <c r="E17" s="53">
        <f>+'[3]Población Bogotá'!M969</f>
        <v>208.12233333333333</v>
      </c>
      <c r="F17" s="53">
        <f>+'[3]Población Bogotá'!N969</f>
        <v>195.49566666666669</v>
      </c>
      <c r="G17" s="54">
        <f>+'[3]Población Bogotá'!O969</f>
        <v>187.95366666666666</v>
      </c>
      <c r="H17" s="28">
        <f t="shared" si="0"/>
        <v>-3.8578860230491174</v>
      </c>
      <c r="I17" s="27">
        <f t="shared" si="3"/>
        <v>-6.0669446014923745</v>
      </c>
      <c r="J17" s="28">
        <f t="shared" si="1"/>
        <v>6.6218026805887193</v>
      </c>
      <c r="K17" s="27">
        <f t="shared" si="2"/>
        <v>7.3422348480580659</v>
      </c>
      <c r="L17" s="18"/>
    </row>
    <row r="18" spans="1:14">
      <c r="A18" s="16"/>
      <c r="B18" s="11" t="str">
        <f>+'[3]Población Bogotá'!J970</f>
        <v>Barranquilla</v>
      </c>
      <c r="C18" s="53">
        <f>+'[3]Población Bogotá'!K970</f>
        <v>112.27</v>
      </c>
      <c r="D18" s="53">
        <f>+'[3]Población Bogotá'!L970</f>
        <v>107.96266666666666</v>
      </c>
      <c r="E18" s="53">
        <f>+'[3]Población Bogotá'!M970</f>
        <v>126.32866666666666</v>
      </c>
      <c r="F18" s="53">
        <f>+'[3]Población Bogotá'!N970</f>
        <v>130.17933333333335</v>
      </c>
      <c r="G18" s="54">
        <f>+'[3]Población Bogotá'!O970</f>
        <v>132.07</v>
      </c>
      <c r="H18" s="28">
        <f t="shared" si="0"/>
        <v>1.452355468609956</v>
      </c>
      <c r="I18" s="27">
        <f t="shared" si="3"/>
        <v>3.0481337041474044</v>
      </c>
      <c r="J18" s="28">
        <f t="shared" si="1"/>
        <v>4.6529631240253471</v>
      </c>
      <c r="K18" s="27">
        <f t="shared" si="2"/>
        <v>4.8891479488733776</v>
      </c>
      <c r="L18" s="18"/>
    </row>
    <row r="19" spans="1:14">
      <c r="A19" s="16"/>
      <c r="B19" s="11" t="str">
        <f>+'[3]Población Bogotá'!J971</f>
        <v>Bucaramanga</v>
      </c>
      <c r="C19" s="53">
        <f>+'[3]Población Bogotá'!K971</f>
        <v>110.577</v>
      </c>
      <c r="D19" s="53">
        <f>+'[3]Población Bogotá'!L971</f>
        <v>101.65433333333333</v>
      </c>
      <c r="E19" s="53">
        <f>+'[3]Población Bogotá'!M971</f>
        <v>102.83733333333333</v>
      </c>
      <c r="F19" s="53">
        <f>+'[3]Población Bogotá'!N971</f>
        <v>97.446333333333328</v>
      </c>
      <c r="G19" s="54">
        <f>+'[3]Población Bogotá'!O971</f>
        <v>113.16500000000001</v>
      </c>
      <c r="H19" s="28">
        <f t="shared" si="0"/>
        <v>16.130588118588363</v>
      </c>
      <c r="I19" s="27">
        <f t="shared" si="3"/>
        <v>-5.2422596203713372</v>
      </c>
      <c r="J19" s="28">
        <f t="shared" si="1"/>
        <v>3.9869203598873963</v>
      </c>
      <c r="K19" s="27">
        <f t="shared" si="2"/>
        <v>3.6597939822134955</v>
      </c>
      <c r="L19" s="18"/>
    </row>
    <row r="20" spans="1:14">
      <c r="A20" s="16"/>
      <c r="B20" s="11" t="str">
        <f>+'[3]Población Bogotá'!J972</f>
        <v>Cúcuta</v>
      </c>
      <c r="C20" s="53">
        <f>+'[3]Población Bogotá'!K972</f>
        <v>63.123333333333328</v>
      </c>
      <c r="D20" s="53">
        <f>+'[3]Población Bogotá'!L972</f>
        <v>64.936333333333337</v>
      </c>
      <c r="E20" s="53">
        <f>+'[3]Población Bogotá'!M972</f>
        <v>57.651666666666664</v>
      </c>
      <c r="F20" s="53">
        <f>+'[3]Población Bogotá'!N972</f>
        <v>53.137</v>
      </c>
      <c r="G20" s="54">
        <f>+'[3]Población Bogotá'!O972</f>
        <v>60.433999999999997</v>
      </c>
      <c r="H20" s="28">
        <f t="shared" si="0"/>
        <v>13.732427498729693</v>
      </c>
      <c r="I20" s="27">
        <f t="shared" si="3"/>
        <v>-7.8309386834725769</v>
      </c>
      <c r="J20" s="28">
        <f t="shared" si="1"/>
        <v>2.1291525209157856</v>
      </c>
      <c r="K20" s="27">
        <f t="shared" si="2"/>
        <v>1.995667422063548</v>
      </c>
      <c r="L20" s="18"/>
    </row>
    <row r="21" spans="1:14">
      <c r="A21" s="16"/>
      <c r="B21" s="11" t="str">
        <f>+'[3]Población Bogotá'!J973</f>
        <v>Pereira</v>
      </c>
      <c r="C21" s="53">
        <f>+'[3]Población Bogotá'!K973</f>
        <v>43.903666666666673</v>
      </c>
      <c r="D21" s="53">
        <f>+'[3]Población Bogotá'!L973</f>
        <v>46.494999999999997</v>
      </c>
      <c r="E21" s="53">
        <f>+'[3]Población Bogotá'!M973</f>
        <v>43.195333333333338</v>
      </c>
      <c r="F21" s="53">
        <f>+'[3]Población Bogotá'!N973</f>
        <v>46.23</v>
      </c>
      <c r="G21" s="54">
        <f>+'[3]Población Bogotá'!O973</f>
        <v>49.763333333333328</v>
      </c>
      <c r="H21" s="28">
        <f t="shared" si="0"/>
        <v>7.6429446968058201</v>
      </c>
      <c r="I21" s="27">
        <f t="shared" si="3"/>
        <v>7.0254502801228247</v>
      </c>
      <c r="J21" s="28">
        <f t="shared" si="1"/>
        <v>1.7532138633193104</v>
      </c>
      <c r="K21" s="27">
        <f t="shared" si="2"/>
        <v>1.7362610783822539</v>
      </c>
      <c r="L21" s="18"/>
    </row>
    <row r="22" spans="1:14">
      <c r="A22" s="16"/>
      <c r="B22" s="11" t="str">
        <f>+'[3]Población Bogotá'!J974</f>
        <v>Cartagena</v>
      </c>
      <c r="C22" s="53">
        <f>+'[3]Población Bogotá'!K974</f>
        <v>43.400333333333343</v>
      </c>
      <c r="D22" s="53">
        <f>+'[3]Población Bogotá'!L974</f>
        <v>38.562333333333335</v>
      </c>
      <c r="E22" s="53">
        <f>+'[3]Población Bogotá'!M974</f>
        <v>35.24</v>
      </c>
      <c r="F22" s="53">
        <f>+'[3]Población Bogotá'!N974</f>
        <v>39.599333333333334</v>
      </c>
      <c r="G22" s="54">
        <f>+'[3]Población Bogotá'!O974</f>
        <v>46.181999999999995</v>
      </c>
      <c r="H22" s="28">
        <f t="shared" si="0"/>
        <v>16.623175474334563</v>
      </c>
      <c r="I22" s="27">
        <f t="shared" si="3"/>
        <v>12.370412410139986</v>
      </c>
      <c r="J22" s="28">
        <f t="shared" si="1"/>
        <v>1.6270397743146707</v>
      </c>
      <c r="K22" s="27">
        <f t="shared" si="2"/>
        <v>1.4872329914893287</v>
      </c>
      <c r="L22" s="18"/>
    </row>
    <row r="23" spans="1:14">
      <c r="A23" s="16"/>
      <c r="B23" s="11" t="str">
        <f>+'[3]Población Bogotá'!J975</f>
        <v>Ibagué</v>
      </c>
      <c r="C23" s="53">
        <f>+'[3]Población Bogotá'!K975</f>
        <v>38.822333333333333</v>
      </c>
      <c r="D23" s="53">
        <f>+'[3]Población Bogotá'!L975</f>
        <v>35.925333333333334</v>
      </c>
      <c r="E23" s="53">
        <f>+'[3]Población Bogotá'!M975</f>
        <v>35.213666666666668</v>
      </c>
      <c r="F23" s="53">
        <f>+'[3]Población Bogotá'!N975</f>
        <v>33.437666666666665</v>
      </c>
      <c r="G23" s="54">
        <f>+'[3]Población Bogotá'!O975</f>
        <v>40.664333333333339</v>
      </c>
      <c r="H23" s="28">
        <f t="shared" si="0"/>
        <v>21.612353334064395</v>
      </c>
      <c r="I23" s="27">
        <f t="shared" si="3"/>
        <v>-5.0434963697806872</v>
      </c>
      <c r="J23" s="28">
        <f t="shared" si="1"/>
        <v>1.4326466530103337</v>
      </c>
      <c r="K23" s="27">
        <f t="shared" si="2"/>
        <v>1.2558191474205713</v>
      </c>
      <c r="L23" s="18"/>
    </row>
    <row r="24" spans="1:14">
      <c r="A24" s="16"/>
      <c r="B24" s="11" t="str">
        <f>+'[3]Población Bogotá'!J976</f>
        <v>Manizales</v>
      </c>
      <c r="C24" s="53">
        <f>+'[3]Población Bogotá'!K976</f>
        <v>27.74366666666667</v>
      </c>
      <c r="D24" s="53">
        <f>+'[3]Población Bogotá'!L976</f>
        <v>25.042999999999996</v>
      </c>
      <c r="E24" s="53">
        <f>+'[3]Población Bogotá'!M976</f>
        <v>25.685666666666666</v>
      </c>
      <c r="F24" s="53">
        <f>+'[3]Población Bogotá'!N976</f>
        <v>25.746666666666666</v>
      </c>
      <c r="G24" s="54">
        <f>+'[3]Población Bogotá'!O976</f>
        <v>27.282666666666668</v>
      </c>
      <c r="H24" s="28">
        <f t="shared" si="0"/>
        <v>5.9658208182288952</v>
      </c>
      <c r="I24" s="27">
        <f t="shared" si="3"/>
        <v>0.23748653594093394</v>
      </c>
      <c r="J24" s="28">
        <f t="shared" si="1"/>
        <v>0.96119665272261334</v>
      </c>
      <c r="K24" s="27">
        <f t="shared" si="2"/>
        <v>0.96696809931678773</v>
      </c>
      <c r="L24" s="18"/>
    </row>
    <row r="25" spans="1:14">
      <c r="A25" s="16"/>
      <c r="B25" s="11" t="str">
        <f>+'[3]Población Bogotá'!J977</f>
        <v>Pasto</v>
      </c>
      <c r="C25" s="53">
        <f>+'[3]Población Bogotá'!K977</f>
        <v>16.425999999999998</v>
      </c>
      <c r="D25" s="53">
        <f>+'[3]Población Bogotá'!L977</f>
        <v>16.006333333333334</v>
      </c>
      <c r="E25" s="53">
        <f>+'[3]Población Bogotá'!M977</f>
        <v>17.620666666666665</v>
      </c>
      <c r="F25" s="53">
        <f>+'[3]Población Bogotá'!N977</f>
        <v>17.236333333333334</v>
      </c>
      <c r="G25" s="54">
        <f>+'[3]Población Bogotá'!O977</f>
        <v>19.930666666666667</v>
      </c>
      <c r="H25" s="28">
        <f t="shared" si="0"/>
        <v>15.631708213270423</v>
      </c>
      <c r="I25" s="27">
        <f t="shared" si="3"/>
        <v>-2.1811509212666835</v>
      </c>
      <c r="J25" s="28">
        <f t="shared" si="1"/>
        <v>0.70217806494465951</v>
      </c>
      <c r="K25" s="27">
        <f t="shared" si="2"/>
        <v>0.64734533205038558</v>
      </c>
      <c r="L25" s="18"/>
    </row>
    <row r="26" spans="1:14">
      <c r="A26" s="16"/>
      <c r="B26" s="11" t="str">
        <f>+'[3]Población Bogotá'!J978</f>
        <v>Villavicencio</v>
      </c>
      <c r="C26" s="53">
        <f>+'[3]Población Bogotá'!K978</f>
        <v>12.490333333333334</v>
      </c>
      <c r="D26" s="53">
        <f>+'[3]Población Bogotá'!L978</f>
        <v>17.279</v>
      </c>
      <c r="E26" s="53">
        <f>+'[3]Población Bogotá'!M978</f>
        <v>18.463666666666665</v>
      </c>
      <c r="F26" s="53">
        <f>+'[3]Población Bogotá'!N978</f>
        <v>17.189000000000004</v>
      </c>
      <c r="G26" s="54">
        <f>+'[3]Población Bogotá'!O978</f>
        <v>19.623999999999999</v>
      </c>
      <c r="H26" s="28">
        <f t="shared" si="0"/>
        <v>14.166036418639806</v>
      </c>
      <c r="I26" s="27">
        <f t="shared" si="3"/>
        <v>-6.9036486071744179</v>
      </c>
      <c r="J26" s="28">
        <f t="shared" si="1"/>
        <v>0.69137388010807466</v>
      </c>
      <c r="K26" s="27">
        <f t="shared" si="2"/>
        <v>0.64556763305889175</v>
      </c>
      <c r="L26" s="18"/>
    </row>
    <row r="27" spans="1:14">
      <c r="A27" s="16"/>
      <c r="B27" s="11" t="str">
        <f>+'[3]Población Bogotá'!J979</f>
        <v>Montería</v>
      </c>
      <c r="C27" s="53">
        <f>+'[3]Población Bogotá'!K979</f>
        <v>16.341666666666665</v>
      </c>
      <c r="D27" s="53">
        <f>+'[3]Población Bogotá'!L979</f>
        <v>17.326666666666668</v>
      </c>
      <c r="E27" s="53">
        <f>+'[3]Población Bogotá'!M979</f>
        <v>17.884</v>
      </c>
      <c r="F27" s="53">
        <f>+'[3]Población Bogotá'!N979</f>
        <v>17.64</v>
      </c>
      <c r="G27" s="54">
        <f>+'[3]Población Bogotá'!O979</f>
        <v>18.146333333333335</v>
      </c>
      <c r="H27" s="28">
        <f t="shared" si="0"/>
        <v>2.8703703703703676</v>
      </c>
      <c r="I27" s="27">
        <f t="shared" si="3"/>
        <v>-1.3643480205770553</v>
      </c>
      <c r="J27" s="28">
        <f t="shared" si="1"/>
        <v>0.63931415034657346</v>
      </c>
      <c r="K27" s="27">
        <f t="shared" si="2"/>
        <v>0.66250584950601255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M3" sqref="M3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143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Bogotá'!J998</f>
        <v>Colombia</v>
      </c>
      <c r="C13" s="26">
        <f>+'[3]Población Bogotá'!K998</f>
        <v>75.378</v>
      </c>
      <c r="D13" s="26">
        <f>+'[3]Población Bogotá'!L998</f>
        <v>73.958000000000013</v>
      </c>
      <c r="E13" s="26">
        <f>+'[3]Población Bogotá'!M998</f>
        <v>86.143333333333317</v>
      </c>
      <c r="F13" s="26">
        <f>+'[3]Población Bogotá'!N998</f>
        <v>98.390666666666675</v>
      </c>
      <c r="G13" s="26">
        <f>+'[3]Población Bogotá'!O998</f>
        <v>127.81166666666667</v>
      </c>
      <c r="H13" s="28">
        <f t="shared" ref="H13:H27" si="0">IF(OR(OR(G13=0,F13=0),G13=""),"",(G13/F13-1)*100)</f>
        <v>29.902226498448357</v>
      </c>
      <c r="I13" s="27">
        <f>IF(OR(OR(G13=0,F13=0),F13=""),"",(F13/E13-1)*100)</f>
        <v>14.217389621947941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35.44166666666667</v>
      </c>
      <c r="D14" s="25">
        <f>D13-SUM(D15:D27)</f>
        <v>33.455000000000013</v>
      </c>
      <c r="E14" s="25">
        <f>E13-SUM(E15:E27)</f>
        <v>44.720999999999982</v>
      </c>
      <c r="F14" s="25">
        <f>F13-SUM(F15:F27)</f>
        <v>39.365333333333339</v>
      </c>
      <c r="G14" s="26">
        <f>G13-SUM(G15:G27)</f>
        <v>72.947000000000003</v>
      </c>
      <c r="H14" s="28">
        <f t="shared" si="0"/>
        <v>85.307715756672508</v>
      </c>
      <c r="I14" s="27">
        <f>IF(OR(OR(G14=0,F14=0),F14=""),"",(F14/E14-1)*100)</f>
        <v>-11.975731013766788</v>
      </c>
      <c r="J14" s="28">
        <f t="shared" si="1"/>
        <v>57.07381955220572</v>
      </c>
      <c r="K14" s="27">
        <f t="shared" si="2"/>
        <v>40.009214966189205</v>
      </c>
      <c r="L14" s="18"/>
    </row>
    <row r="15" spans="1:15">
      <c r="A15" s="16"/>
      <c r="B15" s="12" t="str">
        <f>+'[3]Población Bogotá'!J999</f>
        <v>Bogotá</v>
      </c>
      <c r="C15" s="100">
        <f>+'[3]Población Bogotá'!K999</f>
        <v>14.204666666666666</v>
      </c>
      <c r="D15" s="100">
        <f>+'[3]Población Bogotá'!L999</f>
        <v>8.315666666666667</v>
      </c>
      <c r="E15" s="100">
        <f>+'[3]Población Bogotá'!M999</f>
        <v>15.097</v>
      </c>
      <c r="F15" s="100">
        <f>+'[3]Población Bogotá'!N999</f>
        <v>16.172333333333331</v>
      </c>
      <c r="G15" s="100">
        <f>+'[3]Población Bogotá'!O999</f>
        <v>17.998999999999999</v>
      </c>
      <c r="H15" s="48">
        <f t="shared" si="0"/>
        <v>11.295009996496086</v>
      </c>
      <c r="I15" s="34">
        <f t="shared" ref="I15:I27" si="3">IF(OR(OR(G15=0,F15=0),F15=""),"",(F15/E15-1)*100)</f>
        <v>7.1228279349097923</v>
      </c>
      <c r="J15" s="48">
        <f t="shared" si="1"/>
        <v>14.082439005307288</v>
      </c>
      <c r="K15" s="34">
        <f t="shared" si="2"/>
        <v>16.436857154472641</v>
      </c>
      <c r="L15" s="18"/>
      <c r="N15" s="23" t="s">
        <v>3</v>
      </c>
      <c r="O15" s="32">
        <f>J16</f>
        <v>6.9646745863053718</v>
      </c>
    </row>
    <row r="16" spans="1:15">
      <c r="A16" s="16"/>
      <c r="B16" s="11" t="str">
        <f>+'[3]Población Bogotá'!J1000</f>
        <v>Medellín</v>
      </c>
      <c r="C16" s="25">
        <f>+'[3]Población Bogotá'!K1000</f>
        <v>5.3580000000000005</v>
      </c>
      <c r="D16" s="25">
        <f>+'[3]Población Bogotá'!L1000</f>
        <v>5.7406666666666668</v>
      </c>
      <c r="E16" s="25">
        <f>+'[3]Población Bogotá'!M1000</f>
        <v>5.2506666666666666</v>
      </c>
      <c r="F16" s="25">
        <f>+'[3]Población Bogotá'!N1000</f>
        <v>15.658333333333333</v>
      </c>
      <c r="G16" s="26">
        <f>+'[3]Población Bogotá'!O1000</f>
        <v>8.9016666666666673</v>
      </c>
      <c r="H16" s="134">
        <f t="shared" si="0"/>
        <v>-43.150612027674299</v>
      </c>
      <c r="I16" s="47">
        <f t="shared" si="3"/>
        <v>198.2160995429152</v>
      </c>
      <c r="J16" s="134">
        <f t="shared" si="1"/>
        <v>6.9646745863053718</v>
      </c>
      <c r="K16" s="47">
        <f t="shared" si="2"/>
        <v>15.914449880069926</v>
      </c>
      <c r="L16" s="18"/>
      <c r="N16" s="23" t="s">
        <v>14</v>
      </c>
      <c r="O16" s="32">
        <f>100-O15</f>
        <v>93.035325413694622</v>
      </c>
    </row>
    <row r="17" spans="1:14">
      <c r="A17" s="16"/>
      <c r="B17" s="11" t="str">
        <f>+'[3]Población Bogotá'!J1001</f>
        <v>Cali</v>
      </c>
      <c r="C17" s="25">
        <f>+'[3]Población Bogotá'!K1001</f>
        <v>3.1926666666666663</v>
      </c>
      <c r="D17" s="25">
        <f>+'[3]Población Bogotá'!L1001</f>
        <v>3.3103333333333329</v>
      </c>
      <c r="E17" s="25">
        <f>+'[3]Población Bogotá'!M1001</f>
        <v>1.149</v>
      </c>
      <c r="F17" s="25">
        <f>+'[3]Población Bogotá'!N1001</f>
        <v>4.9746666666666668</v>
      </c>
      <c r="G17" s="26">
        <f>+'[3]Población Bogotá'!O1001</f>
        <v>7.6023333333333332</v>
      </c>
      <c r="H17" s="134">
        <f t="shared" si="0"/>
        <v>52.820959528276589</v>
      </c>
      <c r="I17" s="47">
        <f t="shared" si="3"/>
        <v>332.95619379170296</v>
      </c>
      <c r="J17" s="134">
        <f t="shared" si="1"/>
        <v>5.9480746410734548</v>
      </c>
      <c r="K17" s="47">
        <f t="shared" si="2"/>
        <v>5.0560351252828859</v>
      </c>
      <c r="L17" s="18"/>
    </row>
    <row r="18" spans="1:14">
      <c r="A18" s="16"/>
      <c r="B18" s="11" t="str">
        <f>+'[3]Población Bogotá'!J1002</f>
        <v>Barranquilla</v>
      </c>
      <c r="C18" s="25">
        <f>+'[3]Población Bogotá'!K1002</f>
        <v>2.8423333333333329</v>
      </c>
      <c r="D18" s="25">
        <f>+'[3]Población Bogotá'!L1002</f>
        <v>6.344666666666666</v>
      </c>
      <c r="E18" s="25">
        <f>+'[3]Población Bogotá'!M1002</f>
        <v>5.7356666666666669</v>
      </c>
      <c r="F18" s="25">
        <f>+'[3]Población Bogotá'!N1002</f>
        <v>5.9763333333333337</v>
      </c>
      <c r="G18" s="26">
        <f>+'[3]Población Bogotá'!O1002</f>
        <v>4.5896666666666661</v>
      </c>
      <c r="H18" s="28">
        <f t="shared" si="0"/>
        <v>-23.202632606391894</v>
      </c>
      <c r="I18" s="27">
        <f t="shared" si="3"/>
        <v>4.1959667577148752</v>
      </c>
      <c r="J18" s="28">
        <f t="shared" si="1"/>
        <v>3.5909606582601996</v>
      </c>
      <c r="K18" s="27">
        <f t="shared" si="2"/>
        <v>6.0740856178770342</v>
      </c>
      <c r="L18" s="18"/>
    </row>
    <row r="19" spans="1:14">
      <c r="A19" s="16"/>
      <c r="B19" s="11" t="str">
        <f>+'[3]Población Bogotá'!J1003</f>
        <v>Bucaramanga</v>
      </c>
      <c r="C19" s="25">
        <f>+'[3]Población Bogotá'!K1003</f>
        <v>2.5886666666666667</v>
      </c>
      <c r="D19" s="25">
        <f>+'[3]Población Bogotá'!L1003</f>
        <v>4.5826666666666673</v>
      </c>
      <c r="E19" s="25">
        <f>+'[3]Población Bogotá'!M1003</f>
        <v>2.8960000000000004</v>
      </c>
      <c r="F19" s="25">
        <f>+'[3]Población Bogotá'!N1003</f>
        <v>3.1516666666666668</v>
      </c>
      <c r="G19" s="26">
        <f>+'[3]Población Bogotá'!O1003</f>
        <v>3.2343333333333333</v>
      </c>
      <c r="H19" s="28">
        <f t="shared" si="0"/>
        <v>2.6229508196721207</v>
      </c>
      <c r="I19" s="27">
        <f t="shared" si="3"/>
        <v>8.8282688766114106</v>
      </c>
      <c r="J19" s="28">
        <f t="shared" si="1"/>
        <v>2.5305462464302946</v>
      </c>
      <c r="K19" s="27">
        <f t="shared" si="2"/>
        <v>3.2032171073137015</v>
      </c>
      <c r="L19" s="18"/>
    </row>
    <row r="20" spans="1:14">
      <c r="A20" s="16"/>
      <c r="B20" s="11" t="str">
        <f>+'[3]Población Bogotá'!J1004</f>
        <v>Manizales</v>
      </c>
      <c r="C20" s="25">
        <f>+'[3]Población Bogotá'!K1004</f>
        <v>1.4993333333333332</v>
      </c>
      <c r="D20" s="25">
        <f>+'[3]Población Bogotá'!L1004</f>
        <v>2.1103333333333332</v>
      </c>
      <c r="E20" s="25">
        <f>+'[3]Población Bogotá'!M1004</f>
        <v>1.3283333333333334</v>
      </c>
      <c r="F20" s="25">
        <f>+'[3]Población Bogotá'!N1004</f>
        <v>2.1240000000000001</v>
      </c>
      <c r="G20" s="26">
        <f>+'[3]Población Bogotá'!O1004</f>
        <v>2.6616666666666666</v>
      </c>
      <c r="H20" s="28">
        <f t="shared" si="0"/>
        <v>25.313873195229107</v>
      </c>
      <c r="I20" s="27">
        <f t="shared" si="3"/>
        <v>59.899623588456706</v>
      </c>
      <c r="J20" s="28">
        <f t="shared" si="1"/>
        <v>2.0824911653865712</v>
      </c>
      <c r="K20" s="27">
        <f t="shared" si="2"/>
        <v>2.1587413440299215</v>
      </c>
      <c r="L20" s="18"/>
    </row>
    <row r="21" spans="1:14">
      <c r="A21" s="16"/>
      <c r="B21" s="11" t="str">
        <f>+'[3]Población Bogotá'!J1005</f>
        <v>Cartagena</v>
      </c>
      <c r="C21" s="25">
        <f>+'[3]Población Bogotá'!K1005</f>
        <v>3.427</v>
      </c>
      <c r="D21" s="25">
        <f>+'[3]Población Bogotá'!L1005</f>
        <v>2.3943333333333334</v>
      </c>
      <c r="E21" s="25">
        <f>+'[3]Población Bogotá'!M1005</f>
        <v>2.4119999999999995</v>
      </c>
      <c r="F21" s="25">
        <f>+'[3]Población Bogotá'!N1005</f>
        <v>2.2523333333333331</v>
      </c>
      <c r="G21" s="26">
        <f>+'[3]Población Bogotá'!O1005</f>
        <v>2.4633333333333334</v>
      </c>
      <c r="H21" s="28">
        <f t="shared" si="0"/>
        <v>9.3680627497410249</v>
      </c>
      <c r="I21" s="27">
        <f t="shared" si="3"/>
        <v>-6.6196793808734</v>
      </c>
      <c r="J21" s="28">
        <f t="shared" si="1"/>
        <v>1.9273149295186931</v>
      </c>
      <c r="K21" s="27">
        <f t="shared" si="2"/>
        <v>2.2891737698697701</v>
      </c>
      <c r="L21" s="18"/>
    </row>
    <row r="22" spans="1:14">
      <c r="A22" s="16"/>
      <c r="B22" s="11" t="str">
        <f>+'[3]Población Bogotá'!J1006</f>
        <v>Cúcuta</v>
      </c>
      <c r="C22" s="25">
        <f>+'[3]Población Bogotá'!K1006</f>
        <v>1.2343333333333333</v>
      </c>
      <c r="D22" s="25">
        <f>+'[3]Población Bogotá'!L1006</f>
        <v>1.8373333333333335</v>
      </c>
      <c r="E22" s="25">
        <f>+'[3]Población Bogotá'!M1006</f>
        <v>1.2326666666666666</v>
      </c>
      <c r="F22" s="25">
        <f>+'[3]Población Bogotá'!N1006</f>
        <v>2.3623333333333334</v>
      </c>
      <c r="G22" s="26">
        <f>+'[3]Población Bogotá'!O1006</f>
        <v>1.6213333333333333</v>
      </c>
      <c r="H22" s="28">
        <f t="shared" si="0"/>
        <v>-31.367292225201069</v>
      </c>
      <c r="I22" s="27">
        <f t="shared" si="3"/>
        <v>91.644131963223387</v>
      </c>
      <c r="J22" s="28">
        <f t="shared" si="1"/>
        <v>1.2685331281703547</v>
      </c>
      <c r="K22" s="27">
        <f t="shared" si="2"/>
        <v>2.4009729920182128</v>
      </c>
      <c r="L22" s="18"/>
    </row>
    <row r="23" spans="1:14">
      <c r="A23" s="16"/>
      <c r="B23" s="11" t="str">
        <f>+'[3]Población Bogotá'!J1007</f>
        <v>Pereira</v>
      </c>
      <c r="C23" s="25">
        <f>+'[3]Población Bogotá'!K1007</f>
        <v>1.7526666666666664</v>
      </c>
      <c r="D23" s="25">
        <f>+'[3]Población Bogotá'!L1007</f>
        <v>1.6679999999999999</v>
      </c>
      <c r="E23" s="25">
        <f>+'[3]Población Bogotá'!M1007</f>
        <v>1.8693333333333333</v>
      </c>
      <c r="F23" s="25">
        <f>+'[3]Población Bogotá'!N1007</f>
        <v>1.2173333333333334</v>
      </c>
      <c r="G23" s="26">
        <f>+'[3]Población Bogotá'!O1007</f>
        <v>1.4826666666666668</v>
      </c>
      <c r="H23" s="28">
        <f t="shared" si="0"/>
        <v>21.796276013143491</v>
      </c>
      <c r="I23" s="27">
        <f t="shared" si="3"/>
        <v>-34.878744650499286</v>
      </c>
      <c r="J23" s="28">
        <f t="shared" si="1"/>
        <v>1.1600401632610482</v>
      </c>
      <c r="K23" s="27">
        <f t="shared" si="2"/>
        <v>1.2372447251094276</v>
      </c>
      <c r="L23" s="18"/>
    </row>
    <row r="24" spans="1:14">
      <c r="A24" s="16"/>
      <c r="B24" s="11" t="str">
        <f>+'[3]Población Bogotá'!J1008</f>
        <v>Ibagué</v>
      </c>
      <c r="C24" s="25">
        <f>+'[3]Población Bogotá'!K1008</f>
        <v>1.6413333333333335</v>
      </c>
      <c r="D24" s="25">
        <f>+'[3]Población Bogotá'!L1008</f>
        <v>1.5330000000000001</v>
      </c>
      <c r="E24" s="25">
        <f>+'[3]Población Bogotá'!M1008</f>
        <v>1.7629999999999999</v>
      </c>
      <c r="F24" s="25">
        <f>+'[3]Población Bogotá'!N1008</f>
        <v>1.9843333333333335</v>
      </c>
      <c r="G24" s="26">
        <f>+'[3]Población Bogotá'!O1008</f>
        <v>1.4219999999999999</v>
      </c>
      <c r="H24" s="28">
        <f t="shared" si="0"/>
        <v>-28.338652780110873</v>
      </c>
      <c r="I24" s="27">
        <f t="shared" si="3"/>
        <v>12.554358101720563</v>
      </c>
      <c r="J24" s="28">
        <f t="shared" si="1"/>
        <v>1.1125744911132265</v>
      </c>
      <c r="K24" s="27">
        <f t="shared" si="2"/>
        <v>2.016790210453566</v>
      </c>
      <c r="L24" s="18"/>
    </row>
    <row r="25" spans="1:14">
      <c r="A25" s="16"/>
      <c r="B25" s="11" t="str">
        <f>+'[3]Población Bogotá'!J1009</f>
        <v>Villavicencio</v>
      </c>
      <c r="C25" s="25">
        <f>+'[3]Población Bogotá'!K1009</f>
        <v>1.0803333333333334</v>
      </c>
      <c r="D25" s="25">
        <f>+'[3]Población Bogotá'!L1009</f>
        <v>0.90700000000000003</v>
      </c>
      <c r="E25" s="25">
        <f>+'[3]Población Bogotá'!M1009</f>
        <v>1.1366666666666667</v>
      </c>
      <c r="F25" s="25">
        <f>+'[3]Población Bogotá'!N1009</f>
        <v>0.85133333333333328</v>
      </c>
      <c r="G25" s="26">
        <f>+'[3]Población Bogotá'!O1009</f>
        <v>1.2163333333333333</v>
      </c>
      <c r="H25" s="28">
        <f t="shared" si="0"/>
        <v>42.873923257635084</v>
      </c>
      <c r="I25" s="27">
        <f t="shared" si="3"/>
        <v>-25.102639296187689</v>
      </c>
      <c r="J25" s="28">
        <f t="shared" si="1"/>
        <v>0.95166064652418259</v>
      </c>
      <c r="K25" s="27">
        <f t="shared" si="2"/>
        <v>0.86525822232461058</v>
      </c>
      <c r="L25" s="18"/>
    </row>
    <row r="26" spans="1:14">
      <c r="A26" s="16"/>
      <c r="B26" s="11" t="str">
        <f>+'[3]Población Bogotá'!J1010</f>
        <v>Pasto</v>
      </c>
      <c r="C26" s="25">
        <f>+'[3]Población Bogotá'!K1010</f>
        <v>0.72833333333333339</v>
      </c>
      <c r="D26" s="25">
        <f>+'[3]Población Bogotá'!L1010</f>
        <v>1.0876666666666666</v>
      </c>
      <c r="E26" s="25">
        <f>+'[3]Población Bogotá'!M1010</f>
        <v>0.73499999999999999</v>
      </c>
      <c r="F26" s="25">
        <f>+'[3]Población Bogotá'!N1010</f>
        <v>1.4486666666666668</v>
      </c>
      <c r="G26" s="26">
        <f>+'[3]Población Bogotá'!O1010</f>
        <v>0.84266666666666667</v>
      </c>
      <c r="H26" s="28">
        <f t="shared" si="0"/>
        <v>-41.831569259088816</v>
      </c>
      <c r="I26" s="27">
        <f t="shared" si="3"/>
        <v>97.097505668934247</v>
      </c>
      <c r="J26" s="28">
        <f t="shared" si="1"/>
        <v>0.65930340214117134</v>
      </c>
      <c r="K26" s="27">
        <f t="shared" si="2"/>
        <v>1.4723618771428184</v>
      </c>
      <c r="L26" s="18"/>
    </row>
    <row r="27" spans="1:14">
      <c r="A27" s="16"/>
      <c r="B27" s="11" t="str">
        <f>+'[3]Población Bogotá'!J1011</f>
        <v>Montería</v>
      </c>
      <c r="C27" s="25">
        <f>+'[3]Población Bogotá'!K1011</f>
        <v>0.38666666666666666</v>
      </c>
      <c r="D27" s="25">
        <f>+'[3]Población Bogotá'!L1011</f>
        <v>0.67133333333333345</v>
      </c>
      <c r="E27" s="25">
        <f>+'[3]Población Bogotá'!M1011</f>
        <v>0.81700000000000006</v>
      </c>
      <c r="F27" s="25">
        <f>+'[3]Población Bogotá'!N1011</f>
        <v>0.85166666666666657</v>
      </c>
      <c r="G27" s="26">
        <f>+'[3]Población Bogotá'!O1011</f>
        <v>0.82766666666666666</v>
      </c>
      <c r="H27" s="28">
        <f t="shared" si="0"/>
        <v>-2.818003913894318</v>
      </c>
      <c r="I27" s="27">
        <f t="shared" si="3"/>
        <v>4.2431660546715433</v>
      </c>
      <c r="J27" s="28">
        <f t="shared" si="1"/>
        <v>0.64756738430242411</v>
      </c>
      <c r="K27" s="27">
        <f t="shared" si="2"/>
        <v>0.86559700784627247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M2" sqref="M2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144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Bogotá'!J1030</f>
        <v>Colombia</v>
      </c>
      <c r="C13" s="26">
        <f>+'[3]Población Bogotá'!K1030</f>
        <v>960.07166666666672</v>
      </c>
      <c r="D13" s="26">
        <f>+'[3]Población Bogotá'!L1030</f>
        <v>910.1193333333332</v>
      </c>
      <c r="E13" s="26">
        <f>+'[3]Población Bogotá'!M1030</f>
        <v>1012.4083333333334</v>
      </c>
      <c r="F13" s="26">
        <f>+'[3]Población Bogotá'!N1030</f>
        <v>1131.8916666666667</v>
      </c>
      <c r="G13" s="26">
        <f>+'[3]Población Bogotá'!O1030</f>
        <v>1243.8743333333334</v>
      </c>
      <c r="H13" s="28">
        <f t="shared" ref="H13:H27" si="0">IF(OR(OR(G13=0,F13=0),G13=""),"",(G13/F13-1)*100)</f>
        <v>9.8934085270233609</v>
      </c>
      <c r="I13" s="27">
        <f>IF(OR(OR(G13=0,F13=0),F13=""),"",(F13/E13-1)*100)</f>
        <v>11.801891529274243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447.82433333333336</v>
      </c>
      <c r="D14" s="25">
        <f>D13-SUM(D15:D27)</f>
        <v>403.66466666666651</v>
      </c>
      <c r="E14" s="25">
        <f>E13-SUM(E15:E27)</f>
        <v>471.49266666666688</v>
      </c>
      <c r="F14" s="25">
        <f>F13-SUM(F15:F27)</f>
        <v>530.36700000000008</v>
      </c>
      <c r="G14" s="26">
        <f>G13-SUM(G15:G27)</f>
        <v>578.44033333333334</v>
      </c>
      <c r="H14" s="28">
        <f t="shared" si="0"/>
        <v>9.0641637457332891</v>
      </c>
      <c r="I14" s="27">
        <f>IF(OR(OR(G14=0,F14=0),F14=""),"",(F14/E14-1)*100)</f>
        <v>12.486797249586035</v>
      </c>
      <c r="J14" s="28">
        <f t="shared" si="1"/>
        <v>46.503116740356674</v>
      </c>
      <c r="K14" s="27">
        <f t="shared" si="2"/>
        <v>46.856692704690531</v>
      </c>
      <c r="L14" s="18"/>
    </row>
    <row r="15" spans="1:15">
      <c r="A15" s="16"/>
      <c r="B15" s="12" t="str">
        <f>+'[3]Población Bogotá'!J1031</f>
        <v>Bogotá</v>
      </c>
      <c r="C15" s="100">
        <f>+'[3]Población Bogotá'!K1031</f>
        <v>174.62866666666665</v>
      </c>
      <c r="D15" s="100">
        <f>+'[3]Población Bogotá'!L1031</f>
        <v>178.37066666666669</v>
      </c>
      <c r="E15" s="100">
        <f>+'[3]Población Bogotá'!M1031</f>
        <v>180.84633333333332</v>
      </c>
      <c r="F15" s="100">
        <f>+'[3]Población Bogotá'!N1031</f>
        <v>232.59633333333332</v>
      </c>
      <c r="G15" s="100">
        <f>+'[3]Población Bogotá'!O1031</f>
        <v>251.8663333333333</v>
      </c>
      <c r="H15" s="48">
        <f t="shared" si="0"/>
        <v>8.2847393696375171</v>
      </c>
      <c r="I15" s="34">
        <f t="shared" ref="I15:I27" si="3">IF(OR(OR(G15=0,F15=0),F15=""),"",(F15/E15-1)*100)</f>
        <v>28.615454372865369</v>
      </c>
      <c r="J15" s="48">
        <f t="shared" si="1"/>
        <v>20.248535288800607</v>
      </c>
      <c r="K15" s="34">
        <f t="shared" si="2"/>
        <v>20.549345859070726</v>
      </c>
      <c r="L15" s="18"/>
      <c r="N15" s="23" t="s">
        <v>3</v>
      </c>
      <c r="O15" s="32">
        <f>J15</f>
        <v>20.248535288800607</v>
      </c>
    </row>
    <row r="16" spans="1:15">
      <c r="A16" s="16"/>
      <c r="B16" s="11" t="str">
        <f>+'[3]Población Bogotá'!J1032</f>
        <v>Medellín</v>
      </c>
      <c r="C16" s="53">
        <f>+'[3]Población Bogotá'!K1032</f>
        <v>90.525333333333336</v>
      </c>
      <c r="D16" s="53">
        <f>+'[3]Población Bogotá'!L1032</f>
        <v>85.376000000000019</v>
      </c>
      <c r="E16" s="53">
        <f>+'[3]Población Bogotá'!M1032</f>
        <v>89.103333333333339</v>
      </c>
      <c r="F16" s="53">
        <f>+'[3]Población Bogotá'!N1032</f>
        <v>91.914000000000001</v>
      </c>
      <c r="G16" s="54">
        <f>+'[3]Población Bogotá'!O1032</f>
        <v>104.28433333333334</v>
      </c>
      <c r="H16" s="28">
        <f t="shared" si="0"/>
        <v>13.458595353627679</v>
      </c>
      <c r="I16" s="27">
        <f t="shared" si="3"/>
        <v>3.1543900340428754</v>
      </c>
      <c r="J16" s="28">
        <f t="shared" si="1"/>
        <v>8.3838319144243663</v>
      </c>
      <c r="K16" s="27">
        <f t="shared" si="2"/>
        <v>8.1203884352890086</v>
      </c>
      <c r="L16" s="18"/>
      <c r="N16" s="23" t="s">
        <v>14</v>
      </c>
      <c r="O16" s="32">
        <f>100-O15</f>
        <v>79.75146471119939</v>
      </c>
    </row>
    <row r="17" spans="1:14">
      <c r="A17" s="16"/>
      <c r="B17" s="11" t="str">
        <f>+'[3]Población Bogotá'!J1033</f>
        <v>Cali</v>
      </c>
      <c r="C17" s="53">
        <f>+'[3]Población Bogotá'!K1033</f>
        <v>61.333666666666666</v>
      </c>
      <c r="D17" s="53">
        <f>+'[3]Población Bogotá'!L1033</f>
        <v>60.133999999999993</v>
      </c>
      <c r="E17" s="53">
        <f>+'[3]Población Bogotá'!M1033</f>
        <v>71.542666666666662</v>
      </c>
      <c r="F17" s="53">
        <f>+'[3]Población Bogotá'!N1033</f>
        <v>75.815666666666672</v>
      </c>
      <c r="G17" s="54">
        <f>+'[3]Población Bogotá'!O1033</f>
        <v>72.705666666666659</v>
      </c>
      <c r="H17" s="28">
        <f t="shared" si="0"/>
        <v>-4.1020545445752399</v>
      </c>
      <c r="I17" s="27">
        <f t="shared" si="3"/>
        <v>5.9726596716178859</v>
      </c>
      <c r="J17" s="28">
        <f t="shared" si="1"/>
        <v>5.8450974281163974</v>
      </c>
      <c r="K17" s="27">
        <f t="shared" si="2"/>
        <v>6.6981380726954143</v>
      </c>
      <c r="L17" s="18"/>
    </row>
    <row r="18" spans="1:14">
      <c r="A18" s="16"/>
      <c r="B18" s="11" t="str">
        <f>+'[3]Población Bogotá'!J1034</f>
        <v>Barranquilla</v>
      </c>
      <c r="C18" s="53">
        <f>+'[3]Población Bogotá'!K1034</f>
        <v>44.122666666666667</v>
      </c>
      <c r="D18" s="53">
        <f>+'[3]Población Bogotá'!L1034</f>
        <v>44.486333333333334</v>
      </c>
      <c r="E18" s="53">
        <f>+'[3]Población Bogotá'!M1034</f>
        <v>55.123333333333335</v>
      </c>
      <c r="F18" s="53">
        <f>+'[3]Población Bogotá'!N1034</f>
        <v>51.133666666666663</v>
      </c>
      <c r="G18" s="54">
        <f>+'[3]Población Bogotá'!O1034</f>
        <v>59.335000000000001</v>
      </c>
      <c r="H18" s="28">
        <f t="shared" si="0"/>
        <v>16.039008872171646</v>
      </c>
      <c r="I18" s="27">
        <f t="shared" si="3"/>
        <v>-7.2377093789683826</v>
      </c>
      <c r="J18" s="28">
        <f t="shared" si="1"/>
        <v>4.770176408495713</v>
      </c>
      <c r="K18" s="27">
        <f t="shared" si="2"/>
        <v>4.517540695148976</v>
      </c>
      <c r="L18" s="18"/>
    </row>
    <row r="19" spans="1:14">
      <c r="A19" s="16"/>
      <c r="B19" s="11" t="str">
        <f>+'[3]Población Bogotá'!J1035</f>
        <v>Bucaramanga</v>
      </c>
      <c r="C19" s="53">
        <f>+'[3]Población Bogotá'!K1035</f>
        <v>28.586000000000002</v>
      </c>
      <c r="D19" s="53">
        <f>+'[3]Población Bogotá'!L1035</f>
        <v>23.770333333333337</v>
      </c>
      <c r="E19" s="53">
        <f>+'[3]Población Bogotá'!M1035</f>
        <v>25.084</v>
      </c>
      <c r="F19" s="53">
        <f>+'[3]Población Bogotá'!N1035</f>
        <v>28.094999999999999</v>
      </c>
      <c r="G19" s="54">
        <f>+'[3]Población Bogotá'!O1035</f>
        <v>34.824333333333335</v>
      </c>
      <c r="H19" s="28">
        <f t="shared" si="0"/>
        <v>23.952067390401631</v>
      </c>
      <c r="I19" s="27">
        <f t="shared" si="3"/>
        <v>12.00366767660659</v>
      </c>
      <c r="J19" s="28">
        <f t="shared" si="1"/>
        <v>2.79966652579856</v>
      </c>
      <c r="K19" s="27">
        <f t="shared" si="2"/>
        <v>2.4821280010601723</v>
      </c>
      <c r="L19" s="18"/>
    </row>
    <row r="20" spans="1:14">
      <c r="A20" s="16"/>
      <c r="B20" s="11" t="str">
        <f>+'[3]Población Bogotá'!J1036</f>
        <v>Cartagena</v>
      </c>
      <c r="C20" s="53">
        <f>+'[3]Población Bogotá'!K1036</f>
        <v>25.120666666666665</v>
      </c>
      <c r="D20" s="53">
        <f>+'[3]Población Bogotá'!L1036</f>
        <v>24.527999999999995</v>
      </c>
      <c r="E20" s="53">
        <f>+'[3]Población Bogotá'!M1036</f>
        <v>26.403333333333332</v>
      </c>
      <c r="F20" s="53">
        <f>+'[3]Población Bogotá'!N1036</f>
        <v>28.397333333333336</v>
      </c>
      <c r="G20" s="54">
        <f>+'[3]Población Bogotá'!O1036</f>
        <v>31.690333333333331</v>
      </c>
      <c r="H20" s="28">
        <f t="shared" si="0"/>
        <v>11.596159263780613</v>
      </c>
      <c r="I20" s="27">
        <f t="shared" si="3"/>
        <v>7.5520767579851267</v>
      </c>
      <c r="J20" s="28">
        <f t="shared" si="1"/>
        <v>2.5477118133316252</v>
      </c>
      <c r="K20" s="27">
        <f t="shared" si="2"/>
        <v>2.5088384489092745</v>
      </c>
      <c r="L20" s="18"/>
    </row>
    <row r="21" spans="1:14">
      <c r="A21" s="16"/>
      <c r="B21" s="11" t="str">
        <f>+'[3]Población Bogotá'!J1037</f>
        <v>Cúcuta</v>
      </c>
      <c r="C21" s="53">
        <f>+'[3]Población Bogotá'!K1037</f>
        <v>20.240666666666666</v>
      </c>
      <c r="D21" s="53">
        <f>+'[3]Población Bogotá'!L1037</f>
        <v>21.963333333333335</v>
      </c>
      <c r="E21" s="53">
        <f>+'[3]Población Bogotá'!M1037</f>
        <v>23.555666666666667</v>
      </c>
      <c r="F21" s="53">
        <f>+'[3]Población Bogotá'!N1037</f>
        <v>20.265000000000001</v>
      </c>
      <c r="G21" s="54">
        <f>+'[3]Población Bogotá'!O1037</f>
        <v>23.725333333333335</v>
      </c>
      <c r="H21" s="28">
        <f t="shared" si="0"/>
        <v>17.075417386298231</v>
      </c>
      <c r="I21" s="27">
        <f t="shared" si="3"/>
        <v>-13.969745425729119</v>
      </c>
      <c r="J21" s="28">
        <f t="shared" si="1"/>
        <v>1.9073738156292854</v>
      </c>
      <c r="K21" s="27">
        <f t="shared" si="2"/>
        <v>1.7903656857620358</v>
      </c>
      <c r="L21" s="18"/>
    </row>
    <row r="22" spans="1:14">
      <c r="A22" s="16"/>
      <c r="B22" s="11" t="str">
        <f>+'[3]Población Bogotá'!J1038</f>
        <v>Pereira</v>
      </c>
      <c r="C22" s="53">
        <f>+'[3]Población Bogotá'!K1038</f>
        <v>17.693000000000001</v>
      </c>
      <c r="D22" s="53">
        <f>+'[3]Población Bogotá'!L1038</f>
        <v>17.334333333333333</v>
      </c>
      <c r="E22" s="53">
        <f>+'[3]Población Bogotá'!M1038</f>
        <v>16.126000000000001</v>
      </c>
      <c r="F22" s="53">
        <f>+'[3]Población Bogotá'!N1038</f>
        <v>13.927</v>
      </c>
      <c r="G22" s="54">
        <f>+'[3]Población Bogotá'!O1038</f>
        <v>19.189666666666668</v>
      </c>
      <c r="H22" s="28">
        <f t="shared" si="0"/>
        <v>37.787511069624969</v>
      </c>
      <c r="I22" s="27">
        <f t="shared" si="3"/>
        <v>-13.636363636363647</v>
      </c>
      <c r="J22" s="28">
        <f t="shared" si="1"/>
        <v>1.5427335505221187</v>
      </c>
      <c r="K22" s="27">
        <f t="shared" si="2"/>
        <v>1.2304181053840548</v>
      </c>
      <c r="L22" s="18"/>
    </row>
    <row r="23" spans="1:14">
      <c r="A23" s="16"/>
      <c r="B23" s="11" t="str">
        <f>+'[3]Población Bogotá'!J1039</f>
        <v>Villavicencio</v>
      </c>
      <c r="C23" s="53">
        <f>+'[3]Población Bogotá'!K1039</f>
        <v>9.9986666666666668</v>
      </c>
      <c r="D23" s="53">
        <f>+'[3]Población Bogotá'!L1039</f>
        <v>12.685</v>
      </c>
      <c r="E23" s="53">
        <f>+'[3]Población Bogotá'!M1039</f>
        <v>14.155999999999999</v>
      </c>
      <c r="F23" s="53">
        <f>+'[3]Población Bogotá'!N1039</f>
        <v>18.270999999999997</v>
      </c>
      <c r="G23" s="54">
        <f>+'[3]Población Bogotá'!O1039</f>
        <v>17.599</v>
      </c>
      <c r="H23" s="28">
        <f t="shared" si="0"/>
        <v>-3.6779596081221499</v>
      </c>
      <c r="I23" s="27">
        <f t="shared" si="3"/>
        <v>29.06894602995196</v>
      </c>
      <c r="J23" s="28">
        <f t="shared" si="1"/>
        <v>1.4148535369194584</v>
      </c>
      <c r="K23" s="27">
        <f t="shared" si="2"/>
        <v>1.6142004167065456</v>
      </c>
      <c r="L23" s="18"/>
    </row>
    <row r="24" spans="1:14">
      <c r="A24" s="16"/>
      <c r="B24" s="11" t="str">
        <f>+'[3]Población Bogotá'!J1040</f>
        <v>Ibagué</v>
      </c>
      <c r="C24" s="53">
        <f>+'[3]Población Bogotá'!K1040</f>
        <v>12.305</v>
      </c>
      <c r="D24" s="53">
        <f>+'[3]Población Bogotá'!L1040</f>
        <v>12.353666666666667</v>
      </c>
      <c r="E24" s="53">
        <f>+'[3]Población Bogotá'!M1040</f>
        <v>12.148666666666665</v>
      </c>
      <c r="F24" s="53">
        <f>+'[3]Población Bogotá'!N1040</f>
        <v>14.793333333333331</v>
      </c>
      <c r="G24" s="54">
        <f>+'[3]Población Bogotá'!O1040</f>
        <v>17.496000000000002</v>
      </c>
      <c r="H24" s="28">
        <f t="shared" si="0"/>
        <v>18.269490761604356</v>
      </c>
      <c r="I24" s="27">
        <f t="shared" si="3"/>
        <v>21.769192778357027</v>
      </c>
      <c r="J24" s="28">
        <f t="shared" si="1"/>
        <v>1.4065729576648016</v>
      </c>
      <c r="K24" s="27">
        <f t="shared" si="2"/>
        <v>1.306956643377237</v>
      </c>
      <c r="L24" s="18"/>
    </row>
    <row r="25" spans="1:14">
      <c r="A25" s="16"/>
      <c r="B25" s="11" t="str">
        <f>+'[3]Población Bogotá'!J1041</f>
        <v>Manizales</v>
      </c>
      <c r="C25" s="53">
        <f>+'[3]Población Bogotá'!K1041</f>
        <v>11.970333333333334</v>
      </c>
      <c r="D25" s="53">
        <f>+'[3]Población Bogotá'!L1041</f>
        <v>9.5643333333333338</v>
      </c>
      <c r="E25" s="53">
        <f>+'[3]Población Bogotá'!M1041</f>
        <v>11.104333333333335</v>
      </c>
      <c r="F25" s="53">
        <f>+'[3]Población Bogotá'!N1041</f>
        <v>8.3420000000000005</v>
      </c>
      <c r="G25" s="54">
        <f>+'[3]Población Bogotá'!O1041</f>
        <v>13.003</v>
      </c>
      <c r="H25" s="28">
        <f t="shared" si="0"/>
        <v>55.873891153200674</v>
      </c>
      <c r="I25" s="27">
        <f t="shared" si="3"/>
        <v>-24.876174466424526</v>
      </c>
      <c r="J25" s="28">
        <f t="shared" si="1"/>
        <v>1.0453628354204054</v>
      </c>
      <c r="K25" s="27">
        <f t="shared" si="2"/>
        <v>0.73699632620907485</v>
      </c>
      <c r="L25" s="18"/>
    </row>
    <row r="26" spans="1:14">
      <c r="A26" s="16"/>
      <c r="B26" s="11" t="str">
        <f>+'[3]Población Bogotá'!J1042</f>
        <v>Montería</v>
      </c>
      <c r="C26" s="53">
        <f>+'[3]Población Bogotá'!K1042</f>
        <v>8.86</v>
      </c>
      <c r="D26" s="53">
        <f>+'[3]Población Bogotá'!L1042</f>
        <v>8.8559999999999999</v>
      </c>
      <c r="E26" s="53">
        <f>+'[3]Población Bogotá'!M1042</f>
        <v>8.0839999999999996</v>
      </c>
      <c r="F26" s="53">
        <f>+'[3]Población Bogotá'!N1042</f>
        <v>9.527000000000001</v>
      </c>
      <c r="G26" s="54">
        <f>+'[3]Población Bogotá'!O1042</f>
        <v>10.488000000000001</v>
      </c>
      <c r="H26" s="28">
        <f t="shared" si="0"/>
        <v>10.08712081452714</v>
      </c>
      <c r="I26" s="27">
        <f t="shared" si="3"/>
        <v>17.850074220682856</v>
      </c>
      <c r="J26" s="28">
        <f t="shared" si="1"/>
        <v>0.8431719924547576</v>
      </c>
      <c r="K26" s="27">
        <f t="shared" si="2"/>
        <v>0.84168832411817984</v>
      </c>
      <c r="L26" s="18"/>
    </row>
    <row r="27" spans="1:14">
      <c r="A27" s="16"/>
      <c r="B27" s="11" t="str">
        <f>+'[3]Población Bogotá'!J1043</f>
        <v>Pasto</v>
      </c>
      <c r="C27" s="53">
        <f>+'[3]Población Bogotá'!K1043</f>
        <v>6.8626666666666667</v>
      </c>
      <c r="D27" s="53">
        <f>+'[3]Población Bogotá'!L1043</f>
        <v>7.0326666666666666</v>
      </c>
      <c r="E27" s="53">
        <f>+'[3]Población Bogotá'!M1043</f>
        <v>7.6380000000000008</v>
      </c>
      <c r="F27" s="53">
        <f>+'[3]Población Bogotá'!N1043</f>
        <v>8.4473333333333329</v>
      </c>
      <c r="G27" s="54">
        <f>+'[3]Población Bogotá'!O1043</f>
        <v>9.2270000000000003</v>
      </c>
      <c r="H27" s="28">
        <f t="shared" si="0"/>
        <v>9.2297371951700846</v>
      </c>
      <c r="I27" s="27">
        <f t="shared" si="3"/>
        <v>10.596142096534855</v>
      </c>
      <c r="J27" s="28">
        <f t="shared" si="1"/>
        <v>0.74179519206522204</v>
      </c>
      <c r="K27" s="27">
        <f t="shared" si="2"/>
        <v>0.74630228157877299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M2" sqref="M2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145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Bogotá'!J1062</f>
        <v>Colombia</v>
      </c>
      <c r="C13" s="26">
        <f>+'[3]Población Bogotá'!K1062</f>
        <v>4510.7129999999997</v>
      </c>
      <c r="D13" s="26">
        <f>+'[3]Población Bogotá'!L1062</f>
        <v>4597.6686666666674</v>
      </c>
      <c r="E13" s="26">
        <f>+'[3]Población Bogotá'!M1062</f>
        <v>5091.9090000000006</v>
      </c>
      <c r="F13" s="26">
        <f>+'[3]Población Bogotá'!N1062</f>
        <v>5263.0309999999999</v>
      </c>
      <c r="G13" s="26">
        <f>+'[3]Población Bogotá'!O1062</f>
        <v>5571.4629999999997</v>
      </c>
      <c r="H13" s="28">
        <f t="shared" ref="H13:H27" si="0">IF(OR(OR(G13=0,F13=0),G13=""),"",(G13/F13-1)*100)</f>
        <v>5.8603492930214607</v>
      </c>
      <c r="I13" s="27">
        <f>IF(OR(OR(G13=0,F13=0),F13=""),"",(F13/E13-1)*100)</f>
        <v>3.3606649294007251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2043.9816666666666</v>
      </c>
      <c r="D14" s="25">
        <f>D13-SUM(D15:D27)</f>
        <v>2029.1566666666672</v>
      </c>
      <c r="E14" s="25">
        <f>E13-SUM(E15:E27)</f>
        <v>2290.8396666666677</v>
      </c>
      <c r="F14" s="25">
        <f>F13-SUM(F15:F27)</f>
        <v>2306.3496666666665</v>
      </c>
      <c r="G14" s="26">
        <f>G13-SUM(G15:G27)</f>
        <v>2424.0143333333331</v>
      </c>
      <c r="H14" s="28">
        <f t="shared" si="0"/>
        <v>5.1017704889790405</v>
      </c>
      <c r="I14" s="27">
        <f>IF(OR(OR(G14=0,F14=0),F14=""),"",(F14/E14-1)*100)</f>
        <v>0.67704432683266536</v>
      </c>
      <c r="J14" s="28">
        <f t="shared" si="1"/>
        <v>43.507680717494367</v>
      </c>
      <c r="K14" s="27">
        <f t="shared" si="2"/>
        <v>43.821700207858676</v>
      </c>
      <c r="L14" s="18"/>
    </row>
    <row r="15" spans="1:15">
      <c r="A15" s="16"/>
      <c r="B15" s="12" t="str">
        <f>+'[3]Población Bogotá'!J1063</f>
        <v>Bogotá</v>
      </c>
      <c r="C15" s="100">
        <f>+'[3]Población Bogotá'!K1063</f>
        <v>837.65899999999999</v>
      </c>
      <c r="D15" s="100">
        <f>+'[3]Población Bogotá'!L1063</f>
        <v>939.11699999999985</v>
      </c>
      <c r="E15" s="100">
        <f>+'[3]Población Bogotá'!M1063</f>
        <v>985.98166666666657</v>
      </c>
      <c r="F15" s="100">
        <f>+'[3]Población Bogotá'!N1063</f>
        <v>1134.5086666666666</v>
      </c>
      <c r="G15" s="100">
        <f>+'[3]Población Bogotá'!O1063</f>
        <v>1165.5403333333334</v>
      </c>
      <c r="H15" s="48">
        <f t="shared" si="0"/>
        <v>2.7352516184686149</v>
      </c>
      <c r="I15" s="34">
        <f t="shared" ref="I15:I27" si="3">IF(OR(OR(G15=0,F15=0),F15=""),"",(F15/E15-1)*100)</f>
        <v>15.063870355939679</v>
      </c>
      <c r="J15" s="48">
        <f t="shared" si="1"/>
        <v>20.919825427061678</v>
      </c>
      <c r="K15" s="34">
        <f t="shared" si="2"/>
        <v>21.556184386272221</v>
      </c>
      <c r="L15" s="18"/>
      <c r="N15" s="23" t="s">
        <v>3</v>
      </c>
      <c r="O15" s="32">
        <f>J15</f>
        <v>20.919825427061678</v>
      </c>
    </row>
    <row r="16" spans="1:15">
      <c r="A16" s="16"/>
      <c r="B16" s="11" t="str">
        <f>+'[3]Población Bogotá'!J1064</f>
        <v>Medellín</v>
      </c>
      <c r="C16" s="53">
        <f>+'[3]Población Bogotá'!K1064</f>
        <v>405.96466666666669</v>
      </c>
      <c r="D16" s="53">
        <f>+'[3]Población Bogotá'!L1064</f>
        <v>401.86700000000002</v>
      </c>
      <c r="E16" s="53">
        <f>+'[3]Población Bogotá'!M1064</f>
        <v>475.17500000000001</v>
      </c>
      <c r="F16" s="53">
        <f>+'[3]Población Bogotá'!N1064</f>
        <v>465.91533333333336</v>
      </c>
      <c r="G16" s="54">
        <f>+'[3]Población Bogotá'!O1064</f>
        <v>499.19066666666669</v>
      </c>
      <c r="H16" s="28">
        <f t="shared" si="0"/>
        <v>7.1419270740177287</v>
      </c>
      <c r="I16" s="27">
        <f t="shared" si="3"/>
        <v>-1.9486855719822449</v>
      </c>
      <c r="J16" s="28">
        <f t="shared" si="1"/>
        <v>8.9597771118046854</v>
      </c>
      <c r="K16" s="27">
        <f t="shared" si="2"/>
        <v>8.8526047696343291</v>
      </c>
      <c r="L16" s="18"/>
      <c r="N16" s="23" t="s">
        <v>14</v>
      </c>
      <c r="O16" s="32">
        <f>100-O15</f>
        <v>79.080174572938319</v>
      </c>
    </row>
    <row r="17" spans="1:14">
      <c r="A17" s="16"/>
      <c r="B17" s="11" t="str">
        <f>+'[3]Población Bogotá'!J1065</f>
        <v>Cali</v>
      </c>
      <c r="C17" s="53">
        <f>+'[3]Población Bogotá'!K1065</f>
        <v>312.17933333333332</v>
      </c>
      <c r="D17" s="53">
        <f>+'[3]Población Bogotá'!L1065</f>
        <v>313.57533333333328</v>
      </c>
      <c r="E17" s="53">
        <f>+'[3]Población Bogotá'!M1065</f>
        <v>346.49866666666668</v>
      </c>
      <c r="F17" s="53">
        <f>+'[3]Población Bogotá'!N1065</f>
        <v>352.33566666666667</v>
      </c>
      <c r="G17" s="54">
        <f>+'[3]Población Bogotá'!O1065</f>
        <v>358.49433333333332</v>
      </c>
      <c r="H17" s="28">
        <f t="shared" si="0"/>
        <v>1.7479543654866925</v>
      </c>
      <c r="I17" s="27">
        <f t="shared" si="3"/>
        <v>1.68456636677774</v>
      </c>
      <c r="J17" s="28">
        <f t="shared" si="1"/>
        <v>6.4344739134646209</v>
      </c>
      <c r="K17" s="27">
        <f t="shared" si="2"/>
        <v>6.6945390720036926</v>
      </c>
      <c r="L17" s="18"/>
    </row>
    <row r="18" spans="1:14">
      <c r="A18" s="16"/>
      <c r="B18" s="11" t="str">
        <f>+'[3]Población Bogotá'!J1066</f>
        <v>Barranquilla</v>
      </c>
      <c r="C18" s="53">
        <f>+'[3]Población Bogotá'!K1066</f>
        <v>210.38499999999999</v>
      </c>
      <c r="D18" s="53">
        <f>+'[3]Población Bogotá'!L1066</f>
        <v>207.62899999999999</v>
      </c>
      <c r="E18" s="53">
        <f>+'[3]Población Bogotá'!M1066</f>
        <v>235.82966666666667</v>
      </c>
      <c r="F18" s="53">
        <f>+'[3]Población Bogotá'!N1066</f>
        <v>229.67166666666665</v>
      </c>
      <c r="G18" s="54">
        <f>+'[3]Población Bogotá'!O1066</f>
        <v>265.56200000000001</v>
      </c>
      <c r="H18" s="28">
        <f t="shared" si="0"/>
        <v>15.626800577636214</v>
      </c>
      <c r="I18" s="27">
        <f t="shared" si="3"/>
        <v>-2.6112066760048624</v>
      </c>
      <c r="J18" s="28">
        <f t="shared" si="1"/>
        <v>4.7664679815696527</v>
      </c>
      <c r="K18" s="27">
        <f t="shared" si="2"/>
        <v>4.3638668794971309</v>
      </c>
      <c r="L18" s="18"/>
    </row>
    <row r="19" spans="1:14">
      <c r="A19" s="16"/>
      <c r="B19" s="11" t="str">
        <f>+'[3]Población Bogotá'!J1067</f>
        <v>Bucaramanga</v>
      </c>
      <c r="C19" s="53">
        <f>+'[3]Población Bogotá'!K1067</f>
        <v>135.93533333333332</v>
      </c>
      <c r="D19" s="53">
        <f>+'[3]Población Bogotá'!L1067</f>
        <v>133.01166666666666</v>
      </c>
      <c r="E19" s="53">
        <f>+'[3]Población Bogotá'!M1067</f>
        <v>162.70633333333333</v>
      </c>
      <c r="F19" s="53">
        <f>+'[3]Población Bogotá'!N1067</f>
        <v>158.14533333333335</v>
      </c>
      <c r="G19" s="54">
        <f>+'[3]Población Bogotá'!O1067</f>
        <v>166.54833333333332</v>
      </c>
      <c r="H19" s="28">
        <f t="shared" si="0"/>
        <v>5.3134669375848098</v>
      </c>
      <c r="I19" s="27">
        <f t="shared" si="3"/>
        <v>-2.8032098730022659</v>
      </c>
      <c r="J19" s="28">
        <f t="shared" si="1"/>
        <v>2.9893105874226089</v>
      </c>
      <c r="K19" s="27">
        <f t="shared" si="2"/>
        <v>3.0048337798757667</v>
      </c>
      <c r="L19" s="18"/>
    </row>
    <row r="20" spans="1:14">
      <c r="A20" s="16"/>
      <c r="B20" s="11" t="str">
        <f>+'[3]Población Bogotá'!J1068</f>
        <v>Cúcuta</v>
      </c>
      <c r="C20" s="53">
        <f>+'[3]Población Bogotá'!K1068</f>
        <v>113.63</v>
      </c>
      <c r="D20" s="53">
        <f>+'[3]Población Bogotá'!L1068</f>
        <v>119.94066666666667</v>
      </c>
      <c r="E20" s="53">
        <f>+'[3]Población Bogotá'!M1068</f>
        <v>120.28</v>
      </c>
      <c r="F20" s="53">
        <f>+'[3]Población Bogotá'!N1068</f>
        <v>121.52766666666666</v>
      </c>
      <c r="G20" s="54">
        <f>+'[3]Población Bogotá'!O1068</f>
        <v>134.75466666666668</v>
      </c>
      <c r="H20" s="28">
        <f t="shared" si="0"/>
        <v>10.883941379603556</v>
      </c>
      <c r="I20" s="27">
        <f t="shared" si="3"/>
        <v>1.0373018512360055</v>
      </c>
      <c r="J20" s="28">
        <f t="shared" si="1"/>
        <v>2.4186585582039526</v>
      </c>
      <c r="K20" s="27">
        <f t="shared" si="2"/>
        <v>2.3090813386177409</v>
      </c>
      <c r="L20" s="18"/>
    </row>
    <row r="21" spans="1:14">
      <c r="A21" s="16"/>
      <c r="B21" s="11" t="str">
        <f>+'[3]Población Bogotá'!J1069</f>
        <v>Cartagena</v>
      </c>
      <c r="C21" s="53">
        <f>+'[3]Población Bogotá'!K1069</f>
        <v>94.35766666666666</v>
      </c>
      <c r="D21" s="53">
        <f>+'[3]Población Bogotá'!L1069</f>
        <v>93.453666666666663</v>
      </c>
      <c r="E21" s="53">
        <f>+'[3]Población Bogotá'!M1069</f>
        <v>103.85466666666667</v>
      </c>
      <c r="F21" s="53">
        <f>+'[3]Población Bogotá'!N1069</f>
        <v>107.798</v>
      </c>
      <c r="G21" s="54">
        <f>+'[3]Población Bogotá'!O1069</f>
        <v>125.07866666666666</v>
      </c>
      <c r="H21" s="28">
        <f t="shared" si="0"/>
        <v>16.030600444040388</v>
      </c>
      <c r="I21" s="27">
        <f t="shared" si="3"/>
        <v>3.796972692608902</v>
      </c>
      <c r="J21" s="28">
        <f t="shared" si="1"/>
        <v>2.2449878365281553</v>
      </c>
      <c r="K21" s="27">
        <f t="shared" si="2"/>
        <v>2.0482113823764294</v>
      </c>
      <c r="L21" s="18"/>
    </row>
    <row r="22" spans="1:14">
      <c r="A22" s="16"/>
      <c r="B22" s="11" t="str">
        <f>+'[3]Población Bogotá'!J1070</f>
        <v>Pereira</v>
      </c>
      <c r="C22" s="53">
        <f>+'[3]Población Bogotá'!K1070</f>
        <v>78.628</v>
      </c>
      <c r="D22" s="53">
        <f>+'[3]Población Bogotá'!L1070</f>
        <v>79.891000000000005</v>
      </c>
      <c r="E22" s="53">
        <f>+'[3]Población Bogotá'!M1070</f>
        <v>81.642999999999986</v>
      </c>
      <c r="F22" s="53">
        <f>+'[3]Población Bogotá'!N1070</f>
        <v>86.612333333333325</v>
      </c>
      <c r="G22" s="54">
        <f>+'[3]Población Bogotá'!O1070</f>
        <v>99.209666666666678</v>
      </c>
      <c r="H22" s="28">
        <f t="shared" si="0"/>
        <v>14.544502899894951</v>
      </c>
      <c r="I22" s="27">
        <f t="shared" si="3"/>
        <v>6.0866618489439972</v>
      </c>
      <c r="J22" s="28">
        <f t="shared" si="1"/>
        <v>1.7806753211260073</v>
      </c>
      <c r="K22" s="27">
        <f t="shared" si="2"/>
        <v>1.6456740105337271</v>
      </c>
      <c r="L22" s="18"/>
    </row>
    <row r="23" spans="1:14">
      <c r="A23" s="16"/>
      <c r="B23" s="11" t="str">
        <f>+'[3]Población Bogotá'!J1071</f>
        <v>Ibagué</v>
      </c>
      <c r="C23" s="53">
        <f>+'[3]Población Bogotá'!K1071</f>
        <v>73.211666666666659</v>
      </c>
      <c r="D23" s="53">
        <f>+'[3]Población Bogotá'!L1071</f>
        <v>76.924999999999997</v>
      </c>
      <c r="E23" s="53">
        <f>+'[3]Población Bogotá'!M1071</f>
        <v>73.292333333333332</v>
      </c>
      <c r="F23" s="53">
        <f>+'[3]Población Bogotá'!N1071</f>
        <v>70.948999999999998</v>
      </c>
      <c r="G23" s="54">
        <f>+'[3]Población Bogotá'!O1071</f>
        <v>90.458000000000013</v>
      </c>
      <c r="H23" s="28">
        <f t="shared" si="0"/>
        <v>27.497216310307415</v>
      </c>
      <c r="I23" s="27">
        <f t="shared" si="3"/>
        <v>-3.1972420944437085</v>
      </c>
      <c r="J23" s="28">
        <f t="shared" si="1"/>
        <v>1.6235950952200529</v>
      </c>
      <c r="K23" s="27">
        <f t="shared" si="2"/>
        <v>1.3480635018110287</v>
      </c>
      <c r="L23" s="18"/>
    </row>
    <row r="24" spans="1:14">
      <c r="A24" s="16"/>
      <c r="B24" s="11" t="str">
        <f>+'[3]Población Bogotá'!J1072</f>
        <v>Villavicencio</v>
      </c>
      <c r="C24" s="53">
        <f>+'[3]Población Bogotá'!K1072</f>
        <v>62.937999999999995</v>
      </c>
      <c r="D24" s="53">
        <f>+'[3]Población Bogotá'!L1072</f>
        <v>64.880999999999986</v>
      </c>
      <c r="E24" s="53">
        <f>+'[3]Población Bogotá'!M1072</f>
        <v>68.403999999999996</v>
      </c>
      <c r="F24" s="53">
        <f>+'[3]Población Bogotá'!N1072</f>
        <v>72.023666666666671</v>
      </c>
      <c r="G24" s="54">
        <f>+'[3]Población Bogotá'!O1072</f>
        <v>77.481666666666669</v>
      </c>
      <c r="H24" s="28">
        <f t="shared" si="0"/>
        <v>7.5780646176488276</v>
      </c>
      <c r="I24" s="27">
        <f t="shared" si="3"/>
        <v>5.2916008810401038</v>
      </c>
      <c r="J24" s="28">
        <f t="shared" si="1"/>
        <v>1.390687987457992</v>
      </c>
      <c r="K24" s="27">
        <f t="shared" si="2"/>
        <v>1.3684826607836182</v>
      </c>
      <c r="L24" s="18"/>
    </row>
    <row r="25" spans="1:14">
      <c r="A25" s="16"/>
      <c r="B25" s="11" t="str">
        <f>+'[3]Población Bogotá'!J1073</f>
        <v>Pasto</v>
      </c>
      <c r="C25" s="53">
        <f>+'[3]Población Bogotá'!K1073</f>
        <v>50.040333333333336</v>
      </c>
      <c r="D25" s="53">
        <f>+'[3]Población Bogotá'!L1073</f>
        <v>47.502333333333333</v>
      </c>
      <c r="E25" s="53">
        <f>+'[3]Población Bogotá'!M1073</f>
        <v>53.414333333333332</v>
      </c>
      <c r="F25" s="53">
        <f>+'[3]Población Bogotá'!N1073</f>
        <v>56.81733333333333</v>
      </c>
      <c r="G25" s="54">
        <f>+'[3]Población Bogotá'!O1073</f>
        <v>62.370333333333328</v>
      </c>
      <c r="H25" s="28">
        <f t="shared" si="0"/>
        <v>9.7734259498275087</v>
      </c>
      <c r="I25" s="27">
        <f t="shared" si="3"/>
        <v>6.3709491210224511</v>
      </c>
      <c r="J25" s="28">
        <f t="shared" si="1"/>
        <v>1.1194606036750729</v>
      </c>
      <c r="K25" s="27">
        <f t="shared" si="2"/>
        <v>1.079555361413097</v>
      </c>
      <c r="L25" s="18"/>
    </row>
    <row r="26" spans="1:14">
      <c r="A26" s="16"/>
      <c r="B26" s="11" t="str">
        <f>+'[3]Población Bogotá'!J1074</f>
        <v>Manizales</v>
      </c>
      <c r="C26" s="53">
        <f>+'[3]Población Bogotá'!K1074</f>
        <v>47.412666666666667</v>
      </c>
      <c r="D26" s="53">
        <f>+'[3]Población Bogotá'!L1074</f>
        <v>43.62766666666667</v>
      </c>
      <c r="E26" s="53">
        <f>+'[3]Población Bogotá'!M1074</f>
        <v>49.984000000000002</v>
      </c>
      <c r="F26" s="53">
        <f>+'[3]Población Bogotá'!N1074</f>
        <v>50.901666666666671</v>
      </c>
      <c r="G26" s="54">
        <f>+'[3]Población Bogotá'!O1074</f>
        <v>52.683333333333337</v>
      </c>
      <c r="H26" s="28">
        <f t="shared" si="0"/>
        <v>3.500212828656557</v>
      </c>
      <c r="I26" s="27">
        <f t="shared" si="3"/>
        <v>1.8359208279983052</v>
      </c>
      <c r="J26" s="28">
        <f t="shared" si="1"/>
        <v>0.94559244732188541</v>
      </c>
      <c r="K26" s="27">
        <f t="shared" si="2"/>
        <v>0.9671549847733496</v>
      </c>
      <c r="L26" s="18"/>
    </row>
    <row r="27" spans="1:14">
      <c r="A27" s="16"/>
      <c r="B27" s="11" t="str">
        <f>+'[3]Población Bogotá'!J1075</f>
        <v>Montería</v>
      </c>
      <c r="C27" s="53">
        <f>+'[3]Población Bogotá'!K1075</f>
        <v>44.38966666666667</v>
      </c>
      <c r="D27" s="53">
        <f>+'[3]Población Bogotá'!L1075</f>
        <v>47.090666666666664</v>
      </c>
      <c r="E27" s="53">
        <f>+'[3]Población Bogotá'!M1075</f>
        <v>44.005666666666663</v>
      </c>
      <c r="F27" s="53">
        <f>+'[3]Población Bogotá'!N1075</f>
        <v>49.475000000000001</v>
      </c>
      <c r="G27" s="54">
        <f>+'[3]Población Bogotá'!O1075</f>
        <v>50.076666666666675</v>
      </c>
      <c r="H27" s="28">
        <f t="shared" si="0"/>
        <v>1.2161024086239092</v>
      </c>
      <c r="I27" s="27">
        <f t="shared" si="3"/>
        <v>12.428702364089483</v>
      </c>
      <c r="J27" s="28">
        <f t="shared" si="1"/>
        <v>0.89880641164926844</v>
      </c>
      <c r="K27" s="27">
        <f t="shared" si="2"/>
        <v>0.94004766454919231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M2" sqref="M2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146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Bogotá'!J1094</f>
        <v>Colombia</v>
      </c>
      <c r="C13" s="26">
        <f>+'[3]Población Bogotá'!K1094</f>
        <v>1466.5510000000002</v>
      </c>
      <c r="D13" s="26">
        <f>+'[3]Población Bogotá'!L1094</f>
        <v>1444.6719999999998</v>
      </c>
      <c r="E13" s="26">
        <f>+'[3]Población Bogotá'!M1094</f>
        <v>1597.1443333333334</v>
      </c>
      <c r="F13" s="26">
        <f>+'[3]Población Bogotá'!N1094</f>
        <v>1645.4110000000001</v>
      </c>
      <c r="G13" s="26">
        <f>+'[3]Población Bogotá'!O1094</f>
        <v>1689.8663333333334</v>
      </c>
      <c r="H13" s="28">
        <f t="shared" ref="H13:H27" si="0">IF(OR(OR(G13=0,F13=0),G13=""),"",(G13/F13-1)*100)</f>
        <v>2.701776840760961</v>
      </c>
      <c r="I13" s="27">
        <f>IF(OR(OR(G13=0,F13=0),F13=""),"",(F13/E13-1)*100)</f>
        <v>3.0220604149113539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637.81700000000023</v>
      </c>
      <c r="D14" s="25">
        <f>D13-SUM(D15:D27)</f>
        <v>609.524</v>
      </c>
      <c r="E14" s="25">
        <f>E13-SUM(E15:E27)</f>
        <v>719.23466666666684</v>
      </c>
      <c r="F14" s="25">
        <f>F13-SUM(F15:F27)</f>
        <v>742.15300000000025</v>
      </c>
      <c r="G14" s="26">
        <f>G13-SUM(G15:G27)</f>
        <v>737.38933333333364</v>
      </c>
      <c r="H14" s="28">
        <f t="shared" si="0"/>
        <v>-0.64187124038663779</v>
      </c>
      <c r="I14" s="27">
        <f>IF(OR(OR(G14=0,F14=0),F14=""),"",(F14/E14-1)*100)</f>
        <v>3.1864889716105793</v>
      </c>
      <c r="J14" s="28">
        <f t="shared" si="1"/>
        <v>43.635956216655423</v>
      </c>
      <c r="K14" s="27">
        <f t="shared" si="2"/>
        <v>45.104414641691356</v>
      </c>
      <c r="L14" s="18"/>
    </row>
    <row r="15" spans="1:15">
      <c r="A15" s="16"/>
      <c r="B15" s="12" t="str">
        <f>+'[3]Población Bogotá'!J1095</f>
        <v>Bogotá</v>
      </c>
      <c r="C15" s="100">
        <f>+'[3]Población Bogotá'!K1095</f>
        <v>300.87799999999999</v>
      </c>
      <c r="D15" s="100">
        <f>+'[3]Población Bogotá'!L1095</f>
        <v>322.08</v>
      </c>
      <c r="E15" s="100">
        <f>+'[3]Población Bogotá'!M1095</f>
        <v>341.44766666666663</v>
      </c>
      <c r="F15" s="100">
        <f>+'[3]Población Bogotá'!N1095</f>
        <v>330.31</v>
      </c>
      <c r="G15" s="100">
        <f>+'[3]Población Bogotá'!O1095</f>
        <v>355.98033333333336</v>
      </c>
      <c r="H15" s="48">
        <f t="shared" si="0"/>
        <v>7.771588305934829</v>
      </c>
      <c r="I15" s="34">
        <f t="shared" ref="I15:I27" si="3">IF(OR(OR(G15=0,F15=0),F15=""),"",(F15/E15-1)*100)</f>
        <v>-3.2618956736171323</v>
      </c>
      <c r="J15" s="48">
        <f t="shared" si="1"/>
        <v>21.065591183839196</v>
      </c>
      <c r="K15" s="34">
        <f t="shared" si="2"/>
        <v>20.074619654299138</v>
      </c>
      <c r="L15" s="18"/>
      <c r="N15" s="23" t="s">
        <v>3</v>
      </c>
      <c r="O15" s="32">
        <f>J15</f>
        <v>21.065591183839196</v>
      </c>
    </row>
    <row r="16" spans="1:15">
      <c r="A16" s="16"/>
      <c r="B16" s="11" t="str">
        <f>+'[3]Población Bogotá'!J1096</f>
        <v>Medellín</v>
      </c>
      <c r="C16" s="53">
        <f>+'[3]Población Bogotá'!K1096</f>
        <v>120.13666666666667</v>
      </c>
      <c r="D16" s="53">
        <f>+'[3]Población Bogotá'!L1096</f>
        <v>121.99399999999999</v>
      </c>
      <c r="E16" s="53">
        <f>+'[3]Población Bogotá'!M1096</f>
        <v>113.60033333333332</v>
      </c>
      <c r="F16" s="53">
        <f>+'[3]Población Bogotá'!N1096</f>
        <v>145.66633333333331</v>
      </c>
      <c r="G16" s="54">
        <f>+'[3]Población Bogotá'!O1096</f>
        <v>140.30766666666668</v>
      </c>
      <c r="H16" s="28">
        <f t="shared" si="0"/>
        <v>-3.6787269536085687</v>
      </c>
      <c r="I16" s="27">
        <f t="shared" si="3"/>
        <v>28.227029850264508</v>
      </c>
      <c r="J16" s="28">
        <f t="shared" si="1"/>
        <v>8.3028854944937454</v>
      </c>
      <c r="K16" s="27">
        <f t="shared" si="2"/>
        <v>8.8528843755957212</v>
      </c>
      <c r="L16" s="18"/>
      <c r="N16" s="23" t="s">
        <v>14</v>
      </c>
      <c r="O16" s="32">
        <f>100-O15</f>
        <v>78.934408816160811</v>
      </c>
    </row>
    <row r="17" spans="1:14">
      <c r="A17" s="16"/>
      <c r="B17" s="11" t="str">
        <f>+'[3]Población Bogotá'!J1097</f>
        <v>Cali</v>
      </c>
      <c r="C17" s="53">
        <f>+'[3]Población Bogotá'!K1097</f>
        <v>92.745666666666651</v>
      </c>
      <c r="D17" s="53">
        <f>+'[3]Población Bogotá'!L1097</f>
        <v>86.439333333333323</v>
      </c>
      <c r="E17" s="53">
        <f>+'[3]Población Bogotá'!M1097</f>
        <v>98.11066666666666</v>
      </c>
      <c r="F17" s="53">
        <f>+'[3]Población Bogotá'!N1097</f>
        <v>93.644333333333336</v>
      </c>
      <c r="G17" s="54">
        <f>+'[3]Población Bogotá'!O1097</f>
        <v>104.827</v>
      </c>
      <c r="H17" s="28">
        <f t="shared" si="0"/>
        <v>11.941637329897169</v>
      </c>
      <c r="I17" s="27">
        <f t="shared" si="3"/>
        <v>-4.5523422529660245</v>
      </c>
      <c r="J17" s="28">
        <f t="shared" si="1"/>
        <v>6.2032716986096927</v>
      </c>
      <c r="K17" s="27">
        <f t="shared" si="2"/>
        <v>5.6912426945810699</v>
      </c>
      <c r="L17" s="18"/>
    </row>
    <row r="18" spans="1:14">
      <c r="A18" s="16"/>
      <c r="B18" s="11" t="str">
        <f>+'[3]Población Bogotá'!J1098</f>
        <v>Barranquilla</v>
      </c>
      <c r="C18" s="53">
        <f>+'[3]Población Bogotá'!K1098</f>
        <v>85.388666666666666</v>
      </c>
      <c r="D18" s="53">
        <f>+'[3]Población Bogotá'!L1098</f>
        <v>79.366666666666674</v>
      </c>
      <c r="E18" s="53">
        <f>+'[3]Población Bogotá'!M1098</f>
        <v>80.185666666666677</v>
      </c>
      <c r="F18" s="53">
        <f>+'[3]Población Bogotá'!N1098</f>
        <v>79.176333333333332</v>
      </c>
      <c r="G18" s="54">
        <f>+'[3]Población Bogotá'!O1098</f>
        <v>85.588999999999999</v>
      </c>
      <c r="H18" s="28">
        <f t="shared" si="0"/>
        <v>8.0992215687347713</v>
      </c>
      <c r="I18" s="27">
        <f t="shared" si="3"/>
        <v>-1.2587453285500039</v>
      </c>
      <c r="J18" s="28">
        <f t="shared" si="1"/>
        <v>5.0648384615824638</v>
      </c>
      <c r="K18" s="27">
        <f t="shared" si="2"/>
        <v>4.8119487066352011</v>
      </c>
      <c r="L18" s="18"/>
    </row>
    <row r="19" spans="1:14">
      <c r="A19" s="16"/>
      <c r="B19" s="11" t="str">
        <f>+'[3]Población Bogotá'!J1099</f>
        <v>Bucaramanga</v>
      </c>
      <c r="C19" s="53">
        <f>+'[3]Población Bogotá'!K1099</f>
        <v>41.617333333333328</v>
      </c>
      <c r="D19" s="53">
        <f>+'[3]Población Bogotá'!L1099</f>
        <v>38.886666666666663</v>
      </c>
      <c r="E19" s="53">
        <f>+'[3]Población Bogotá'!M1099</f>
        <v>49.129333333333335</v>
      </c>
      <c r="F19" s="53">
        <f>+'[3]Población Bogotá'!N1099</f>
        <v>56.893333333333338</v>
      </c>
      <c r="G19" s="54">
        <f>+'[3]Población Bogotá'!O1099</f>
        <v>56.530666666666669</v>
      </c>
      <c r="H19" s="28">
        <f t="shared" si="0"/>
        <v>-0.63745019920319335</v>
      </c>
      <c r="I19" s="27">
        <f t="shared" si="3"/>
        <v>15.803186148126036</v>
      </c>
      <c r="J19" s="28">
        <f t="shared" si="1"/>
        <v>3.3452744487285879</v>
      </c>
      <c r="K19" s="27">
        <f t="shared" si="2"/>
        <v>3.4576973979955974</v>
      </c>
      <c r="L19" s="18"/>
    </row>
    <row r="20" spans="1:14">
      <c r="A20" s="16"/>
      <c r="B20" s="11" t="str">
        <f>+'[3]Población Bogotá'!J1100</f>
        <v>Cartagena</v>
      </c>
      <c r="C20" s="53">
        <f>+'[3]Población Bogotá'!K1100</f>
        <v>47.711999999999996</v>
      </c>
      <c r="D20" s="53">
        <f>+'[3]Población Bogotá'!L1100</f>
        <v>44.106999999999999</v>
      </c>
      <c r="E20" s="53">
        <f>+'[3]Población Bogotá'!M1100</f>
        <v>46.223333333333336</v>
      </c>
      <c r="F20" s="53">
        <f>+'[3]Población Bogotá'!N1100</f>
        <v>55.327666666666666</v>
      </c>
      <c r="G20" s="54">
        <f>+'[3]Población Bogotá'!O1100</f>
        <v>55.36633333333333</v>
      </c>
      <c r="H20" s="28">
        <f t="shared" si="0"/>
        <v>6.9886675141428434E-2</v>
      </c>
      <c r="I20" s="27">
        <f t="shared" si="3"/>
        <v>19.696401528809403</v>
      </c>
      <c r="J20" s="28">
        <f t="shared" si="1"/>
        <v>3.2763735356583426</v>
      </c>
      <c r="K20" s="27">
        <f t="shared" si="2"/>
        <v>3.3625438669527954</v>
      </c>
      <c r="L20" s="18"/>
    </row>
    <row r="21" spans="1:14">
      <c r="A21" s="16"/>
      <c r="B21" s="11" t="str">
        <f>+'[3]Población Bogotá'!J1101</f>
        <v>Cúcuta</v>
      </c>
      <c r="C21" s="53">
        <f>+'[3]Población Bogotá'!K1101</f>
        <v>31.423000000000002</v>
      </c>
      <c r="D21" s="53">
        <f>+'[3]Población Bogotá'!L1101</f>
        <v>34.071333333333335</v>
      </c>
      <c r="E21" s="53">
        <f>+'[3]Población Bogotá'!M1101</f>
        <v>33.36033333333333</v>
      </c>
      <c r="F21" s="53">
        <f>+'[3]Población Bogotá'!N1101</f>
        <v>29.194333333333333</v>
      </c>
      <c r="G21" s="54">
        <f>+'[3]Población Bogotá'!O1101</f>
        <v>36.368000000000002</v>
      </c>
      <c r="H21" s="28">
        <f t="shared" si="0"/>
        <v>24.572120160305101</v>
      </c>
      <c r="I21" s="27">
        <f t="shared" si="3"/>
        <v>-12.487884813301219</v>
      </c>
      <c r="J21" s="28">
        <f t="shared" si="1"/>
        <v>2.1521228799358685</v>
      </c>
      <c r="K21" s="27">
        <f t="shared" si="2"/>
        <v>1.7742882072219845</v>
      </c>
      <c r="L21" s="18"/>
    </row>
    <row r="22" spans="1:14">
      <c r="A22" s="16"/>
      <c r="B22" s="11" t="str">
        <f>+'[3]Población Bogotá'!J1102</f>
        <v>Pereira</v>
      </c>
      <c r="C22" s="53">
        <f>+'[3]Población Bogotá'!K1102</f>
        <v>22.882999999999999</v>
      </c>
      <c r="D22" s="53">
        <f>+'[3]Población Bogotá'!L1102</f>
        <v>21.135000000000002</v>
      </c>
      <c r="E22" s="53">
        <f>+'[3]Población Bogotá'!M1102</f>
        <v>21.748333333333335</v>
      </c>
      <c r="F22" s="53">
        <f>+'[3]Población Bogotá'!N1102</f>
        <v>22.824000000000002</v>
      </c>
      <c r="G22" s="54">
        <f>+'[3]Población Bogotá'!O1102</f>
        <v>22.058999999999997</v>
      </c>
      <c r="H22" s="28">
        <f t="shared" si="0"/>
        <v>-3.3517350157728831</v>
      </c>
      <c r="I22" s="27">
        <f t="shared" si="3"/>
        <v>4.9459728714843942</v>
      </c>
      <c r="J22" s="28">
        <f t="shared" si="1"/>
        <v>1.3053695173918092</v>
      </c>
      <c r="K22" s="27">
        <f t="shared" si="2"/>
        <v>1.3871306317995931</v>
      </c>
      <c r="L22" s="18"/>
    </row>
    <row r="23" spans="1:14">
      <c r="A23" s="16"/>
      <c r="B23" s="11" t="str">
        <f>+'[3]Población Bogotá'!J1103</f>
        <v>Ibagué</v>
      </c>
      <c r="C23" s="53">
        <f>+'[3]Población Bogotá'!K1103</f>
        <v>22.763333333333332</v>
      </c>
      <c r="D23" s="53">
        <f>+'[3]Población Bogotá'!L1103</f>
        <v>21.245666666666668</v>
      </c>
      <c r="E23" s="53">
        <f>+'[3]Población Bogotá'!M1103</f>
        <v>20.890333333333334</v>
      </c>
      <c r="F23" s="53">
        <f>+'[3]Población Bogotá'!N1103</f>
        <v>19.97966666666667</v>
      </c>
      <c r="G23" s="54">
        <f>+'[3]Población Bogotá'!O1103</f>
        <v>22.051666666666666</v>
      </c>
      <c r="H23" s="28">
        <f t="shared" si="0"/>
        <v>10.370543385775521</v>
      </c>
      <c r="I23" s="27">
        <f t="shared" si="3"/>
        <v>-4.3592730289926607</v>
      </c>
      <c r="J23" s="28">
        <f t="shared" si="1"/>
        <v>1.3049355580194804</v>
      </c>
      <c r="K23" s="27">
        <f t="shared" si="2"/>
        <v>1.2142660202628199</v>
      </c>
      <c r="L23" s="18"/>
    </row>
    <row r="24" spans="1:14">
      <c r="A24" s="16"/>
      <c r="B24" s="11" t="str">
        <f>+'[3]Población Bogotá'!J1104</f>
        <v>Villavicencio</v>
      </c>
      <c r="C24" s="53">
        <f>+'[3]Población Bogotá'!K1104</f>
        <v>19.12533333333333</v>
      </c>
      <c r="D24" s="53">
        <f>+'[3]Población Bogotá'!L1104</f>
        <v>20.399999999999999</v>
      </c>
      <c r="E24" s="53">
        <f>+'[3]Población Bogotá'!M1104</f>
        <v>21.800666666666668</v>
      </c>
      <c r="F24" s="53">
        <f>+'[3]Población Bogotá'!N1104</f>
        <v>20.212999999999997</v>
      </c>
      <c r="G24" s="54">
        <f>+'[3]Población Bogotá'!O1104</f>
        <v>20.812333333333331</v>
      </c>
      <c r="H24" s="28">
        <f t="shared" si="0"/>
        <v>2.9650884744141681</v>
      </c>
      <c r="I24" s="27">
        <f t="shared" si="3"/>
        <v>-7.2826519066695354</v>
      </c>
      <c r="J24" s="28">
        <f t="shared" si="1"/>
        <v>1.2315964240958701</v>
      </c>
      <c r="K24" s="27">
        <f t="shared" si="2"/>
        <v>1.2284468743675589</v>
      </c>
      <c r="L24" s="18"/>
    </row>
    <row r="25" spans="1:14">
      <c r="A25" s="16"/>
      <c r="B25" s="11" t="str">
        <f>+'[3]Población Bogotá'!J1105</f>
        <v>Montería</v>
      </c>
      <c r="C25" s="53">
        <f>+'[3]Población Bogotá'!K1105</f>
        <v>13.565</v>
      </c>
      <c r="D25" s="53">
        <f>+'[3]Población Bogotá'!L1105</f>
        <v>16.325666666666667</v>
      </c>
      <c r="E25" s="53">
        <f>+'[3]Población Bogotá'!M1105</f>
        <v>18.101666666666667</v>
      </c>
      <c r="F25" s="53">
        <f>+'[3]Población Bogotá'!N1105</f>
        <v>16.642999999999997</v>
      </c>
      <c r="G25" s="54">
        <f>+'[3]Población Bogotá'!O1105</f>
        <v>19.498333333333335</v>
      </c>
      <c r="H25" s="28">
        <f t="shared" si="0"/>
        <v>17.156362034088435</v>
      </c>
      <c r="I25" s="27">
        <f t="shared" si="3"/>
        <v>-8.0581898536046577</v>
      </c>
      <c r="J25" s="28">
        <f t="shared" si="1"/>
        <v>1.1538387947449098</v>
      </c>
      <c r="K25" s="27">
        <f t="shared" si="2"/>
        <v>1.0114798065650463</v>
      </c>
      <c r="L25" s="18"/>
    </row>
    <row r="26" spans="1:14">
      <c r="A26" s="16"/>
      <c r="B26" s="11" t="str">
        <f>+'[3]Población Bogotá'!J1106</f>
        <v>Pasto</v>
      </c>
      <c r="C26" s="53">
        <f>+'[3]Población Bogotá'!K1106</f>
        <v>16.348666666666666</v>
      </c>
      <c r="D26" s="53">
        <f>+'[3]Población Bogotá'!L1106</f>
        <v>14.319000000000001</v>
      </c>
      <c r="E26" s="53">
        <f>+'[3]Población Bogotá'!M1106</f>
        <v>17.628333333333334</v>
      </c>
      <c r="F26" s="53">
        <f>+'[3]Población Bogotá'!N1106</f>
        <v>17.877333333333336</v>
      </c>
      <c r="G26" s="54">
        <f>+'[3]Población Bogotá'!O1106</f>
        <v>17.868666666666666</v>
      </c>
      <c r="H26" s="28">
        <f t="shared" si="0"/>
        <v>-4.8478520286410198E-2</v>
      </c>
      <c r="I26" s="27">
        <f t="shared" si="3"/>
        <v>1.412498818190433</v>
      </c>
      <c r="J26" s="28">
        <f t="shared" si="1"/>
        <v>1.0574011869577851</v>
      </c>
      <c r="K26" s="27">
        <f t="shared" si="2"/>
        <v>1.0864965247791181</v>
      </c>
      <c r="L26" s="18"/>
    </row>
    <row r="27" spans="1:14">
      <c r="A27" s="16"/>
      <c r="B27" s="11" t="str">
        <f>+'[3]Población Bogotá'!J1107</f>
        <v>Manizales</v>
      </c>
      <c r="C27" s="53">
        <f>+'[3]Población Bogotá'!K1107</f>
        <v>14.147333333333334</v>
      </c>
      <c r="D27" s="53">
        <f>+'[3]Población Bogotá'!L1107</f>
        <v>14.777666666666667</v>
      </c>
      <c r="E27" s="53">
        <f>+'[3]Población Bogotá'!M1107</f>
        <v>15.683</v>
      </c>
      <c r="F27" s="53">
        <f>+'[3]Población Bogotá'!N1107</f>
        <v>15.508666666666665</v>
      </c>
      <c r="G27" s="54">
        <f>+'[3]Población Bogotá'!O1107</f>
        <v>15.217999999999998</v>
      </c>
      <c r="H27" s="28">
        <f t="shared" si="0"/>
        <v>-1.874220865752485</v>
      </c>
      <c r="I27" s="27">
        <f t="shared" si="3"/>
        <v>-1.1116070479712747</v>
      </c>
      <c r="J27" s="28">
        <f t="shared" si="1"/>
        <v>0.90054459928684683</v>
      </c>
      <c r="K27" s="27">
        <f t="shared" si="2"/>
        <v>0.94254059725300632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147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Bogotá'!J1126</f>
        <v>Colombia</v>
      </c>
      <c r="C13" s="26">
        <f>+'[3]Población Bogotá'!K1126</f>
        <v>224.53766666666664</v>
      </c>
      <c r="D13" s="26">
        <f>+'[3]Población Bogotá'!L1126</f>
        <v>214.17699999999999</v>
      </c>
      <c r="E13" s="26">
        <f>+'[3]Población Bogotá'!M1126</f>
        <v>221.44799999999998</v>
      </c>
      <c r="F13" s="26">
        <f>+'[3]Población Bogotá'!N1126</f>
        <v>227.13800000000001</v>
      </c>
      <c r="G13" s="26">
        <f>+'[3]Población Bogotá'!O1126</f>
        <v>244.00300000000001</v>
      </c>
      <c r="H13" s="28">
        <f t="shared" ref="H13:H27" si="0">IF(OR(OR(G13=0,F13=0),G13=""),"",(G13/F13-1)*100)</f>
        <v>7.4250015409134562</v>
      </c>
      <c r="I13" s="27">
        <f>IF(OR(OR(G13=0,F13=0),F13=""),"",(F13/E13-1)*100)</f>
        <v>2.5694519706658037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45.565999999999974</v>
      </c>
      <c r="D14" s="25">
        <f>D13-SUM(D15:D27)</f>
        <v>42.073000000000008</v>
      </c>
      <c r="E14" s="25">
        <f>E13-SUM(E15:E27)</f>
        <v>35.958666666666659</v>
      </c>
      <c r="F14" s="25">
        <f>F13-SUM(F15:F27)</f>
        <v>39.337666666666706</v>
      </c>
      <c r="G14" s="26">
        <f>G13-SUM(G15:G27)</f>
        <v>42.744333333333373</v>
      </c>
      <c r="H14" s="28">
        <f t="shared" si="0"/>
        <v>8.6600628744290873</v>
      </c>
      <c r="I14" s="27">
        <f>IF(OR(OR(G14=0,F14=0),F14=""),"",(F14/E14-1)*100)</f>
        <v>9.3969001446106084</v>
      </c>
      <c r="J14" s="28">
        <f t="shared" si="1"/>
        <v>17.517954014226618</v>
      </c>
      <c r="K14" s="27">
        <f t="shared" si="2"/>
        <v>17.318839941650761</v>
      </c>
      <c r="L14" s="18"/>
    </row>
    <row r="15" spans="1:15">
      <c r="A15" s="16"/>
      <c r="B15" s="12" t="str">
        <f>+'[3]Población Bogotá'!J1127</f>
        <v>Bogotá</v>
      </c>
      <c r="C15" s="100">
        <f>+'[3]Población Bogotá'!K1127</f>
        <v>86.855666666666664</v>
      </c>
      <c r="D15" s="100">
        <f>+'[3]Población Bogotá'!L1127</f>
        <v>76.03</v>
      </c>
      <c r="E15" s="100">
        <f>+'[3]Población Bogotá'!M1127</f>
        <v>102.69499999999999</v>
      </c>
      <c r="F15" s="100">
        <f>+'[3]Población Bogotá'!N1127</f>
        <v>102.83533333333332</v>
      </c>
      <c r="G15" s="100">
        <f>+'[3]Población Bogotá'!O1127</f>
        <v>96.326666666666668</v>
      </c>
      <c r="H15" s="48">
        <f t="shared" si="0"/>
        <v>-6.3292123978139658</v>
      </c>
      <c r="I15" s="34">
        <f t="shared" ref="I15:I27" si="3">IF(OR(OR(G15=0,F15=0),F15=""),"",(F15/E15-1)*100)</f>
        <v>0.1366505996721612</v>
      </c>
      <c r="J15" s="48">
        <f t="shared" si="1"/>
        <v>39.477656695477783</v>
      </c>
      <c r="K15" s="34">
        <f t="shared" si="2"/>
        <v>45.274385322285717</v>
      </c>
      <c r="L15" s="18"/>
      <c r="N15" s="23" t="s">
        <v>3</v>
      </c>
      <c r="O15" s="32">
        <f>J15</f>
        <v>39.477656695477783</v>
      </c>
    </row>
    <row r="16" spans="1:15">
      <c r="A16" s="16"/>
      <c r="B16" s="11" t="str">
        <f>+'[3]Población Bogotá'!J1128</f>
        <v>Medellín</v>
      </c>
      <c r="C16" s="53">
        <f>+'[3]Población Bogotá'!K1128</f>
        <v>32.064333333333337</v>
      </c>
      <c r="D16" s="53">
        <f>+'[3]Población Bogotá'!L1128</f>
        <v>31.590666666666664</v>
      </c>
      <c r="E16" s="53">
        <f>+'[3]Población Bogotá'!M1128</f>
        <v>29.507333333333332</v>
      </c>
      <c r="F16" s="53">
        <f>+'[3]Población Bogotá'!N1128</f>
        <v>28.393666666666665</v>
      </c>
      <c r="G16" s="54">
        <f>+'[3]Población Bogotá'!O1128</f>
        <v>39.18</v>
      </c>
      <c r="H16" s="28">
        <f t="shared" si="0"/>
        <v>37.988518566346976</v>
      </c>
      <c r="I16" s="27">
        <f t="shared" si="3"/>
        <v>-3.7742030229773404</v>
      </c>
      <c r="J16" s="28">
        <f t="shared" si="1"/>
        <v>16.057179624840678</v>
      </c>
      <c r="K16" s="27">
        <f t="shared" si="2"/>
        <v>12.500623703064509</v>
      </c>
      <c r="L16" s="18"/>
      <c r="N16" s="23" t="s">
        <v>14</v>
      </c>
      <c r="O16" s="32">
        <f>100-O15</f>
        <v>60.522343304522217</v>
      </c>
    </row>
    <row r="17" spans="1:14">
      <c r="A17" s="16"/>
      <c r="B17" s="11" t="str">
        <f>+'[3]Población Bogotá'!J1129</f>
        <v>Cali</v>
      </c>
      <c r="C17" s="53">
        <f>+'[3]Población Bogotá'!K1129</f>
        <v>21.959333333333333</v>
      </c>
      <c r="D17" s="53">
        <f>+'[3]Población Bogotá'!L1129</f>
        <v>23.324333333333332</v>
      </c>
      <c r="E17" s="53">
        <f>+'[3]Población Bogotá'!M1129</f>
        <v>13.206999999999999</v>
      </c>
      <c r="F17" s="53">
        <f>+'[3]Población Bogotá'!N1129</f>
        <v>17.787666666666667</v>
      </c>
      <c r="G17" s="54">
        <f>+'[3]Población Bogotá'!O1129</f>
        <v>19.258333333333329</v>
      </c>
      <c r="H17" s="28">
        <f t="shared" si="0"/>
        <v>8.267900980079812</v>
      </c>
      <c r="I17" s="27">
        <f t="shared" si="3"/>
        <v>34.683627369324356</v>
      </c>
      <c r="J17" s="28">
        <f t="shared" si="1"/>
        <v>7.892662521908882</v>
      </c>
      <c r="K17" s="27">
        <f t="shared" si="2"/>
        <v>7.8312156779872435</v>
      </c>
      <c r="L17" s="18"/>
    </row>
    <row r="18" spans="1:14">
      <c r="A18" s="16"/>
      <c r="B18" s="11" t="str">
        <f>+'[3]Población Bogotá'!J1130</f>
        <v>Barranquilla</v>
      </c>
      <c r="C18" s="53">
        <f>+'[3]Población Bogotá'!K1130</f>
        <v>9.0086666666666684</v>
      </c>
      <c r="D18" s="53">
        <f>+'[3]Población Bogotá'!L1130</f>
        <v>11.457333333333333</v>
      </c>
      <c r="E18" s="53">
        <f>+'[3]Población Bogotá'!M1130</f>
        <v>10.420666666666667</v>
      </c>
      <c r="F18" s="53">
        <f>+'[3]Población Bogotá'!N1130</f>
        <v>9.4656666666666673</v>
      </c>
      <c r="G18" s="54">
        <f>+'[3]Población Bogotá'!O1130</f>
        <v>12.873333333333335</v>
      </c>
      <c r="H18" s="28">
        <f t="shared" si="0"/>
        <v>36.000281719899995</v>
      </c>
      <c r="I18" s="27">
        <f t="shared" si="3"/>
        <v>-9.164480839357692</v>
      </c>
      <c r="J18" s="28">
        <f t="shared" si="1"/>
        <v>5.2758914166355888</v>
      </c>
      <c r="K18" s="27">
        <f t="shared" si="2"/>
        <v>4.1673637465622955</v>
      </c>
      <c r="L18" s="18"/>
    </row>
    <row r="19" spans="1:14">
      <c r="A19" s="16"/>
      <c r="B19" s="11" t="str">
        <f>+'[3]Población Bogotá'!J1131</f>
        <v>Bucaramanga</v>
      </c>
      <c r="C19" s="53">
        <f>+'[3]Población Bogotá'!K1131</f>
        <v>6.363666666666667</v>
      </c>
      <c r="D19" s="53">
        <f>+'[3]Población Bogotá'!L1131</f>
        <v>6.5350000000000001</v>
      </c>
      <c r="E19" s="53">
        <f>+'[3]Población Bogotá'!M1131</f>
        <v>8.0633333333333326</v>
      </c>
      <c r="F19" s="53">
        <f>+'[3]Población Bogotá'!N1131</f>
        <v>5.7389999999999999</v>
      </c>
      <c r="G19" s="54">
        <f>+'[3]Población Bogotá'!O1131</f>
        <v>6.6089999999999991</v>
      </c>
      <c r="H19" s="28">
        <f t="shared" si="0"/>
        <v>15.159435441714564</v>
      </c>
      <c r="I19" s="27">
        <f t="shared" si="3"/>
        <v>-28.825961140967337</v>
      </c>
      <c r="J19" s="28">
        <f t="shared" si="1"/>
        <v>2.7085732552468609</v>
      </c>
      <c r="K19" s="27">
        <f t="shared" si="2"/>
        <v>2.5266578027454676</v>
      </c>
      <c r="L19" s="18"/>
    </row>
    <row r="20" spans="1:14">
      <c r="A20" s="16"/>
      <c r="B20" s="11" t="str">
        <f>+'[3]Población Bogotá'!J1132</f>
        <v>Cúcuta</v>
      </c>
      <c r="C20" s="53">
        <f>+'[3]Población Bogotá'!K1132</f>
        <v>3.0283333333333338</v>
      </c>
      <c r="D20" s="53">
        <f>+'[3]Población Bogotá'!L1132</f>
        <v>4.317333333333333</v>
      </c>
      <c r="E20" s="53">
        <f>+'[3]Población Bogotá'!M1132</f>
        <v>3.5043333333333333</v>
      </c>
      <c r="F20" s="53">
        <f>+'[3]Población Bogotá'!N1132</f>
        <v>4.0686666666666671</v>
      </c>
      <c r="G20" s="54">
        <f>+'[3]Población Bogotá'!O1132</f>
        <v>4.867</v>
      </c>
      <c r="H20" s="28">
        <f t="shared" si="0"/>
        <v>19.621497624119264</v>
      </c>
      <c r="I20" s="27">
        <f t="shared" si="3"/>
        <v>16.103871397317615</v>
      </c>
      <c r="J20" s="28">
        <f t="shared" si="1"/>
        <v>1.9946476067917198</v>
      </c>
      <c r="K20" s="27">
        <f t="shared" si="2"/>
        <v>1.7912752012726481</v>
      </c>
      <c r="L20" s="18"/>
    </row>
    <row r="21" spans="1:14">
      <c r="A21" s="16"/>
      <c r="B21" s="11" t="str">
        <f>+'[3]Población Bogotá'!J1133</f>
        <v>Cartagena</v>
      </c>
      <c r="C21" s="53">
        <f>+'[3]Población Bogotá'!K1133</f>
        <v>4.4803333333333333</v>
      </c>
      <c r="D21" s="53">
        <f>+'[3]Población Bogotá'!L1133</f>
        <v>3.9570000000000003</v>
      </c>
      <c r="E21" s="53">
        <f>+'[3]Población Bogotá'!M1133</f>
        <v>3.0766666666666667</v>
      </c>
      <c r="F21" s="53">
        <f>+'[3]Población Bogotá'!N1133</f>
        <v>4.1006666666666662</v>
      </c>
      <c r="G21" s="54">
        <f>+'[3]Población Bogotá'!O1133</f>
        <v>4.3263333333333334</v>
      </c>
      <c r="H21" s="28">
        <f t="shared" si="0"/>
        <v>5.5031702162250173</v>
      </c>
      <c r="I21" s="27">
        <f t="shared" si="3"/>
        <v>33.282773564463696</v>
      </c>
      <c r="J21" s="28">
        <f t="shared" si="1"/>
        <v>1.7730656317067137</v>
      </c>
      <c r="K21" s="27">
        <f t="shared" si="2"/>
        <v>1.805363552847461</v>
      </c>
      <c r="L21" s="18"/>
    </row>
    <row r="22" spans="1:14">
      <c r="A22" s="16"/>
      <c r="B22" s="11" t="str">
        <f>+'[3]Población Bogotá'!J1134</f>
        <v>Ibagué</v>
      </c>
      <c r="C22" s="53">
        <f>+'[3]Población Bogotá'!K1134</f>
        <v>2.9766666666666666</v>
      </c>
      <c r="D22" s="53">
        <f>+'[3]Población Bogotá'!L1134</f>
        <v>3.1976666666666667</v>
      </c>
      <c r="E22" s="53">
        <f>+'[3]Población Bogotá'!M1134</f>
        <v>2.5943333333333332</v>
      </c>
      <c r="F22" s="53">
        <f>+'[3]Población Bogotá'!N1134</f>
        <v>3.6949999999999998</v>
      </c>
      <c r="G22" s="54">
        <f>+'[3]Población Bogotá'!O1134</f>
        <v>3.7563333333333335</v>
      </c>
      <c r="H22" s="28">
        <f t="shared" si="0"/>
        <v>1.6599007668020027</v>
      </c>
      <c r="I22" s="27">
        <f t="shared" si="3"/>
        <v>42.42579982012078</v>
      </c>
      <c r="J22" s="28">
        <f t="shared" si="1"/>
        <v>1.5394619465061221</v>
      </c>
      <c r="K22" s="27">
        <f t="shared" si="2"/>
        <v>1.626764345904252</v>
      </c>
      <c r="L22" s="18"/>
    </row>
    <row r="23" spans="1:14">
      <c r="A23" s="16"/>
      <c r="B23" s="11" t="str">
        <f>+'[3]Población Bogotá'!J1135</f>
        <v>Pereira</v>
      </c>
      <c r="C23" s="53">
        <f>+'[3]Población Bogotá'!K1135</f>
        <v>3.1936666666666667</v>
      </c>
      <c r="D23" s="53">
        <f>+'[3]Población Bogotá'!L1135</f>
        <v>3.9869999999999997</v>
      </c>
      <c r="E23" s="53">
        <f>+'[3]Población Bogotá'!M1135</f>
        <v>4.1663333333333332</v>
      </c>
      <c r="F23" s="53">
        <f>+'[3]Población Bogotá'!N1135</f>
        <v>3.4746666666666663</v>
      </c>
      <c r="G23" s="54">
        <f>+'[3]Población Bogotá'!O1135</f>
        <v>3.5283333333333338</v>
      </c>
      <c r="H23" s="28">
        <f t="shared" si="0"/>
        <v>1.544512663085218</v>
      </c>
      <c r="I23" s="27">
        <f t="shared" si="3"/>
        <v>-16.601328106248502</v>
      </c>
      <c r="J23" s="28">
        <f t="shared" si="1"/>
        <v>1.4460204724258856</v>
      </c>
      <c r="K23" s="27">
        <f t="shared" si="2"/>
        <v>1.529760175165171</v>
      </c>
      <c r="L23" s="18"/>
    </row>
    <row r="24" spans="1:14">
      <c r="A24" s="16"/>
      <c r="B24" s="11" t="str">
        <f>+'[3]Población Bogotá'!J1136</f>
        <v>Manizales</v>
      </c>
      <c r="C24" s="53">
        <f>+'[3]Población Bogotá'!K1136</f>
        <v>2.8573333333333335</v>
      </c>
      <c r="D24" s="53">
        <f>+'[3]Población Bogotá'!L1136</f>
        <v>2.8050000000000002</v>
      </c>
      <c r="E24" s="53">
        <f>+'[3]Población Bogotá'!M1136</f>
        <v>2.8356666666666666</v>
      </c>
      <c r="F24" s="53">
        <f>+'[3]Población Bogotá'!N1136</f>
        <v>2.1196666666666668</v>
      </c>
      <c r="G24" s="54">
        <f>+'[3]Población Bogotá'!O1136</f>
        <v>3.3986666666666672</v>
      </c>
      <c r="H24" s="28">
        <f t="shared" si="0"/>
        <v>60.339676049693367</v>
      </c>
      <c r="I24" s="27">
        <f t="shared" si="3"/>
        <v>-25.249794287057714</v>
      </c>
      <c r="J24" s="28">
        <f t="shared" si="1"/>
        <v>1.3928790493013066</v>
      </c>
      <c r="K24" s="27">
        <f t="shared" si="2"/>
        <v>0.9332065381691601</v>
      </c>
      <c r="L24" s="18"/>
    </row>
    <row r="25" spans="1:14">
      <c r="A25" s="16"/>
      <c r="B25" s="11" t="str">
        <f>+'[3]Población Bogotá'!J1137</f>
        <v>Villavicencio</v>
      </c>
      <c r="C25" s="53">
        <f>+'[3]Población Bogotá'!K1137</f>
        <v>2.4783333333333335</v>
      </c>
      <c r="D25" s="53">
        <f>+'[3]Población Bogotá'!L1137</f>
        <v>1.3046666666666666</v>
      </c>
      <c r="E25" s="53">
        <f>+'[3]Población Bogotá'!M1137</f>
        <v>2.2613333333333334</v>
      </c>
      <c r="F25" s="53">
        <f>+'[3]Población Bogotá'!N1137</f>
        <v>1.9426666666666668</v>
      </c>
      <c r="G25" s="54">
        <f>+'[3]Población Bogotá'!O1137</f>
        <v>2.4696666666666669</v>
      </c>
      <c r="H25" s="28">
        <f t="shared" si="0"/>
        <v>27.127659574468098</v>
      </c>
      <c r="I25" s="27">
        <f t="shared" si="3"/>
        <v>-14.091981132075471</v>
      </c>
      <c r="J25" s="28">
        <f t="shared" si="1"/>
        <v>1.0121460255270085</v>
      </c>
      <c r="K25" s="27">
        <f t="shared" si="2"/>
        <v>0.85528034352097249</v>
      </c>
      <c r="L25" s="18"/>
    </row>
    <row r="26" spans="1:14">
      <c r="A26" s="16"/>
      <c r="B26" s="11" t="str">
        <f>+'[3]Población Bogotá'!J1138</f>
        <v>Pasto</v>
      </c>
      <c r="C26" s="53">
        <f>+'[3]Población Bogotá'!K1138</f>
        <v>2.0343333333333331</v>
      </c>
      <c r="D26" s="53">
        <f>+'[3]Población Bogotá'!L1138</f>
        <v>1.3869999999999998</v>
      </c>
      <c r="E26" s="53">
        <f>+'[3]Población Bogotá'!M1138</f>
        <v>1.4816666666666667</v>
      </c>
      <c r="F26" s="53">
        <f>+'[3]Población Bogotá'!N1138</f>
        <v>2.1263333333333332</v>
      </c>
      <c r="G26" s="54">
        <f>+'[3]Población Bogotá'!O1138</f>
        <v>2.4049999999999998</v>
      </c>
      <c r="H26" s="28">
        <f t="shared" si="0"/>
        <v>13.105502429847938</v>
      </c>
      <c r="I26" s="27">
        <f t="shared" si="3"/>
        <v>43.509561304836872</v>
      </c>
      <c r="J26" s="28">
        <f t="shared" si="1"/>
        <v>0.98564361913583021</v>
      </c>
      <c r="K26" s="27">
        <f t="shared" si="2"/>
        <v>0.93614161141391283</v>
      </c>
      <c r="L26" s="18"/>
    </row>
    <row r="27" spans="1:14">
      <c r="A27" s="16"/>
      <c r="B27" s="11" t="str">
        <f>+'[3]Población Bogotá'!J1139</f>
        <v>Montería</v>
      </c>
      <c r="C27" s="53">
        <f>+'[3]Población Bogotá'!K1139</f>
        <v>1.671</v>
      </c>
      <c r="D27" s="53">
        <f>+'[3]Población Bogotá'!L1139</f>
        <v>2.2110000000000003</v>
      </c>
      <c r="E27" s="53">
        <f>+'[3]Población Bogotá'!M1139</f>
        <v>1.6756666666666666</v>
      </c>
      <c r="F27" s="53">
        <f>+'[3]Población Bogotá'!N1139</f>
        <v>2.0513333333333335</v>
      </c>
      <c r="G27" s="54">
        <f>+'[3]Población Bogotá'!O1139</f>
        <v>2.2599999999999998</v>
      </c>
      <c r="H27" s="28">
        <f t="shared" si="0"/>
        <v>10.17224569385764</v>
      </c>
      <c r="I27" s="27">
        <f t="shared" si="3"/>
        <v>22.418937736224386</v>
      </c>
      <c r="J27" s="28">
        <f t="shared" si="1"/>
        <v>0.92621812026901296</v>
      </c>
      <c r="K27" s="27">
        <f t="shared" si="2"/>
        <v>0.90312203741044361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148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Bogotá'!J1158</f>
        <v>Colombia</v>
      </c>
      <c r="C13" s="26">
        <f>+'[3]Población Bogotá'!K1158</f>
        <v>1042.3453333333334</v>
      </c>
      <c r="D13" s="26">
        <f>+'[3]Población Bogotá'!L1158</f>
        <v>1125.7503333333334</v>
      </c>
      <c r="E13" s="26">
        <f>+'[3]Población Bogotá'!M1158</f>
        <v>1241.8493333333333</v>
      </c>
      <c r="F13" s="26">
        <f>+'[3]Población Bogotá'!N1158</f>
        <v>1216.8209999999999</v>
      </c>
      <c r="G13" s="26">
        <f>+'[3]Población Bogotá'!O1158</f>
        <v>1356.0493333333334</v>
      </c>
      <c r="H13" s="28">
        <f t="shared" ref="H13:H14" si="0">IF(OR(OR(G13=0,F13=0),G13=""),"",(G13/F13-1)*100)</f>
        <v>11.441973251064329</v>
      </c>
      <c r="I13" s="27">
        <f>IF(OR(OR(G13=0,F13=0),F13=""),"",(F13/E13-1)*100)</f>
        <v>-2.0154082030348408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268.17233333333343</v>
      </c>
      <c r="D14" s="25">
        <f>D13-SUM(D15:D27)</f>
        <v>271.33533333333332</v>
      </c>
      <c r="E14" s="25">
        <f>E13-SUM(E15:E27)</f>
        <v>315.72733333333338</v>
      </c>
      <c r="F14" s="25">
        <f>F13-SUM(F15:F27)</f>
        <v>284.43966666666654</v>
      </c>
      <c r="G14" s="26">
        <f>G13-SUM(G15:G27)</f>
        <v>354.99666666666678</v>
      </c>
      <c r="H14" s="28">
        <f t="shared" si="0"/>
        <v>24.805611969263651</v>
      </c>
      <c r="I14" s="27">
        <f>IF(OR(OR(G14=0,F14=0),F14=""),"",(F14/E14-1)*100)</f>
        <v>-9.9097111220441843</v>
      </c>
      <c r="J14" s="28">
        <f t="shared" si="1"/>
        <v>26.178742759604624</v>
      </c>
      <c r="K14" s="27">
        <f t="shared" si="2"/>
        <v>23.375637556112736</v>
      </c>
      <c r="L14" s="18"/>
    </row>
    <row r="15" spans="1:15">
      <c r="A15" s="16"/>
      <c r="B15" s="12" t="str">
        <f>+'[3]Población Bogotá'!J1159</f>
        <v>Bogotá</v>
      </c>
      <c r="C15" s="100">
        <f>+'[3]Población Bogotá'!K1159</f>
        <v>364.9403333333334</v>
      </c>
      <c r="D15" s="100">
        <f>+'[3]Población Bogotá'!L1159</f>
        <v>412.05566666666664</v>
      </c>
      <c r="E15" s="100">
        <f>+'[3]Población Bogotá'!M1159</f>
        <v>434.19700000000006</v>
      </c>
      <c r="F15" s="100">
        <f>+'[3]Población Bogotá'!N1159</f>
        <v>472.62299999999999</v>
      </c>
      <c r="G15" s="100">
        <f>+'[3]Población Bogotá'!O1159</f>
        <v>508.29899999999998</v>
      </c>
      <c r="H15" s="48">
        <v>439.51066666666662</v>
      </c>
      <c r="I15" s="34">
        <f t="shared" ref="I15:I27" si="3">IF(OR(OR(G15=0,F15=0),F15=""),"",(F15/E15-1)*100)</f>
        <v>8.8498999302159866</v>
      </c>
      <c r="J15" s="48">
        <f t="shared" si="1"/>
        <v>37.483813273263408</v>
      </c>
      <c r="K15" s="34">
        <f t="shared" si="2"/>
        <v>38.840799098634889</v>
      </c>
      <c r="L15" s="18"/>
      <c r="N15" s="23" t="s">
        <v>3</v>
      </c>
      <c r="O15" s="32">
        <f>J15</f>
        <v>37.483813273263408</v>
      </c>
    </row>
    <row r="16" spans="1:15">
      <c r="A16" s="16"/>
      <c r="B16" s="11" t="str">
        <f>+'[3]Población Bogotá'!J1160</f>
        <v>Medellín</v>
      </c>
      <c r="C16" s="53">
        <f>+'[3]Población Bogotá'!K1160</f>
        <v>131.72766666666666</v>
      </c>
      <c r="D16" s="53">
        <f>+'[3]Población Bogotá'!L1160</f>
        <v>138.20233333333334</v>
      </c>
      <c r="E16" s="53">
        <f>+'[3]Población Bogotá'!M1160</f>
        <v>156.22333333333333</v>
      </c>
      <c r="F16" s="53">
        <f>+'[3]Población Bogotá'!N1160</f>
        <v>136.15866666666668</v>
      </c>
      <c r="G16" s="54">
        <f>+'[3]Población Bogotá'!O1160</f>
        <v>155.59799999999998</v>
      </c>
      <c r="H16" s="28">
        <v>128.27266666666665</v>
      </c>
      <c r="I16" s="27">
        <f t="shared" si="3"/>
        <v>-12.843578637420784</v>
      </c>
      <c r="J16" s="28">
        <f t="shared" si="1"/>
        <v>11.474361306422479</v>
      </c>
      <c r="K16" s="27">
        <f t="shared" si="2"/>
        <v>11.18970388139806</v>
      </c>
      <c r="L16" s="18"/>
      <c r="N16" s="23" t="s">
        <v>14</v>
      </c>
      <c r="O16" s="32">
        <f>100-O15</f>
        <v>62.516186726736592</v>
      </c>
    </row>
    <row r="17" spans="1:14">
      <c r="A17" s="16"/>
      <c r="B17" s="11" t="str">
        <f>+'[3]Población Bogotá'!J1161</f>
        <v>Cali</v>
      </c>
      <c r="C17" s="53">
        <f>+'[3]Población Bogotá'!K1161</f>
        <v>87.440333333333342</v>
      </c>
      <c r="D17" s="53">
        <f>+'[3]Población Bogotá'!L1161</f>
        <v>108.03266666666667</v>
      </c>
      <c r="E17" s="53">
        <f>+'[3]Población Bogotá'!M1161</f>
        <v>113.75833333333333</v>
      </c>
      <c r="F17" s="53">
        <f>+'[3]Población Bogotá'!N1161</f>
        <v>96.347333333333339</v>
      </c>
      <c r="G17" s="54">
        <f>+'[3]Población Bogotá'!O1161</f>
        <v>101.38600000000001</v>
      </c>
      <c r="H17" s="28">
        <v>94.843000000000004</v>
      </c>
      <c r="I17" s="27">
        <f t="shared" si="3"/>
        <v>-15.305252362464284</v>
      </c>
      <c r="J17" s="28">
        <f t="shared" si="1"/>
        <v>7.4765716488190703</v>
      </c>
      <c r="K17" s="27">
        <f t="shared" si="2"/>
        <v>7.9179545170023653</v>
      </c>
      <c r="L17" s="18"/>
    </row>
    <row r="18" spans="1:14">
      <c r="A18" s="16"/>
      <c r="B18" s="11" t="str">
        <f>+'[3]Población Bogotá'!J1162</f>
        <v>Barranquilla</v>
      </c>
      <c r="C18" s="53">
        <f>+'[3]Población Bogotá'!K1162</f>
        <v>41.579000000000001</v>
      </c>
      <c r="D18" s="53">
        <f>+'[3]Población Bogotá'!L1162</f>
        <v>44.237666666666676</v>
      </c>
      <c r="E18" s="53">
        <f>+'[3]Población Bogotá'!M1162</f>
        <v>51.293333333333329</v>
      </c>
      <c r="F18" s="53">
        <f>+'[3]Población Bogotá'!N1162</f>
        <v>53.856666666666662</v>
      </c>
      <c r="G18" s="54">
        <f>+'[3]Población Bogotá'!O1162</f>
        <v>55.264333333333333</v>
      </c>
      <c r="H18" s="28">
        <v>49.016666666666673</v>
      </c>
      <c r="I18" s="27">
        <f t="shared" si="3"/>
        <v>4.9974005718741887</v>
      </c>
      <c r="J18" s="28">
        <f t="shared" si="1"/>
        <v>4.0753925373413153</v>
      </c>
      <c r="K18" s="27">
        <f t="shared" si="2"/>
        <v>4.4260139056333401</v>
      </c>
      <c r="L18" s="18"/>
    </row>
    <row r="19" spans="1:14">
      <c r="A19" s="16"/>
      <c r="B19" s="11" t="str">
        <f>+'[3]Población Bogotá'!J1163</f>
        <v>Bucaramanga</v>
      </c>
      <c r="C19" s="53">
        <f>+'[3]Población Bogotá'!K1163</f>
        <v>36.816000000000003</v>
      </c>
      <c r="D19" s="53">
        <f>+'[3]Población Bogotá'!L1163</f>
        <v>40.883000000000003</v>
      </c>
      <c r="E19" s="53">
        <f>+'[3]Población Bogotá'!M1163</f>
        <v>46.229666666666667</v>
      </c>
      <c r="F19" s="53">
        <f>+'[3]Población Bogotá'!N1163</f>
        <v>45.098333333333336</v>
      </c>
      <c r="G19" s="54">
        <f>+'[3]Población Bogotá'!O1163</f>
        <v>46.499666666666663</v>
      </c>
      <c r="H19" s="28">
        <v>42.814</v>
      </c>
      <c r="I19" s="27">
        <f t="shared" si="3"/>
        <v>-2.4472020131373062</v>
      </c>
      <c r="J19" s="28">
        <f t="shared" si="1"/>
        <v>3.4290542035343847</v>
      </c>
      <c r="K19" s="27">
        <f t="shared" si="2"/>
        <v>3.7062421944832757</v>
      </c>
      <c r="L19" s="18"/>
    </row>
    <row r="20" spans="1:14">
      <c r="A20" s="16"/>
      <c r="B20" s="11" t="str">
        <f>+'[3]Población Bogotá'!J1164</f>
        <v>Cartagena</v>
      </c>
      <c r="C20" s="53">
        <f>+'[3]Población Bogotá'!K1164</f>
        <v>24.276666666666671</v>
      </c>
      <c r="D20" s="53">
        <f>+'[3]Población Bogotá'!L1164</f>
        <v>22.690666666666669</v>
      </c>
      <c r="E20" s="53">
        <f>+'[3]Población Bogotá'!M1164</f>
        <v>24.176333333333332</v>
      </c>
      <c r="F20" s="53">
        <f>+'[3]Población Bogotá'!N1164</f>
        <v>26.105999999999998</v>
      </c>
      <c r="G20" s="54">
        <f>+'[3]Población Bogotá'!O1164</f>
        <v>26.668000000000003</v>
      </c>
      <c r="H20" s="28">
        <v>26.511333333333337</v>
      </c>
      <c r="I20" s="27">
        <f t="shared" si="3"/>
        <v>7.9816349322340052</v>
      </c>
      <c r="J20" s="28">
        <f t="shared" si="1"/>
        <v>1.9665951189583075</v>
      </c>
      <c r="K20" s="27">
        <f t="shared" si="2"/>
        <v>2.1454264842569284</v>
      </c>
      <c r="L20" s="18"/>
    </row>
    <row r="21" spans="1:14">
      <c r="A21" s="16"/>
      <c r="B21" s="11" t="str">
        <f>+'[3]Población Bogotá'!J1165</f>
        <v>Pereira</v>
      </c>
      <c r="C21" s="53">
        <f>+'[3]Población Bogotá'!K1165</f>
        <v>20.196666666666669</v>
      </c>
      <c r="D21" s="53">
        <f>+'[3]Población Bogotá'!L1165</f>
        <v>19.928999999999998</v>
      </c>
      <c r="E21" s="53">
        <f>+'[3]Población Bogotá'!M1165</f>
        <v>22.062666666666669</v>
      </c>
      <c r="F21" s="53">
        <f>+'[3]Población Bogotá'!N1165</f>
        <v>23.128666666666664</v>
      </c>
      <c r="G21" s="54">
        <f>+'[3]Población Bogotá'!O1165</f>
        <v>22.276333333333337</v>
      </c>
      <c r="H21" s="28">
        <v>20.180666666666667</v>
      </c>
      <c r="I21" s="27">
        <f t="shared" si="3"/>
        <v>4.8316915452951914</v>
      </c>
      <c r="J21" s="28">
        <f t="shared" si="1"/>
        <v>1.6427376781769003</v>
      </c>
      <c r="K21" s="27">
        <f t="shared" si="2"/>
        <v>1.9007451931439929</v>
      </c>
      <c r="L21" s="18"/>
    </row>
    <row r="22" spans="1:14">
      <c r="A22" s="16"/>
      <c r="B22" s="11" t="str">
        <f>+'[3]Población Bogotá'!J1166</f>
        <v>Cúcuta</v>
      </c>
      <c r="C22" s="53">
        <f>+'[3]Población Bogotá'!K1166</f>
        <v>17.649333333333335</v>
      </c>
      <c r="D22" s="53">
        <f>+'[3]Población Bogotá'!L1166</f>
        <v>14.642000000000001</v>
      </c>
      <c r="E22" s="53">
        <f>+'[3]Población Bogotá'!M1166</f>
        <v>14.345333333333334</v>
      </c>
      <c r="F22" s="53">
        <f>+'[3]Población Bogotá'!N1166</f>
        <v>14.878</v>
      </c>
      <c r="G22" s="54">
        <f>+'[3]Población Bogotá'!O1166</f>
        <v>19.816999999999997</v>
      </c>
      <c r="H22" s="28">
        <v>16.443333333333332</v>
      </c>
      <c r="I22" s="27">
        <f t="shared" si="3"/>
        <v>3.7131703689933904</v>
      </c>
      <c r="J22" s="28">
        <f t="shared" si="1"/>
        <v>1.4613775113393119</v>
      </c>
      <c r="K22" s="27">
        <f t="shared" si="2"/>
        <v>1.2226942171445103</v>
      </c>
      <c r="L22" s="18"/>
    </row>
    <row r="23" spans="1:14">
      <c r="A23" s="16"/>
      <c r="B23" s="11" t="str">
        <f>+'[3]Población Bogotá'!J1167</f>
        <v>Manizales</v>
      </c>
      <c r="C23" s="53">
        <f>+'[3]Población Bogotá'!K1167</f>
        <v>11.954666666666666</v>
      </c>
      <c r="D23" s="53">
        <f>+'[3]Población Bogotá'!L1167</f>
        <v>11.888666666666666</v>
      </c>
      <c r="E23" s="53">
        <f>+'[3]Población Bogotá'!M1167</f>
        <v>14.670666666666667</v>
      </c>
      <c r="F23" s="53">
        <f>+'[3]Población Bogotá'!N1167</f>
        <v>13.844333333333333</v>
      </c>
      <c r="G23" s="54">
        <f>+'[3]Población Bogotá'!O1167</f>
        <v>16.447999999999997</v>
      </c>
      <c r="H23" s="28">
        <v>15.176</v>
      </c>
      <c r="I23" s="27">
        <f t="shared" si="3"/>
        <v>-5.6325547577933399</v>
      </c>
      <c r="J23" s="28">
        <f t="shared" si="1"/>
        <v>1.2129352226123531</v>
      </c>
      <c r="K23" s="27">
        <f t="shared" si="2"/>
        <v>1.1377460886468376</v>
      </c>
      <c r="L23" s="18"/>
    </row>
    <row r="24" spans="1:14">
      <c r="A24" s="16"/>
      <c r="B24" s="11" t="str">
        <f>+'[3]Población Bogotá'!J1168</f>
        <v>Ibagué</v>
      </c>
      <c r="C24" s="53">
        <f>+'[3]Población Bogotá'!K1168</f>
        <v>12.692666666666668</v>
      </c>
      <c r="D24" s="53">
        <f>+'[3]Población Bogotá'!L1168</f>
        <v>14.556666666666667</v>
      </c>
      <c r="E24" s="53">
        <f>+'[3]Población Bogotá'!M1168</f>
        <v>17.350000000000001</v>
      </c>
      <c r="F24" s="53">
        <f>+'[3]Población Bogotá'!N1168</f>
        <v>17.538999999999998</v>
      </c>
      <c r="G24" s="54">
        <f>+'[3]Población Bogotá'!O1168</f>
        <v>15.561666666666667</v>
      </c>
      <c r="H24" s="28">
        <v>14.386000000000001</v>
      </c>
      <c r="I24" s="27">
        <f t="shared" si="3"/>
        <v>1.089337175792493</v>
      </c>
      <c r="J24" s="28">
        <f t="shared" si="1"/>
        <v>1.1475737854178363</v>
      </c>
      <c r="K24" s="27">
        <f t="shared" si="2"/>
        <v>1.4413788059213311</v>
      </c>
      <c r="L24" s="18"/>
    </row>
    <row r="25" spans="1:14">
      <c r="A25" s="16"/>
      <c r="B25" s="11" t="str">
        <f>+'[3]Población Bogotá'!J1169</f>
        <v>Villavicencio</v>
      </c>
      <c r="C25" s="53">
        <f>+'[3]Población Bogotá'!K1169</f>
        <v>12.017333333333335</v>
      </c>
      <c r="D25" s="53">
        <f>+'[3]Población Bogotá'!L1169</f>
        <v>12.034666666666666</v>
      </c>
      <c r="E25" s="53">
        <f>+'[3]Población Bogotá'!M1169</f>
        <v>13.191666666666668</v>
      </c>
      <c r="F25" s="53">
        <f>+'[3]Población Bogotá'!N1169</f>
        <v>15.774000000000001</v>
      </c>
      <c r="G25" s="54">
        <f>+'[3]Población Bogotá'!O1169</f>
        <v>13.777333333333333</v>
      </c>
      <c r="H25" s="28">
        <v>13.31</v>
      </c>
      <c r="I25" s="27">
        <f t="shared" si="3"/>
        <v>19.575489576752993</v>
      </c>
      <c r="J25" s="28">
        <f t="shared" si="1"/>
        <v>1.0159905686813753</v>
      </c>
      <c r="K25" s="27">
        <f t="shared" si="2"/>
        <v>1.2963287122756759</v>
      </c>
      <c r="L25" s="18"/>
    </row>
    <row r="26" spans="1:14">
      <c r="A26" s="16"/>
      <c r="B26" s="11" t="str">
        <f>+'[3]Población Bogotá'!J1170</f>
        <v>Pasto</v>
      </c>
      <c r="C26" s="53">
        <f>+'[3]Población Bogotá'!K1170</f>
        <v>7.0733333333333333</v>
      </c>
      <c r="D26" s="53">
        <f>+'[3]Población Bogotá'!L1170</f>
        <v>9.0860000000000003</v>
      </c>
      <c r="E26" s="53">
        <f>+'[3]Población Bogotá'!M1170</f>
        <v>11.127666666666668</v>
      </c>
      <c r="F26" s="53">
        <f>+'[3]Población Bogotá'!N1170</f>
        <v>9.8553333333333342</v>
      </c>
      <c r="G26" s="54">
        <f>+'[3]Población Bogotá'!O1170</f>
        <v>11.055666666666667</v>
      </c>
      <c r="H26" s="28">
        <v>10.647666666666666</v>
      </c>
      <c r="I26" s="27">
        <f t="shared" si="3"/>
        <v>-11.433963394542134</v>
      </c>
      <c r="J26" s="28">
        <f t="shared" si="1"/>
        <v>0.81528498963164575</v>
      </c>
      <c r="K26" s="27">
        <f t="shared" si="2"/>
        <v>0.80992465887203913</v>
      </c>
      <c r="L26" s="18"/>
    </row>
    <row r="27" spans="1:14">
      <c r="A27" s="16"/>
      <c r="B27" s="11" t="str">
        <f>+'[3]Población Bogotá'!J1171</f>
        <v>Montería</v>
      </c>
      <c r="C27" s="53">
        <f>+'[3]Población Bogotá'!K1171</f>
        <v>5.8090000000000002</v>
      </c>
      <c r="D27" s="53">
        <f>+'[3]Población Bogotá'!L1171</f>
        <v>6.1759999999999993</v>
      </c>
      <c r="E27" s="53">
        <f>+'[3]Población Bogotá'!M1171</f>
        <v>7.4959999999999996</v>
      </c>
      <c r="F27" s="53">
        <f>+'[3]Población Bogotá'!N1171</f>
        <v>7.1719999999999997</v>
      </c>
      <c r="G27" s="54">
        <f>+'[3]Población Bogotá'!O1171</f>
        <v>8.4016666666666655</v>
      </c>
      <c r="H27" s="28">
        <v>8.374666666666668</v>
      </c>
      <c r="I27" s="27">
        <f t="shared" si="3"/>
        <v>-4.3223052294557025</v>
      </c>
      <c r="J27" s="28">
        <f t="shared" si="1"/>
        <v>0.6195693961969917</v>
      </c>
      <c r="K27" s="27">
        <f t="shared" si="2"/>
        <v>0.58940468647401723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149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Bogotá'!J1190</f>
        <v>Colombia</v>
      </c>
      <c r="C13" s="26">
        <f>+'[3]Población Bogotá'!K1190</f>
        <v>3702.7549999999997</v>
      </c>
      <c r="D13" s="26">
        <f>+'[3]Población Bogotá'!L1190</f>
        <v>3416.9</v>
      </c>
      <c r="E13" s="26">
        <f>+'[3]Población Bogotá'!M1190</f>
        <v>3714.1080000000002</v>
      </c>
      <c r="F13" s="26">
        <f>+'[3]Población Bogotá'!N1190</f>
        <v>3770.4086666666667</v>
      </c>
      <c r="G13" s="26">
        <f>+'[3]Población Bogotá'!O1190</f>
        <v>3922.7676666666666</v>
      </c>
      <c r="H13" s="28">
        <f t="shared" ref="H13:H27" si="0">IF(OR(OR(G13=0,F13=0),G13=""),"",(G13/F13-1)*100)</f>
        <v>4.0409147514159915</v>
      </c>
      <c r="I13" s="27">
        <f>IF(OR(OR(G13=0,F13=0),F13=""),"",(F13/E13-1)*100)</f>
        <v>1.5158597075439539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1675.6756666666663</v>
      </c>
      <c r="D14" s="25">
        <f>D13-SUM(D15:D27)</f>
        <v>1472.7950000000003</v>
      </c>
      <c r="E14" s="25">
        <f>E13-SUM(E15:E27)</f>
        <v>1671.7913333333331</v>
      </c>
      <c r="F14" s="25">
        <f>F13-SUM(F15:F27)</f>
        <v>1654.2139999999999</v>
      </c>
      <c r="G14" s="26">
        <f>G13-SUM(G15:G27)</f>
        <v>1772.9916666666663</v>
      </c>
      <c r="H14" s="28">
        <f t="shared" si="0"/>
        <v>7.1803083921830213</v>
      </c>
      <c r="I14" s="27">
        <f>IF(OR(OR(G14=0,F14=0),F14=""),"",(F14/E14-1)*100)</f>
        <v>-1.0514071333463715</v>
      </c>
      <c r="J14" s="28">
        <f t="shared" si="1"/>
        <v>45.197468148126362</v>
      </c>
      <c r="K14" s="27">
        <f t="shared" si="2"/>
        <v>43.873599554990768</v>
      </c>
      <c r="L14" s="18"/>
    </row>
    <row r="15" spans="1:15">
      <c r="A15" s="16"/>
      <c r="B15" s="12" t="str">
        <f>+'[3]Población Bogotá'!J1191</f>
        <v>Bogotá</v>
      </c>
      <c r="C15" s="100">
        <f>+'[3]Población Bogotá'!K1191</f>
        <v>826.13633333333325</v>
      </c>
      <c r="D15" s="100">
        <f>+'[3]Población Bogotá'!L1191</f>
        <v>782.57066666666663</v>
      </c>
      <c r="E15" s="100">
        <f>+'[3]Población Bogotá'!M1191</f>
        <v>831.245</v>
      </c>
      <c r="F15" s="100">
        <f>+'[3]Población Bogotá'!N1191</f>
        <v>860.17933333333337</v>
      </c>
      <c r="G15" s="100">
        <f>+'[3]Población Bogotá'!O1191</f>
        <v>887.10066666666671</v>
      </c>
      <c r="H15" s="48">
        <f t="shared" si="0"/>
        <v>3.1297349622443127</v>
      </c>
      <c r="I15" s="34">
        <f t="shared" ref="I15:I27" si="3">IF(OR(OR(G15=0,F15=0),F15=""),"",(F15/E15-1)*100)</f>
        <v>3.4808429925393014</v>
      </c>
      <c r="J15" s="48">
        <f t="shared" si="1"/>
        <v>22.614152609768801</v>
      </c>
      <c r="K15" s="34">
        <f t="shared" si="2"/>
        <v>22.813954915232003</v>
      </c>
      <c r="L15" s="18"/>
      <c r="N15" s="23" t="s">
        <v>3</v>
      </c>
      <c r="O15" s="32">
        <f>J15</f>
        <v>22.614152609768801</v>
      </c>
    </row>
    <row r="16" spans="1:15">
      <c r="A16" s="16"/>
      <c r="B16" s="11" t="str">
        <f>+'[3]Población Bogotá'!J1192</f>
        <v>Medellín</v>
      </c>
      <c r="C16" s="53">
        <f>+'[3]Población Bogotá'!K1192</f>
        <v>310.59733333333332</v>
      </c>
      <c r="D16" s="53">
        <f>+'[3]Población Bogotá'!L1192</f>
        <v>297.13666666666671</v>
      </c>
      <c r="E16" s="53">
        <f>+'[3]Población Bogotá'!M1192</f>
        <v>314.24200000000002</v>
      </c>
      <c r="F16" s="53">
        <f>+'[3]Población Bogotá'!N1192</f>
        <v>338.77600000000001</v>
      </c>
      <c r="G16" s="54">
        <f>+'[3]Población Bogotá'!O1192</f>
        <v>342.57</v>
      </c>
      <c r="H16" s="28">
        <f t="shared" si="0"/>
        <v>1.1199140434977606</v>
      </c>
      <c r="I16" s="27">
        <f t="shared" si="3"/>
        <v>7.807358659886332</v>
      </c>
      <c r="J16" s="28">
        <f t="shared" si="1"/>
        <v>8.7328648828977293</v>
      </c>
      <c r="K16" s="27">
        <f t="shared" si="2"/>
        <v>8.9851268111873992</v>
      </c>
      <c r="L16" s="18"/>
      <c r="N16" s="23" t="s">
        <v>14</v>
      </c>
      <c r="O16" s="32">
        <f>100-O15</f>
        <v>77.385847390231191</v>
      </c>
    </row>
    <row r="17" spans="1:14">
      <c r="A17" s="16"/>
      <c r="B17" s="11" t="str">
        <f>+'[3]Población Bogotá'!J1193</f>
        <v>Cali</v>
      </c>
      <c r="C17" s="53">
        <f>+'[3]Población Bogotá'!K1193</f>
        <v>238.88833333333332</v>
      </c>
      <c r="D17" s="53">
        <f>+'[3]Población Bogotá'!L1193</f>
        <v>234.39166666666665</v>
      </c>
      <c r="E17" s="53">
        <f>+'[3]Población Bogotá'!M1193</f>
        <v>234.70466666666667</v>
      </c>
      <c r="F17" s="53">
        <f>+'[3]Población Bogotá'!N1193</f>
        <v>238.24</v>
      </c>
      <c r="G17" s="54">
        <f>+'[3]Población Bogotá'!O1193</f>
        <v>207.947</v>
      </c>
      <c r="H17" s="28">
        <f t="shared" si="0"/>
        <v>-12.715329079919414</v>
      </c>
      <c r="I17" s="27">
        <f t="shared" si="3"/>
        <v>1.5062901746024204</v>
      </c>
      <c r="J17" s="28">
        <f t="shared" si="1"/>
        <v>5.3010276842803936</v>
      </c>
      <c r="K17" s="27">
        <f t="shared" si="2"/>
        <v>6.318678452715913</v>
      </c>
      <c r="L17" s="18"/>
    </row>
    <row r="18" spans="1:14">
      <c r="A18" s="16"/>
      <c r="B18" s="11" t="str">
        <f>+'[3]Población Bogotá'!J1194</f>
        <v>Barranquilla</v>
      </c>
      <c r="C18" s="53">
        <f>+'[3]Población Bogotá'!K1194</f>
        <v>136.14333333333335</v>
      </c>
      <c r="D18" s="53">
        <f>+'[3]Población Bogotá'!L1194</f>
        <v>132.64699999999999</v>
      </c>
      <c r="E18" s="53">
        <f>+'[3]Población Bogotá'!M1194</f>
        <v>148.15</v>
      </c>
      <c r="F18" s="53">
        <f>+'[3]Población Bogotá'!N1194</f>
        <v>161.04633333333334</v>
      </c>
      <c r="G18" s="54">
        <f>+'[3]Población Bogotá'!O1194</f>
        <v>150.91</v>
      </c>
      <c r="H18" s="28">
        <f t="shared" si="0"/>
        <v>-6.2940478827004265</v>
      </c>
      <c r="I18" s="27">
        <f t="shared" si="3"/>
        <v>8.7049161885476511</v>
      </c>
      <c r="J18" s="28">
        <f t="shared" si="1"/>
        <v>3.8470287517240167</v>
      </c>
      <c r="K18" s="27">
        <f t="shared" si="2"/>
        <v>4.2713230201571433</v>
      </c>
      <c r="L18" s="18"/>
    </row>
    <row r="19" spans="1:14">
      <c r="A19" s="16"/>
      <c r="B19" s="11" t="str">
        <f>+'[3]Población Bogotá'!J1195</f>
        <v>Bucaramanga</v>
      </c>
      <c r="C19" s="53">
        <f>+'[3]Población Bogotá'!K1195</f>
        <v>87.97966666666666</v>
      </c>
      <c r="D19" s="53">
        <f>+'[3]Población Bogotá'!L1195</f>
        <v>87.978333333333339</v>
      </c>
      <c r="E19" s="53">
        <f>+'[3]Población Bogotá'!M1195</f>
        <v>99.870333333333335</v>
      </c>
      <c r="F19" s="53">
        <f>+'[3]Población Bogotá'!N1195</f>
        <v>110.39033333333333</v>
      </c>
      <c r="G19" s="54">
        <f>+'[3]Población Bogotá'!O1195</f>
        <v>108.47866666666668</v>
      </c>
      <c r="H19" s="28">
        <f t="shared" si="0"/>
        <v>-1.7317337568808711</v>
      </c>
      <c r="I19" s="27">
        <f t="shared" si="3"/>
        <v>10.533658644041765</v>
      </c>
      <c r="J19" s="28">
        <f t="shared" si="1"/>
        <v>2.7653604772072917</v>
      </c>
      <c r="K19" s="27">
        <f t="shared" si="2"/>
        <v>2.9278081792371577</v>
      </c>
      <c r="L19" s="18"/>
    </row>
    <row r="20" spans="1:14">
      <c r="A20" s="16"/>
      <c r="B20" s="11" t="str">
        <f>+'[3]Población Bogotá'!J1196</f>
        <v>Cartagena</v>
      </c>
      <c r="C20" s="53">
        <f>+'[3]Población Bogotá'!K1196</f>
        <v>94.917333333333318</v>
      </c>
      <c r="D20" s="53">
        <f>+'[3]Población Bogotá'!L1196</f>
        <v>84.105999999999995</v>
      </c>
      <c r="E20" s="53">
        <f>+'[3]Población Bogotá'!M1196</f>
        <v>87.926666666666662</v>
      </c>
      <c r="F20" s="53">
        <f>+'[3]Población Bogotá'!N1196</f>
        <v>86.483333333333334</v>
      </c>
      <c r="G20" s="54">
        <f>+'[3]Población Bogotá'!O1196</f>
        <v>98.75033333333333</v>
      </c>
      <c r="H20" s="28">
        <f t="shared" si="0"/>
        <v>14.184235883599916</v>
      </c>
      <c r="I20" s="27">
        <f t="shared" si="3"/>
        <v>-1.641519448024864</v>
      </c>
      <c r="J20" s="28">
        <f t="shared" si="1"/>
        <v>2.5173638034302823</v>
      </c>
      <c r="K20" s="27">
        <f t="shared" si="2"/>
        <v>2.2937389810795046</v>
      </c>
      <c r="L20" s="18"/>
    </row>
    <row r="21" spans="1:14">
      <c r="A21" s="16"/>
      <c r="B21" s="11" t="str">
        <f>+'[3]Población Bogotá'!J1197</f>
        <v>Cúcuta</v>
      </c>
      <c r="C21" s="53">
        <f>+'[3]Población Bogotá'!K1197</f>
        <v>63.464666666666666</v>
      </c>
      <c r="D21" s="53">
        <f>+'[3]Población Bogotá'!L1197</f>
        <v>62.072666666666663</v>
      </c>
      <c r="E21" s="53">
        <f>+'[3]Población Bogotá'!M1197</f>
        <v>61.510333333333335</v>
      </c>
      <c r="F21" s="53">
        <f>+'[3]Población Bogotá'!N1197</f>
        <v>58.128999999999998</v>
      </c>
      <c r="G21" s="54">
        <f>+'[3]Población Bogotá'!O1197</f>
        <v>68.143000000000015</v>
      </c>
      <c r="H21" s="28">
        <f t="shared" si="0"/>
        <v>17.227201568924322</v>
      </c>
      <c r="I21" s="27">
        <f t="shared" si="3"/>
        <v>-5.4971793357213805</v>
      </c>
      <c r="J21" s="28">
        <f t="shared" si="1"/>
        <v>1.7371153682905687</v>
      </c>
      <c r="K21" s="27">
        <f t="shared" si="2"/>
        <v>1.5417161676373543</v>
      </c>
      <c r="L21" s="18"/>
    </row>
    <row r="22" spans="1:14">
      <c r="A22" s="16"/>
      <c r="B22" s="11" t="str">
        <f>+'[3]Población Bogotá'!J1198</f>
        <v>Pereira</v>
      </c>
      <c r="C22" s="53">
        <f>+'[3]Población Bogotá'!K1198</f>
        <v>51.288333333333334</v>
      </c>
      <c r="D22" s="53">
        <f>+'[3]Población Bogotá'!L1198</f>
        <v>53.626333333333328</v>
      </c>
      <c r="E22" s="53">
        <f>+'[3]Población Bogotá'!M1198</f>
        <v>51.768666666666668</v>
      </c>
      <c r="F22" s="53">
        <f>+'[3]Población Bogotá'!N1198</f>
        <v>55.204666666666668</v>
      </c>
      <c r="G22" s="54">
        <f>+'[3]Población Bogotá'!O1198</f>
        <v>58.360666666666667</v>
      </c>
      <c r="H22" s="28">
        <f t="shared" si="0"/>
        <v>5.7169079908703457</v>
      </c>
      <c r="I22" s="27">
        <f t="shared" si="3"/>
        <v>6.6372194248773386</v>
      </c>
      <c r="J22" s="28">
        <f t="shared" si="1"/>
        <v>1.487742115409503</v>
      </c>
      <c r="K22" s="27">
        <f t="shared" si="2"/>
        <v>1.4641560516958994</v>
      </c>
      <c r="L22" s="18"/>
    </row>
    <row r="23" spans="1:14">
      <c r="A23" s="16"/>
      <c r="B23" s="11" t="str">
        <f>+'[3]Población Bogotá'!J1199</f>
        <v>Ibagué</v>
      </c>
      <c r="C23" s="53">
        <f>+'[3]Población Bogotá'!K1199</f>
        <v>52.903999999999996</v>
      </c>
      <c r="D23" s="53">
        <f>+'[3]Población Bogotá'!L1199</f>
        <v>47.566000000000003</v>
      </c>
      <c r="E23" s="53">
        <f>+'[3]Población Bogotá'!M1199</f>
        <v>53.044333333333327</v>
      </c>
      <c r="F23" s="53">
        <f>+'[3]Población Bogotá'!N1199</f>
        <v>50.358000000000004</v>
      </c>
      <c r="G23" s="54">
        <f>+'[3]Población Bogotá'!O1199</f>
        <v>50.260333333333335</v>
      </c>
      <c r="H23" s="28">
        <f t="shared" si="0"/>
        <v>-0.19394468935753917</v>
      </c>
      <c r="I23" s="27">
        <f t="shared" si="3"/>
        <v>-5.0643172692024674</v>
      </c>
      <c r="J23" s="28">
        <f t="shared" si="1"/>
        <v>1.2812467523992204</v>
      </c>
      <c r="K23" s="27">
        <f t="shared" si="2"/>
        <v>1.3356111883893047</v>
      </c>
      <c r="L23" s="18"/>
    </row>
    <row r="24" spans="1:14">
      <c r="A24" s="16"/>
      <c r="B24" s="11" t="str">
        <f>+'[3]Población Bogotá'!J1200</f>
        <v>Manizales</v>
      </c>
      <c r="C24" s="53">
        <f>+'[3]Población Bogotá'!K1200</f>
        <v>46.896999999999998</v>
      </c>
      <c r="D24" s="53">
        <f>+'[3]Población Bogotá'!L1200</f>
        <v>40.018666666666668</v>
      </c>
      <c r="E24" s="53">
        <f>+'[3]Población Bogotá'!M1200</f>
        <v>40.94166666666667</v>
      </c>
      <c r="F24" s="53">
        <f>+'[3]Población Bogotá'!N1200</f>
        <v>42.858666666666664</v>
      </c>
      <c r="G24" s="54">
        <f>+'[3]Población Bogotá'!O1200</f>
        <v>45.910666666666664</v>
      </c>
      <c r="H24" s="28">
        <f t="shared" si="0"/>
        <v>7.1210801393728262</v>
      </c>
      <c r="I24" s="27">
        <f t="shared" si="3"/>
        <v>4.6822715245267599</v>
      </c>
      <c r="J24" s="28">
        <f t="shared" si="1"/>
        <v>1.170364155307694</v>
      </c>
      <c r="K24" s="27">
        <f t="shared" si="2"/>
        <v>1.1367114404751526</v>
      </c>
      <c r="L24" s="18"/>
    </row>
    <row r="25" spans="1:14">
      <c r="A25" s="16"/>
      <c r="B25" s="11" t="str">
        <f>+'[3]Población Bogotá'!J1201</f>
        <v>Montería</v>
      </c>
      <c r="C25" s="53">
        <f>+'[3]Población Bogotá'!K1201</f>
        <v>36.061666666666667</v>
      </c>
      <c r="D25" s="53">
        <f>+'[3]Población Bogotá'!L1201</f>
        <v>39.342000000000006</v>
      </c>
      <c r="E25" s="53">
        <f>+'[3]Población Bogotá'!M1201</f>
        <v>36.978999999999999</v>
      </c>
      <c r="F25" s="53">
        <f>+'[3]Población Bogotá'!N1201</f>
        <v>38.974333333333334</v>
      </c>
      <c r="G25" s="54">
        <f>+'[3]Población Bogotá'!O1201</f>
        <v>45.532000000000004</v>
      </c>
      <c r="H25" s="28">
        <f t="shared" si="0"/>
        <v>16.825603174738934</v>
      </c>
      <c r="I25" s="27">
        <f t="shared" si="3"/>
        <v>5.3958553052633418</v>
      </c>
      <c r="J25" s="28">
        <f t="shared" si="1"/>
        <v>1.160711106775548</v>
      </c>
      <c r="K25" s="27">
        <f t="shared" si="2"/>
        <v>1.0336898935623777</v>
      </c>
      <c r="L25" s="18"/>
    </row>
    <row r="26" spans="1:14">
      <c r="A26" s="16"/>
      <c r="B26" s="11" t="str">
        <f>+'[3]Población Bogotá'!J1202</f>
        <v>Pasto</v>
      </c>
      <c r="C26" s="53">
        <f>+'[3]Población Bogotá'!K1202</f>
        <v>42.913666666666664</v>
      </c>
      <c r="D26" s="53">
        <f>+'[3]Población Bogotá'!L1202</f>
        <v>42.916000000000004</v>
      </c>
      <c r="E26" s="53">
        <f>+'[3]Población Bogotá'!M1202</f>
        <v>40.258333333333333</v>
      </c>
      <c r="F26" s="53">
        <f>+'[3]Población Bogotá'!N1202</f>
        <v>39.388666666666666</v>
      </c>
      <c r="G26" s="54">
        <f>+'[3]Población Bogotá'!O1202</f>
        <v>45.400333333333329</v>
      </c>
      <c r="H26" s="28">
        <f t="shared" si="0"/>
        <v>15.262427432594805</v>
      </c>
      <c r="I26" s="27">
        <f t="shared" si="3"/>
        <v>-2.1602152763403049</v>
      </c>
      <c r="J26" s="28">
        <f t="shared" si="1"/>
        <v>1.1573546330341764</v>
      </c>
      <c r="K26" s="27">
        <f t="shared" si="2"/>
        <v>1.0446789764434024</v>
      </c>
      <c r="L26" s="18"/>
    </row>
    <row r="27" spans="1:14">
      <c r="A27" s="16"/>
      <c r="B27" s="11" t="str">
        <f>+'[3]Población Bogotá'!J1203</f>
        <v>Villavicencio</v>
      </c>
      <c r="C27" s="53">
        <f>+'[3]Población Bogotá'!K1203</f>
        <v>38.887666666666668</v>
      </c>
      <c r="D27" s="53">
        <f>+'[3]Población Bogotá'!L1203</f>
        <v>39.733000000000004</v>
      </c>
      <c r="E27" s="53">
        <f>+'[3]Población Bogotá'!M1203</f>
        <v>41.675666666666665</v>
      </c>
      <c r="F27" s="53">
        <f>+'[3]Población Bogotá'!N1203</f>
        <v>36.165999999999997</v>
      </c>
      <c r="G27" s="54">
        <f>+'[3]Población Bogotá'!O1203</f>
        <v>40.412333333333336</v>
      </c>
      <c r="H27" s="28">
        <f t="shared" si="0"/>
        <v>11.741230253092239</v>
      </c>
      <c r="I27" s="27">
        <f t="shared" si="3"/>
        <v>-13.220344405608397</v>
      </c>
      <c r="J27" s="28">
        <f t="shared" si="1"/>
        <v>1.0301995113484077</v>
      </c>
      <c r="K27" s="27">
        <f t="shared" si="2"/>
        <v>0.95920636719662389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8" sqref="C8:K8"/>
      <selection pane="bottomLeft" sqref="A1:XFD5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1"/>
      <c r="H1" s="14"/>
      <c r="I1" s="14"/>
      <c r="J1" s="15"/>
      <c r="K1" s="3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60" t="s">
        <v>110</v>
      </c>
      <c r="D7" s="160"/>
      <c r="E7" s="160"/>
      <c r="F7" s="160"/>
      <c r="G7" s="160"/>
      <c r="H7" s="160"/>
      <c r="I7" s="160"/>
      <c r="J7" s="18"/>
    </row>
    <row r="8" spans="1:22">
      <c r="A8" s="16"/>
      <c r="B8" s="3"/>
      <c r="C8" s="160" t="s">
        <v>86</v>
      </c>
      <c r="D8" s="160"/>
      <c r="E8" s="160"/>
      <c r="F8" s="160"/>
      <c r="G8" s="160"/>
      <c r="H8" s="160"/>
      <c r="I8" s="160"/>
      <c r="J8" s="18"/>
    </row>
    <row r="9" spans="1:22">
      <c r="A9" s="16"/>
      <c r="C9" s="166" t="s">
        <v>166</v>
      </c>
      <c r="D9" s="166"/>
      <c r="E9" s="166"/>
      <c r="F9" s="166"/>
      <c r="G9" s="166"/>
      <c r="H9" s="166"/>
      <c r="I9" s="166"/>
      <c r="J9" s="18"/>
    </row>
    <row r="10" spans="1:22" ht="15.75" customHeight="1">
      <c r="A10" s="16"/>
      <c r="B10" s="11"/>
      <c r="C10" s="161" t="s">
        <v>2</v>
      </c>
      <c r="D10" s="161"/>
      <c r="E10" s="161"/>
      <c r="F10" s="161"/>
      <c r="G10" s="162" t="s">
        <v>113</v>
      </c>
      <c r="H10" s="162"/>
      <c r="I10" s="162" t="s">
        <v>112</v>
      </c>
      <c r="J10" s="18"/>
    </row>
    <row r="11" spans="1:22">
      <c r="A11" s="16"/>
      <c r="B11" s="11"/>
      <c r="C11" s="151">
        <v>2008</v>
      </c>
      <c r="D11" s="151">
        <v>2009</v>
      </c>
      <c r="E11" s="151">
        <v>2010</v>
      </c>
      <c r="F11" s="151">
        <v>2011</v>
      </c>
      <c r="G11" s="152" t="s">
        <v>61</v>
      </c>
      <c r="H11" s="152" t="s">
        <v>62</v>
      </c>
      <c r="I11" s="162"/>
      <c r="J11" s="18"/>
      <c r="M11" s="2"/>
    </row>
    <row r="12" spans="1:22" ht="12" customHeight="1">
      <c r="A12" s="16"/>
      <c r="B12" s="11"/>
      <c r="C12" s="110"/>
      <c r="D12" s="110"/>
      <c r="E12" s="110"/>
      <c r="F12" s="110"/>
      <c r="J12" s="18"/>
    </row>
    <row r="13" spans="1:22">
      <c r="A13" s="16"/>
      <c r="B13" s="111" t="s">
        <v>85</v>
      </c>
      <c r="C13" s="27">
        <f>+'[3]Resumen Bogotá'!K84</f>
        <v>290.25333333333333</v>
      </c>
      <c r="D13" s="27">
        <f>+'[3]Resumen Bogotá'!L84</f>
        <v>376.02633333333341</v>
      </c>
      <c r="E13" s="27">
        <f>+'[3]Resumen Bogotá'!M84</f>
        <v>313.66900000000004</v>
      </c>
      <c r="F13" s="34">
        <f>+'[3]Resumen Bogotá'!N84</f>
        <v>319.637</v>
      </c>
      <c r="G13" s="28">
        <f>IF(OR(OR(F13=0,E13=0),F13=""),"",(F13/E13-1)*100)</f>
        <v>1.9026425945821712</v>
      </c>
      <c r="H13" s="26">
        <f>F13-E13</f>
        <v>5.9679999999999609</v>
      </c>
      <c r="I13" s="28">
        <f>IF(F13=0,"",F13/$F$13*100)</f>
        <v>100</v>
      </c>
      <c r="J13" s="18"/>
      <c r="K13" s="23"/>
      <c r="L13" s="115"/>
      <c r="N13" s="97"/>
      <c r="O13" s="97"/>
      <c r="P13" s="97"/>
      <c r="Q13" s="97"/>
      <c r="R13" s="97"/>
      <c r="S13" s="97"/>
      <c r="T13" s="97"/>
      <c r="U13" s="97"/>
      <c r="V13" s="97"/>
    </row>
    <row r="14" spans="1:22">
      <c r="A14" s="16"/>
      <c r="B14" s="111" t="s">
        <v>74</v>
      </c>
      <c r="C14" s="27">
        <f>+'[3]Resumen Bogotá'!K85</f>
        <v>0</v>
      </c>
      <c r="D14" s="27">
        <f>+'[3]Resumen Bogotá'!L85</f>
        <v>0</v>
      </c>
      <c r="E14" s="27">
        <f>+'[3]Resumen Bogotá'!M85</f>
        <v>0</v>
      </c>
      <c r="F14" s="34">
        <f>+'[3]Resumen Bogotá'!N85</f>
        <v>0.76009266666666664</v>
      </c>
      <c r="G14" s="28">
        <v>0</v>
      </c>
      <c r="H14" s="26">
        <f t="shared" ref="H14:H24" si="0">F14-E14</f>
        <v>0.76009266666666664</v>
      </c>
      <c r="I14" s="28">
        <f t="shared" ref="I14:I24" si="1">IF(F14=0,"",F14/$F$13*100)</f>
        <v>0.23779871124640345</v>
      </c>
      <c r="J14" s="18"/>
      <c r="L14" s="23"/>
      <c r="M14" s="32"/>
    </row>
    <row r="15" spans="1:22">
      <c r="A15" s="16"/>
      <c r="B15" s="111" t="s">
        <v>88</v>
      </c>
      <c r="C15" s="27">
        <f>+'[3]Resumen Bogotá'!K86</f>
        <v>1.1423333333333334</v>
      </c>
      <c r="D15" s="27">
        <f>+'[3]Resumen Bogotá'!L86</f>
        <v>4.6293333333333342</v>
      </c>
      <c r="E15" s="27">
        <f>+'[3]Resumen Bogotá'!M86</f>
        <v>4.1070000000000002</v>
      </c>
      <c r="F15" s="34">
        <f>+'[3]Resumen Bogotá'!N86</f>
        <v>6.0109999999999992</v>
      </c>
      <c r="G15" s="28">
        <f t="shared" ref="G15:G24" si="2">IF(OR(OR(F15=0,E15=0),F15=""),"",(F15/E15-1)*100)</f>
        <v>46.359873386900396</v>
      </c>
      <c r="H15" s="26">
        <f t="shared" si="0"/>
        <v>1.903999999999999</v>
      </c>
      <c r="I15" s="28">
        <f t="shared" si="1"/>
        <v>1.8805707724700205</v>
      </c>
      <c r="J15" s="18"/>
      <c r="M15" s="32"/>
    </row>
    <row r="16" spans="1:22">
      <c r="A16" s="16"/>
      <c r="B16" s="112" t="s">
        <v>76</v>
      </c>
      <c r="C16" s="27">
        <f>+'[3]Resumen Bogotá'!K87</f>
        <v>1.0066666666666666</v>
      </c>
      <c r="D16" s="27">
        <f>+'[3]Resumen Bogotá'!L87</f>
        <v>1.6783333333333335</v>
      </c>
      <c r="E16" s="27">
        <f>+'[3]Resumen Bogotá'!M87</f>
        <v>1.4550000000000001</v>
      </c>
      <c r="F16" s="34">
        <f>+'[3]Resumen Bogotá'!N87</f>
        <v>1.3860000000000001</v>
      </c>
      <c r="G16" s="28">
        <v>0</v>
      </c>
      <c r="H16" s="26">
        <f t="shared" si="0"/>
        <v>-6.899999999999995E-2</v>
      </c>
      <c r="I16" s="28">
        <f t="shared" si="1"/>
        <v>0.43361688415296101</v>
      </c>
      <c r="J16" s="18"/>
      <c r="K16" s="97"/>
    </row>
    <row r="17" spans="1:12">
      <c r="A17" s="16"/>
      <c r="B17" s="111" t="s">
        <v>77</v>
      </c>
      <c r="C17" s="27">
        <f>+'[3]Resumen Bogotá'!K88</f>
        <v>46.385999999999996</v>
      </c>
      <c r="D17" s="27">
        <f>+'[3]Resumen Bogotá'!L88</f>
        <v>64.75633333333333</v>
      </c>
      <c r="E17" s="27">
        <f>+'[3]Resumen Bogotá'!M88</f>
        <v>48.105999999999995</v>
      </c>
      <c r="F17" s="34">
        <f>+'[3]Resumen Bogotá'!N88</f>
        <v>36.002000000000002</v>
      </c>
      <c r="G17" s="28">
        <f t="shared" si="2"/>
        <v>-25.161102565168569</v>
      </c>
      <c r="H17" s="26">
        <f t="shared" si="0"/>
        <v>-12.103999999999992</v>
      </c>
      <c r="I17" s="28">
        <f t="shared" si="1"/>
        <v>11.263401921554765</v>
      </c>
      <c r="J17" s="18"/>
      <c r="K17" s="97"/>
    </row>
    <row r="18" spans="1:12">
      <c r="A18" s="16"/>
      <c r="B18" s="111" t="s">
        <v>90</v>
      </c>
      <c r="C18" s="27">
        <f>+'[3]Resumen Bogotá'!K89</f>
        <v>3.9390000000000001</v>
      </c>
      <c r="D18" s="27">
        <f>+'[3]Resumen Bogotá'!L89</f>
        <v>2.4556666666666667</v>
      </c>
      <c r="E18" s="27">
        <f>+'[3]Resumen Bogotá'!M89</f>
        <v>0</v>
      </c>
      <c r="F18" s="34">
        <f>+'[3]Resumen Bogotá'!N89</f>
        <v>0</v>
      </c>
      <c r="G18" s="28">
        <v>0</v>
      </c>
      <c r="H18" s="26">
        <f t="shared" si="0"/>
        <v>0</v>
      </c>
      <c r="I18" s="28" t="str">
        <f t="shared" si="1"/>
        <v/>
      </c>
      <c r="J18" s="18"/>
      <c r="K18" s="97"/>
    </row>
    <row r="19" spans="1:12">
      <c r="A19" s="16"/>
      <c r="B19" s="111" t="s">
        <v>79</v>
      </c>
      <c r="C19" s="27">
        <f>+'[3]Resumen Bogotá'!K90</f>
        <v>31.228666666666669</v>
      </c>
      <c r="D19" s="27">
        <f>+'[3]Resumen Bogotá'!L90</f>
        <v>27.812333333333331</v>
      </c>
      <c r="E19" s="27">
        <f>+'[3]Resumen Bogotá'!M90</f>
        <v>23.563333333333333</v>
      </c>
      <c r="F19" s="34">
        <f>+'[3]Resumen Bogotá'!N90</f>
        <v>33.031666666666666</v>
      </c>
      <c r="G19" s="28">
        <f t="shared" si="2"/>
        <v>40.182486914697989</v>
      </c>
      <c r="H19" s="26">
        <f t="shared" si="0"/>
        <v>9.4683333333333337</v>
      </c>
      <c r="I19" s="28">
        <f t="shared" si="1"/>
        <v>10.334118599119209</v>
      </c>
      <c r="J19" s="18"/>
      <c r="K19" s="97"/>
    </row>
    <row r="20" spans="1:12">
      <c r="A20" s="16"/>
      <c r="B20" s="111" t="s">
        <v>80</v>
      </c>
      <c r="C20" s="27">
        <f>+'[3]Resumen Bogotá'!K91</f>
        <v>82.167666666666662</v>
      </c>
      <c r="D20" s="27">
        <f>+'[3]Resumen Bogotá'!L91</f>
        <v>93.316333333333333</v>
      </c>
      <c r="E20" s="27">
        <f>+'[3]Resumen Bogotá'!M91</f>
        <v>116.18866666666668</v>
      </c>
      <c r="F20" s="34">
        <f>+'[3]Resumen Bogotá'!N91</f>
        <v>95.849000000000004</v>
      </c>
      <c r="G20" s="28">
        <f t="shared" si="2"/>
        <v>-17.505723449791432</v>
      </c>
      <c r="H20" s="26">
        <f t="shared" si="0"/>
        <v>-20.339666666666673</v>
      </c>
      <c r="I20" s="28">
        <f t="shared" si="1"/>
        <v>29.986828808930134</v>
      </c>
      <c r="J20" s="18"/>
      <c r="K20" s="97"/>
    </row>
    <row r="21" spans="1:12">
      <c r="A21" s="16"/>
      <c r="B21" s="111" t="s">
        <v>92</v>
      </c>
      <c r="C21" s="27">
        <f>+'[3]Resumen Bogotá'!K92</f>
        <v>24.572333333333336</v>
      </c>
      <c r="D21" s="27">
        <f>+'[3]Resumen Bogotá'!L92</f>
        <v>41.269666666666666</v>
      </c>
      <c r="E21" s="27">
        <f>+'[3]Resumen Bogotá'!M92</f>
        <v>32.306999999999995</v>
      </c>
      <c r="F21" s="34">
        <f>+'[3]Resumen Bogotá'!N92</f>
        <v>29.281333333333333</v>
      </c>
      <c r="G21" s="28">
        <f t="shared" si="2"/>
        <v>-9.3653594164319287</v>
      </c>
      <c r="H21" s="26">
        <f t="shared" si="0"/>
        <v>-3.0256666666666625</v>
      </c>
      <c r="I21" s="28">
        <f t="shared" si="1"/>
        <v>9.1608084587620748</v>
      </c>
      <c r="J21" s="18"/>
      <c r="K21" s="97"/>
    </row>
    <row r="22" spans="1:12">
      <c r="A22" s="16"/>
      <c r="B22" s="111" t="s">
        <v>82</v>
      </c>
      <c r="C22" s="27">
        <f>+'[3]Resumen Bogotá'!K93</f>
        <v>4.9110000000000005</v>
      </c>
      <c r="D22" s="27">
        <f>+'[3]Resumen Bogotá'!L93</f>
        <v>13.438666666666668</v>
      </c>
      <c r="E22" s="27">
        <f>+'[3]Resumen Bogotá'!M93</f>
        <v>6.7039999999999997</v>
      </c>
      <c r="F22" s="34">
        <f>+'[3]Resumen Bogotá'!N93</f>
        <v>7.3003333333333336</v>
      </c>
      <c r="G22" s="28">
        <f t="shared" si="2"/>
        <v>8.8951869530628613</v>
      </c>
      <c r="H22" s="26">
        <f t="shared" si="0"/>
        <v>0.59633333333333383</v>
      </c>
      <c r="I22" s="28">
        <f t="shared" si="1"/>
        <v>2.2839450167950934</v>
      </c>
      <c r="J22" s="18"/>
      <c r="K22" s="97"/>
    </row>
    <row r="23" spans="1:12">
      <c r="A23" s="16"/>
      <c r="B23" s="111" t="s">
        <v>83</v>
      </c>
      <c r="C23" s="27">
        <f>+'[3]Resumen Bogotá'!K94</f>
        <v>34.343333333333334</v>
      </c>
      <c r="D23" s="27">
        <f>+'[3]Resumen Bogotá'!L94</f>
        <v>42.269333333333329</v>
      </c>
      <c r="E23" s="27">
        <f>+'[3]Resumen Bogotá'!M94</f>
        <v>25.950666666666667</v>
      </c>
      <c r="F23" s="34">
        <f>+'[3]Resumen Bogotá'!N94</f>
        <v>46.330666666666666</v>
      </c>
      <c r="G23" s="28">
        <f t="shared" si="2"/>
        <v>78.533627909366487</v>
      </c>
      <c r="H23" s="26">
        <f t="shared" si="0"/>
        <v>20.38</v>
      </c>
      <c r="I23" s="28">
        <f t="shared" si="1"/>
        <v>14.494775844682145</v>
      </c>
      <c r="J23" s="18"/>
    </row>
    <row r="24" spans="1:12">
      <c r="A24" s="16"/>
      <c r="B24" s="97" t="s">
        <v>94</v>
      </c>
      <c r="C24" s="27">
        <f>+'[3]Resumen Bogotá'!K95</f>
        <v>60.556333333333335</v>
      </c>
      <c r="D24" s="27">
        <f>+'[3]Resumen Bogotá'!L95</f>
        <v>84.400666666666666</v>
      </c>
      <c r="E24" s="27">
        <f>+'[3]Resumen Bogotá'!M95</f>
        <v>55.288000000000004</v>
      </c>
      <c r="F24" s="34">
        <f>+'[3]Resumen Bogotá'!N95</f>
        <v>63.68566666666667</v>
      </c>
      <c r="G24" s="28">
        <f t="shared" si="2"/>
        <v>15.188949983118704</v>
      </c>
      <c r="H24" s="26">
        <f t="shared" si="0"/>
        <v>8.3976666666666659</v>
      </c>
      <c r="I24" s="28">
        <f t="shared" si="1"/>
        <v>19.924372543437297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97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97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97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97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97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97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7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7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7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7"/>
    </row>
    <row r="37" spans="1:12">
      <c r="A37" s="16"/>
      <c r="B37" s="67" t="s">
        <v>89</v>
      </c>
      <c r="C37" s="4"/>
      <c r="D37" s="4"/>
      <c r="E37" s="4"/>
      <c r="F37" s="5"/>
      <c r="G37" s="8"/>
      <c r="H37" s="8"/>
      <c r="I37" s="8"/>
      <c r="J37" s="18"/>
      <c r="L37" s="97"/>
    </row>
    <row r="38" spans="1:12">
      <c r="A38" s="16"/>
      <c r="B38" s="67" t="s">
        <v>91</v>
      </c>
      <c r="C38" s="4"/>
      <c r="D38" s="4"/>
      <c r="E38" s="4"/>
      <c r="F38" s="5"/>
      <c r="G38" s="8"/>
      <c r="H38" s="8"/>
      <c r="I38" s="8"/>
      <c r="J38" s="18"/>
      <c r="L38" s="97"/>
    </row>
    <row r="39" spans="1:12">
      <c r="A39" s="16"/>
      <c r="B39" s="67" t="s">
        <v>93</v>
      </c>
      <c r="C39" s="4"/>
      <c r="D39" s="4"/>
      <c r="E39" s="4"/>
      <c r="F39" s="5"/>
      <c r="G39" s="8"/>
      <c r="H39" s="8"/>
      <c r="I39" s="8"/>
      <c r="J39" s="18"/>
      <c r="L39" s="97"/>
    </row>
    <row r="40" spans="1:12">
      <c r="A40" s="16"/>
      <c r="B40" s="67" t="s">
        <v>95</v>
      </c>
      <c r="C40" s="4"/>
      <c r="D40" s="4"/>
      <c r="E40" s="4"/>
      <c r="F40" s="5"/>
      <c r="G40" s="8"/>
      <c r="H40" s="8"/>
      <c r="I40" s="8"/>
      <c r="J40" s="18"/>
      <c r="L40" s="97"/>
    </row>
    <row r="41" spans="1:12">
      <c r="A41" s="16"/>
      <c r="B41" s="67" t="s">
        <v>164</v>
      </c>
      <c r="C41" s="4"/>
      <c r="D41" s="4"/>
      <c r="E41" s="4"/>
      <c r="F41" s="5"/>
      <c r="G41" s="8"/>
      <c r="H41" s="8"/>
      <c r="I41" s="8"/>
      <c r="J41" s="18"/>
      <c r="L41" s="97"/>
    </row>
    <row r="42" spans="1:12">
      <c r="A42" s="16"/>
      <c r="B42" s="67" t="s">
        <v>60</v>
      </c>
      <c r="C42" s="11"/>
      <c r="D42" s="11"/>
      <c r="E42" s="11"/>
      <c r="F42" s="11"/>
      <c r="G42" s="11"/>
      <c r="H42" s="11"/>
      <c r="I42" s="11"/>
      <c r="J42" s="18"/>
      <c r="L42" s="97"/>
    </row>
    <row r="43" spans="1:12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8"/>
      <c r="L43" s="97"/>
    </row>
    <row r="44" spans="1:12">
      <c r="A44" s="16"/>
      <c r="B44" s="67" t="s">
        <v>108</v>
      </c>
      <c r="C44" s="59"/>
      <c r="D44" s="59"/>
      <c r="E44" s="59"/>
      <c r="F44" s="59"/>
      <c r="G44" s="59"/>
      <c r="H44" s="59"/>
      <c r="I44" s="59"/>
      <c r="J44" s="83"/>
      <c r="K44" s="56"/>
      <c r="L44" s="56"/>
    </row>
    <row r="45" spans="1:12">
      <c r="A45" s="20"/>
      <c r="B45" s="85" t="s">
        <v>103</v>
      </c>
      <c r="C45" s="88"/>
      <c r="D45" s="88"/>
      <c r="E45" s="88"/>
      <c r="F45" s="88"/>
      <c r="G45" s="88"/>
      <c r="H45" s="89"/>
      <c r="I45" s="89"/>
      <c r="J45" s="90"/>
      <c r="K45" s="56"/>
      <c r="L45" s="56"/>
    </row>
    <row r="46" spans="1:12">
      <c r="B46" s="23"/>
      <c r="C46" s="23"/>
      <c r="D46" s="23"/>
      <c r="E46" s="23"/>
      <c r="F46" s="57"/>
      <c r="G46" s="57"/>
      <c r="H46" s="56"/>
      <c r="I46" s="56"/>
      <c r="J46" s="56"/>
      <c r="K46" s="56"/>
      <c r="L46" s="56"/>
    </row>
    <row r="47" spans="1:12">
      <c r="B47" s="23"/>
      <c r="C47" s="23"/>
      <c r="D47" s="23"/>
      <c r="E47" s="23"/>
      <c r="F47" s="57"/>
      <c r="G47" s="57"/>
      <c r="H47" s="56"/>
      <c r="I47" s="56"/>
      <c r="J47" s="56"/>
      <c r="K47" s="56"/>
      <c r="L47" s="56"/>
    </row>
    <row r="48" spans="1:12">
      <c r="B48" s="57"/>
      <c r="C48" s="57"/>
      <c r="D48" s="57"/>
      <c r="E48" s="57"/>
      <c r="F48" s="57"/>
      <c r="G48" s="57"/>
      <c r="H48" s="56"/>
      <c r="I48" s="56"/>
      <c r="J48" s="56"/>
      <c r="K48" s="56"/>
      <c r="L48" s="56"/>
    </row>
    <row r="49" spans="2:12">
      <c r="B49" s="57"/>
      <c r="C49" s="57"/>
      <c r="D49" s="57"/>
      <c r="E49" s="57"/>
      <c r="F49" s="57"/>
      <c r="G49" s="57"/>
      <c r="H49" s="56"/>
      <c r="I49" s="56"/>
      <c r="J49" s="56"/>
      <c r="K49" s="56"/>
      <c r="L49" s="56"/>
    </row>
    <row r="50" spans="2:12">
      <c r="B50" s="57"/>
      <c r="C50" s="57"/>
      <c r="D50" s="57"/>
      <c r="E50" s="57"/>
      <c r="F50" s="57"/>
      <c r="G50" s="57"/>
      <c r="H50" s="56"/>
      <c r="I50" s="56"/>
      <c r="J50" s="56"/>
      <c r="K50" s="56"/>
      <c r="L50" s="56"/>
    </row>
    <row r="51" spans="2:12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  <row r="53" spans="2:12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</row>
    <row r="54" spans="2:12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</row>
    <row r="55" spans="2:12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150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Bogotá'!AE838</f>
        <v>Colombia</v>
      </c>
      <c r="C13" s="26">
        <f>+'[3]Población Bogotá'!AF838</f>
        <v>1532.6576666666667</v>
      </c>
      <c r="D13" s="26">
        <f>+'[3]Población Bogotá'!AG838</f>
        <v>1653.8003333333334</v>
      </c>
      <c r="E13" s="26">
        <f>+'[3]Población Bogotá'!AH838</f>
        <v>2030.9949999999999</v>
      </c>
      <c r="F13" s="26">
        <f>+'[3]Población Bogotá'!AI838</f>
        <v>1976.5403333333334</v>
      </c>
      <c r="G13" s="26">
        <f>+'[3]Población Bogotá'!AJ838</f>
        <v>1849.0323333333333</v>
      </c>
      <c r="H13" s="28">
        <f t="shared" ref="H13:H27" si="0">IF(OR(OR(G13=0,F13=0),G13=""),"",(G13/F13-1)*100)</f>
        <v>-6.4510699756358818</v>
      </c>
      <c r="I13" s="27">
        <f>IF(OR(OR(G13=0,F13=0),F13=""),"",(F13/E13-1)*100)</f>
        <v>-2.6811817196333076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758.00733333333335</v>
      </c>
      <c r="D14" s="25">
        <f>D13-SUM(D15:D27)</f>
        <v>788.054666666667</v>
      </c>
      <c r="E14" s="25">
        <f>E13-SUM(E15:E27)</f>
        <v>929.92066666666619</v>
      </c>
      <c r="F14" s="25">
        <f>F13-SUM(F15:F27)</f>
        <v>961.65600000000006</v>
      </c>
      <c r="G14" s="26">
        <f>G13-SUM(G15:G27)</f>
        <v>874.03199999999993</v>
      </c>
      <c r="H14" s="28">
        <f t="shared" si="0"/>
        <v>-9.1117821757468516</v>
      </c>
      <c r="I14" s="27">
        <f>IF(OR(OR(G14=0,F14=0),F14=""),"",(F14/E14-1)*100)</f>
        <v>3.4126925522679485</v>
      </c>
      <c r="J14" s="28">
        <f t="shared" si="1"/>
        <v>47.269698006002052</v>
      </c>
      <c r="K14" s="27">
        <f t="shared" si="2"/>
        <v>48.653497415770758</v>
      </c>
      <c r="L14" s="18"/>
    </row>
    <row r="15" spans="1:15">
      <c r="A15" s="16"/>
      <c r="B15" s="12" t="str">
        <f>+'[3]Población Bogotá'!AE839</f>
        <v>Bogotá</v>
      </c>
      <c r="C15" s="100">
        <f>+'[3]Población Bogotá'!AF839</f>
        <v>267.54233333333337</v>
      </c>
      <c r="D15" s="100">
        <f>+'[3]Población Bogotá'!AG839</f>
        <v>290.25333333333333</v>
      </c>
      <c r="E15" s="100">
        <f>+'[3]Población Bogotá'!AH839</f>
        <v>376.02633333333341</v>
      </c>
      <c r="F15" s="100">
        <f>+'[3]Población Bogotá'!AI839</f>
        <v>313.66900000000004</v>
      </c>
      <c r="G15" s="100">
        <f>+'[3]Población Bogotá'!AJ839</f>
        <v>319.637</v>
      </c>
      <c r="H15" s="48">
        <f t="shared" si="0"/>
        <v>1.9026425945821712</v>
      </c>
      <c r="I15" s="34">
        <f t="shared" ref="I15:I27" si="3">IF(OR(OR(G15=0,F15=0),F15=""),"",(F15/E15-1)*100)</f>
        <v>-16.583235748560167</v>
      </c>
      <c r="J15" s="48">
        <f t="shared" si="1"/>
        <v>17.286717719196183</v>
      </c>
      <c r="K15" s="34">
        <f t="shared" si="2"/>
        <v>15.869597736516383</v>
      </c>
      <c r="L15" s="18"/>
      <c r="N15" s="23" t="s">
        <v>3</v>
      </c>
      <c r="O15" s="32">
        <f>J15</f>
        <v>17.286717719196183</v>
      </c>
    </row>
    <row r="16" spans="1:15">
      <c r="A16" s="16"/>
      <c r="B16" s="11" t="str">
        <f>+'[3]Población Bogotá'!AE840</f>
        <v>Medellín</v>
      </c>
      <c r="C16" s="53">
        <f>+'[3]Población Bogotá'!AF840</f>
        <v>139.69733333333335</v>
      </c>
      <c r="D16" s="53">
        <f>+'[3]Población Bogotá'!AG840</f>
        <v>166.01199999999997</v>
      </c>
      <c r="E16" s="53">
        <f>+'[3]Población Bogotá'!AH840</f>
        <v>223.23699999999999</v>
      </c>
      <c r="F16" s="53">
        <f>+'[3]Población Bogotá'!AI840</f>
        <v>196.53299999999999</v>
      </c>
      <c r="G16" s="54">
        <f>+'[3]Población Bogotá'!AJ840</f>
        <v>175.50433333333334</v>
      </c>
      <c r="H16" s="28">
        <f t="shared" si="0"/>
        <v>-10.69981461976699</v>
      </c>
      <c r="I16" s="27">
        <f t="shared" si="3"/>
        <v>-11.962174729099573</v>
      </c>
      <c r="J16" s="28">
        <f t="shared" si="1"/>
        <v>9.4916854707967069</v>
      </c>
      <c r="K16" s="27">
        <f t="shared" si="2"/>
        <v>9.9432830529978222</v>
      </c>
      <c r="L16" s="18"/>
      <c r="N16" s="23" t="s">
        <v>14</v>
      </c>
      <c r="O16" s="32">
        <f>100-O15</f>
        <v>82.71328228080381</v>
      </c>
    </row>
    <row r="17" spans="1:14">
      <c r="A17" s="16"/>
      <c r="B17" s="11" t="str">
        <f>+'[3]Población Bogotá'!AE841</f>
        <v>Cali</v>
      </c>
      <c r="C17" s="53">
        <f>+'[3]Población Bogotá'!AF841</f>
        <v>101.03533333333333</v>
      </c>
      <c r="D17" s="53">
        <f>+'[3]Población Bogotá'!AG841</f>
        <v>124.31633333333333</v>
      </c>
      <c r="E17" s="53">
        <f>+'[3]Población Bogotá'!AH841</f>
        <v>145.32433333333333</v>
      </c>
      <c r="F17" s="53">
        <f>+'[3]Población Bogotá'!AI841</f>
        <v>137.01866666666669</v>
      </c>
      <c r="G17" s="54">
        <f>+'[3]Población Bogotá'!AJ841</f>
        <v>149.74699999999999</v>
      </c>
      <c r="H17" s="28">
        <f t="shared" si="0"/>
        <v>9.2894885368416613</v>
      </c>
      <c r="I17" s="27">
        <f t="shared" si="3"/>
        <v>-5.7152621836673134</v>
      </c>
      <c r="J17" s="28">
        <f t="shared" si="1"/>
        <v>8.0986685468092574</v>
      </c>
      <c r="K17" s="27">
        <f t="shared" si="2"/>
        <v>6.9322474404350647</v>
      </c>
      <c r="L17" s="18"/>
    </row>
    <row r="18" spans="1:14">
      <c r="A18" s="16"/>
      <c r="B18" s="11" t="str">
        <f>+'[3]Población Bogotá'!AE842</f>
        <v>Barranquilla</v>
      </c>
      <c r="C18" s="53">
        <f>+'[3]Población Bogotá'!AF842</f>
        <v>50.112666666666662</v>
      </c>
      <c r="D18" s="53">
        <f>+'[3]Población Bogotá'!AG842</f>
        <v>53.66566666666666</v>
      </c>
      <c r="E18" s="53">
        <f>+'[3]Población Bogotá'!AH842</f>
        <v>57.653666666666673</v>
      </c>
      <c r="F18" s="53">
        <f>+'[3]Población Bogotá'!AI842</f>
        <v>58.03</v>
      </c>
      <c r="G18" s="54">
        <f>+'[3]Población Bogotá'!AJ842</f>
        <v>51.96</v>
      </c>
      <c r="H18" s="28">
        <f t="shared" si="0"/>
        <v>-10.460106841288985</v>
      </c>
      <c r="I18" s="27">
        <f t="shared" si="3"/>
        <v>0.65274830742190204</v>
      </c>
      <c r="J18" s="28">
        <f t="shared" si="1"/>
        <v>2.8101185178481645</v>
      </c>
      <c r="K18" s="27">
        <f t="shared" si="2"/>
        <v>2.9359380641696999</v>
      </c>
      <c r="L18" s="18"/>
    </row>
    <row r="19" spans="1:14">
      <c r="A19" s="16"/>
      <c r="B19" s="11" t="str">
        <f>+'[3]Población Bogotá'!AE843</f>
        <v>Cúcuta</v>
      </c>
      <c r="C19" s="53">
        <f>+'[3]Población Bogotá'!AF843</f>
        <v>22.962</v>
      </c>
      <c r="D19" s="53">
        <f>+'[3]Población Bogotá'!AG843</f>
        <v>25.528333333333332</v>
      </c>
      <c r="E19" s="53">
        <f>+'[3]Población Bogotá'!AH843</f>
        <v>36.65</v>
      </c>
      <c r="F19" s="53">
        <f>+'[3]Población Bogotá'!AI843</f>
        <v>46.350999999999999</v>
      </c>
      <c r="G19" s="54">
        <f>+'[3]Población Bogotá'!AJ843</f>
        <v>47.954999999999998</v>
      </c>
      <c r="H19" s="28">
        <f t="shared" si="0"/>
        <v>3.4605510129231298</v>
      </c>
      <c r="I19" s="27">
        <f t="shared" si="3"/>
        <v>26.469304229195089</v>
      </c>
      <c r="J19" s="28">
        <f t="shared" si="1"/>
        <v>2.5935187360163341</v>
      </c>
      <c r="K19" s="27">
        <f t="shared" si="2"/>
        <v>2.3450571292836422</v>
      </c>
      <c r="L19" s="18"/>
    </row>
    <row r="20" spans="1:14">
      <c r="A20" s="16"/>
      <c r="B20" s="11" t="str">
        <f>+'[3]Población Bogotá'!AE844</f>
        <v>Bucaramanga</v>
      </c>
      <c r="C20" s="53">
        <f>+'[3]Población Bogotá'!AF844</f>
        <v>32.240999999999993</v>
      </c>
      <c r="D20" s="53">
        <f>+'[3]Población Bogotá'!AG844</f>
        <v>29.883666666666667</v>
      </c>
      <c r="E20" s="53">
        <f>+'[3]Población Bogotá'!AH844</f>
        <v>40.784666666666674</v>
      </c>
      <c r="F20" s="53">
        <f>+'[3]Población Bogotá'!AI844</f>
        <v>53.56733333333333</v>
      </c>
      <c r="G20" s="54">
        <f>+'[3]Población Bogotá'!AJ844</f>
        <v>47.363666666666667</v>
      </c>
      <c r="H20" s="28">
        <f t="shared" si="0"/>
        <v>-11.58106308571144</v>
      </c>
      <c r="I20" s="27">
        <f t="shared" si="3"/>
        <v>31.341844157117848</v>
      </c>
      <c r="J20" s="28">
        <f t="shared" si="1"/>
        <v>2.5615380441337154</v>
      </c>
      <c r="K20" s="27">
        <f t="shared" si="2"/>
        <v>2.7101563489470912</v>
      </c>
      <c r="L20" s="18"/>
    </row>
    <row r="21" spans="1:14">
      <c r="A21" s="16"/>
      <c r="B21" s="11" t="str">
        <f>+'[3]Población Bogotá'!AE845</f>
        <v>Pereira</v>
      </c>
      <c r="C21" s="53">
        <f>+'[3]Población Bogotá'!AF845</f>
        <v>27.998999999999999</v>
      </c>
      <c r="D21" s="53">
        <f>+'[3]Población Bogotá'!AG845</f>
        <v>33.730333333333334</v>
      </c>
      <c r="E21" s="53">
        <f>+'[3]Población Bogotá'!AH845</f>
        <v>52.795000000000002</v>
      </c>
      <c r="F21" s="53">
        <f>+'[3]Población Bogotá'!AI845</f>
        <v>50.701666666666675</v>
      </c>
      <c r="G21" s="54">
        <f>+'[3]Población Bogotá'!AJ845</f>
        <v>42.397999999999996</v>
      </c>
      <c r="H21" s="28">
        <f t="shared" si="0"/>
        <v>-16.377502383222144</v>
      </c>
      <c r="I21" s="27">
        <f t="shared" si="3"/>
        <v>-3.9650219402089681</v>
      </c>
      <c r="J21" s="28">
        <f t="shared" si="1"/>
        <v>2.2929831585782616</v>
      </c>
      <c r="K21" s="27">
        <f t="shared" si="2"/>
        <v>2.565172377796153</v>
      </c>
      <c r="L21" s="18"/>
    </row>
    <row r="22" spans="1:14">
      <c r="A22" s="16"/>
      <c r="B22" s="11" t="str">
        <f>+'[3]Población Bogotá'!AE846</f>
        <v>Ibagué</v>
      </c>
      <c r="C22" s="53">
        <f>+'[3]Población Bogotá'!AF846</f>
        <v>32.862000000000002</v>
      </c>
      <c r="D22" s="53">
        <f>+'[3]Población Bogotá'!AG846</f>
        <v>39.887666666666668</v>
      </c>
      <c r="E22" s="53">
        <f>+'[3]Población Bogotá'!AH846</f>
        <v>34.717999999999996</v>
      </c>
      <c r="F22" s="53">
        <f>+'[3]Población Bogotá'!AI846</f>
        <v>41.960999999999999</v>
      </c>
      <c r="G22" s="54">
        <f>+'[3]Población Bogotá'!AJ846</f>
        <v>37.891666666666659</v>
      </c>
      <c r="H22" s="28">
        <f t="shared" si="0"/>
        <v>-9.6978940762454169</v>
      </c>
      <c r="I22" s="27">
        <f t="shared" si="3"/>
        <v>20.862376865026789</v>
      </c>
      <c r="J22" s="28">
        <f t="shared" si="1"/>
        <v>2.0492700956914933</v>
      </c>
      <c r="K22" s="27">
        <f t="shared" si="2"/>
        <v>2.1229518716288949</v>
      </c>
      <c r="L22" s="18"/>
    </row>
    <row r="23" spans="1:14">
      <c r="A23" s="16"/>
      <c r="B23" s="11" t="str">
        <f>+'[3]Población Bogotá'!AE847</f>
        <v>Cartagena</v>
      </c>
      <c r="C23" s="53">
        <f>+'[3]Población Bogotá'!AF847</f>
        <v>35.736666666666672</v>
      </c>
      <c r="D23" s="53">
        <f>+'[3]Población Bogotá'!AG847</f>
        <v>26.906666666666666</v>
      </c>
      <c r="E23" s="53">
        <f>+'[3]Población Bogotá'!AH847</f>
        <v>40.298000000000002</v>
      </c>
      <c r="F23" s="53">
        <f>+'[3]Población Bogotá'!AI847</f>
        <v>26.406333333333333</v>
      </c>
      <c r="G23" s="54">
        <f>+'[3]Población Bogotá'!AJ847</f>
        <v>30.377333333333336</v>
      </c>
      <c r="H23" s="28">
        <f t="shared" si="0"/>
        <v>15.038059051490183</v>
      </c>
      <c r="I23" s="27">
        <f t="shared" si="3"/>
        <v>-34.472347676476922</v>
      </c>
      <c r="J23" s="28">
        <f t="shared" si="1"/>
        <v>1.6428773464751023</v>
      </c>
      <c r="K23" s="27">
        <f t="shared" si="2"/>
        <v>1.3359875782954762</v>
      </c>
      <c r="L23" s="18"/>
    </row>
    <row r="24" spans="1:14">
      <c r="A24" s="16"/>
      <c r="B24" s="11" t="str">
        <f>+'[3]Población Bogotá'!AE848</f>
        <v>Villavicencio</v>
      </c>
      <c r="C24" s="53">
        <f>+'[3]Población Bogotá'!AF848</f>
        <v>16.408999999999999</v>
      </c>
      <c r="D24" s="53">
        <f>+'[3]Población Bogotá'!AG848</f>
        <v>16.549000000000003</v>
      </c>
      <c r="E24" s="53">
        <f>+'[3]Población Bogotá'!AH848</f>
        <v>20.072999999999997</v>
      </c>
      <c r="F24" s="53">
        <f>+'[3]Población Bogotá'!AI848</f>
        <v>22.617000000000001</v>
      </c>
      <c r="G24" s="54">
        <f>+'[3]Población Bogotá'!AJ848</f>
        <v>19.321666666666669</v>
      </c>
      <c r="H24" s="28">
        <f t="shared" si="0"/>
        <v>-14.57016108826693</v>
      </c>
      <c r="I24" s="27">
        <f t="shared" si="3"/>
        <v>12.673740845912441</v>
      </c>
      <c r="J24" s="28">
        <f t="shared" si="1"/>
        <v>1.0449609949131953</v>
      </c>
      <c r="K24" s="27">
        <f t="shared" si="2"/>
        <v>1.1442721212704825</v>
      </c>
      <c r="L24" s="18"/>
    </row>
    <row r="25" spans="1:14">
      <c r="A25" s="16"/>
      <c r="B25" s="11" t="str">
        <f>+'[3]Población Bogotá'!AE849</f>
        <v>Manizales</v>
      </c>
      <c r="C25" s="53">
        <f>+'[3]Población Bogotá'!AF849</f>
        <v>16.195</v>
      </c>
      <c r="D25" s="53">
        <f>+'[3]Población Bogotá'!AG849</f>
        <v>22.614666666666665</v>
      </c>
      <c r="E25" s="53">
        <f>+'[3]Población Bogotá'!AH849</f>
        <v>26.741333333333333</v>
      </c>
      <c r="F25" s="53">
        <f>+'[3]Población Bogotá'!AI849</f>
        <v>25.966333333333335</v>
      </c>
      <c r="G25" s="54">
        <f>+'[3]Población Bogotá'!AJ849</f>
        <v>18.791666666666668</v>
      </c>
      <c r="H25" s="28">
        <f t="shared" si="0"/>
        <v>-27.63064994415846</v>
      </c>
      <c r="I25" s="27">
        <f t="shared" si="3"/>
        <v>-2.898135221380127</v>
      </c>
      <c r="J25" s="28">
        <f t="shared" si="1"/>
        <v>1.0162973533724038</v>
      </c>
      <c r="K25" s="27">
        <f t="shared" si="2"/>
        <v>1.3137264590772328</v>
      </c>
      <c r="L25" s="18"/>
    </row>
    <row r="26" spans="1:14">
      <c r="A26" s="16"/>
      <c r="B26" s="11" t="str">
        <f>+'[3]Población Bogotá'!AE850</f>
        <v>Pasto</v>
      </c>
      <c r="C26" s="53">
        <f>+'[3]Población Bogotá'!AF850</f>
        <v>17.958000000000002</v>
      </c>
      <c r="D26" s="53">
        <f>+'[3]Población Bogotá'!AG850</f>
        <v>19.430666666666667</v>
      </c>
      <c r="E26" s="53">
        <f>+'[3]Población Bogotá'!AH850</f>
        <v>28.415666666666667</v>
      </c>
      <c r="F26" s="53">
        <f>+'[3]Población Bogotá'!AI850</f>
        <v>23.975000000000001</v>
      </c>
      <c r="G26" s="54">
        <f>+'[3]Población Bogotá'!AJ850</f>
        <v>18.600000000000001</v>
      </c>
      <c r="H26" s="28">
        <f t="shared" si="0"/>
        <v>-22.41918665276329</v>
      </c>
      <c r="I26" s="27">
        <f t="shared" si="3"/>
        <v>-15.627529414524844</v>
      </c>
      <c r="J26" s="28">
        <f t="shared" si="1"/>
        <v>1.005931571054193</v>
      </c>
      <c r="K26" s="27">
        <f t="shared" si="2"/>
        <v>1.2129780301304249</v>
      </c>
      <c r="L26" s="18"/>
    </row>
    <row r="27" spans="1:14">
      <c r="A27" s="16"/>
      <c r="B27" s="11" t="str">
        <f>+'[3]Población Bogotá'!AE851</f>
        <v>Montería</v>
      </c>
      <c r="C27" s="53">
        <f>+'[3]Población Bogotá'!AF851</f>
        <v>13.9</v>
      </c>
      <c r="D27" s="53">
        <f>+'[3]Población Bogotá'!AG851</f>
        <v>16.967333333333332</v>
      </c>
      <c r="E27" s="53">
        <f>+'[3]Población Bogotá'!AH851</f>
        <v>18.357333333333333</v>
      </c>
      <c r="F27" s="53">
        <f>+'[3]Población Bogotá'!AI851</f>
        <v>18.088000000000001</v>
      </c>
      <c r="G27" s="54">
        <f>+'[3]Población Bogotá'!AJ851</f>
        <v>15.453000000000001</v>
      </c>
      <c r="H27" s="28">
        <f t="shared" si="0"/>
        <v>-14.56766917293233</v>
      </c>
      <c r="I27" s="27">
        <f t="shared" si="3"/>
        <v>-1.4671702498547323</v>
      </c>
      <c r="J27" s="28">
        <f t="shared" si="1"/>
        <v>0.83573443911292711</v>
      </c>
      <c r="K27" s="27">
        <f t="shared" si="2"/>
        <v>0.91513437368088113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M1" sqref="M1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151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Bogotá'!AE870</f>
        <v>Colombia</v>
      </c>
      <c r="C13" s="28">
        <f>+'[3]Población Bogotá'!AF870</f>
        <v>4.2056666666666667</v>
      </c>
      <c r="D13" s="28">
        <f>+'[3]Población Bogotá'!AG870</f>
        <v>5.6150000000000002</v>
      </c>
      <c r="E13" s="28">
        <f>+'[3]Población Bogotá'!AH870</f>
        <v>1.2386666666666668</v>
      </c>
      <c r="F13" s="28">
        <f>+'[3]Población Bogotá'!AI870</f>
        <v>1.5686666666666664</v>
      </c>
      <c r="G13" s="28">
        <f>+'[3]Población Bogotá'!AJ870</f>
        <v>3.9716666666666662</v>
      </c>
      <c r="H13" s="28">
        <f t="shared" ref="H13:H14" si="0">IF(OR(OR(G13=0,F13=0),G13=""),"",(G13/F13-1)*100)</f>
        <v>153.18742031449216</v>
      </c>
      <c r="I13" s="27">
        <f>IF(OR(OR(G13=0,F13=0),F13=""),"",(F13/E13-1)*100)</f>
        <v>26.641550053821273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5</v>
      </c>
      <c r="C14" s="27">
        <f>C13-SUM(C15:C27)</f>
        <v>0.59600000000000009</v>
      </c>
      <c r="D14" s="27">
        <f>D13-SUM(D15:D27)</f>
        <v>2.1703333333333337</v>
      </c>
      <c r="E14" s="27">
        <f>E13-SUM(E15:E27)</f>
        <v>0.48400000000000021</v>
      </c>
      <c r="F14" s="27">
        <f>F13-SUM(F15:F27)</f>
        <v>0.74933333333333307</v>
      </c>
      <c r="G14" s="28">
        <f>G13-SUM(G15:G27)</f>
        <v>2.7782406666666661</v>
      </c>
      <c r="H14" s="28">
        <f t="shared" si="0"/>
        <v>270.76165480427051</v>
      </c>
      <c r="I14" s="27">
        <f>IF(OR(OR(G14=0,F14=0),F14=""),"",(F14/E14-1)*100)</f>
        <v>54.820936639118337</v>
      </c>
      <c r="J14" s="28">
        <f t="shared" si="1"/>
        <v>69.951506504406197</v>
      </c>
      <c r="K14" s="27">
        <f t="shared" si="2"/>
        <v>47.768805779855498</v>
      </c>
      <c r="L14" s="18"/>
    </row>
    <row r="15" spans="1:15">
      <c r="A15" s="16"/>
      <c r="B15" s="12" t="str">
        <f>+'[3]Población Bogotá'!AE871</f>
        <v>Bogotá</v>
      </c>
      <c r="C15" s="48">
        <f>+'[3]Población Bogotá'!AF871</f>
        <v>2.7223333333333333</v>
      </c>
      <c r="D15" s="48">
        <f>+'[3]Población Bogotá'!AG871</f>
        <v>0</v>
      </c>
      <c r="E15" s="48">
        <f>+'[3]Población Bogotá'!AH871</f>
        <v>0</v>
      </c>
      <c r="F15" s="48">
        <f>+'[3]Población Bogotá'!AI871</f>
        <v>0</v>
      </c>
      <c r="G15" s="48">
        <f>+'[3]Población Bogotá'!AJ871</f>
        <v>0.76009266666666664</v>
      </c>
      <c r="H15" s="48">
        <v>0</v>
      </c>
      <c r="I15" s="34">
        <v>0</v>
      </c>
      <c r="J15" s="48">
        <f t="shared" ref="J15:J16" si="3">IF(G15=0,"",G15/$G$13*100)</f>
        <v>19.137876626101555</v>
      </c>
      <c r="K15" s="34">
        <v>0</v>
      </c>
      <c r="L15" s="18"/>
      <c r="N15" s="23" t="s">
        <v>3</v>
      </c>
      <c r="O15" s="32">
        <f>+G19</f>
        <v>0</v>
      </c>
    </row>
    <row r="16" spans="1:15">
      <c r="A16" s="16"/>
      <c r="B16" s="11" t="str">
        <f>+'[3]Población Bogotá'!AE872</f>
        <v>Medellín</v>
      </c>
      <c r="C16" s="51">
        <f>+'[3]Población Bogotá'!AF872</f>
        <v>0.33566666666666661</v>
      </c>
      <c r="D16" s="51">
        <f>+'[3]Población Bogotá'!AG872</f>
        <v>1.6713333333333331</v>
      </c>
      <c r="E16" s="51">
        <f>+'[3]Población Bogotá'!AH872</f>
        <v>0.70199999999999996</v>
      </c>
      <c r="F16" s="51">
        <f>+'[3]Población Bogotá'!AI872</f>
        <v>0.42499999999999999</v>
      </c>
      <c r="G16" s="52">
        <f>+'[3]Población Bogotá'!AJ872</f>
        <v>0.251</v>
      </c>
      <c r="H16" s="28">
        <v>0</v>
      </c>
      <c r="I16" s="27">
        <v>0</v>
      </c>
      <c r="J16" s="28">
        <f t="shared" si="3"/>
        <v>6.3197650020981957</v>
      </c>
      <c r="K16" s="27">
        <v>0</v>
      </c>
      <c r="L16" s="18"/>
      <c r="N16" s="23" t="s">
        <v>14</v>
      </c>
      <c r="O16" s="32">
        <f>100-O19</f>
        <v>100</v>
      </c>
    </row>
    <row r="17" spans="1:14">
      <c r="A17" s="16"/>
      <c r="B17" s="11" t="str">
        <f>+'[3]Población Bogotá'!AE873</f>
        <v>Barranquilla</v>
      </c>
      <c r="C17" s="51">
        <f>+'[3]Población Bogotá'!AF873</f>
        <v>0.15466666666666667</v>
      </c>
      <c r="D17" s="51">
        <f>+'[3]Población Bogotá'!AG873</f>
        <v>0</v>
      </c>
      <c r="E17" s="51">
        <f>+'[3]Población Bogotá'!AH873</f>
        <v>0</v>
      </c>
      <c r="F17" s="51">
        <f>+'[3]Población Bogotá'!AI873</f>
        <v>0</v>
      </c>
      <c r="G17" s="52">
        <f>+'[3]Población Bogotá'!AJ873</f>
        <v>0.18233333333333335</v>
      </c>
      <c r="H17" s="28">
        <v>0</v>
      </c>
      <c r="I17" s="27">
        <v>0</v>
      </c>
      <c r="J17" s="28">
        <v>0</v>
      </c>
      <c r="K17" s="27" t="str">
        <f t="shared" ref="K17:K27" si="4">IF(F17=0,"",F17/$F$13*100)</f>
        <v/>
      </c>
      <c r="L17" s="18"/>
    </row>
    <row r="18" spans="1:14">
      <c r="A18" s="16"/>
      <c r="B18" s="11" t="str">
        <f>+'[3]Población Bogotá'!AE874</f>
        <v>Cartagena</v>
      </c>
      <c r="C18" s="51">
        <f>+'[3]Población Bogotá'!AF874</f>
        <v>0</v>
      </c>
      <c r="D18" s="51">
        <f>+'[3]Población Bogotá'!AG874</f>
        <v>0</v>
      </c>
      <c r="E18" s="51">
        <f>+'[3]Población Bogotá'!AH874</f>
        <v>0</v>
      </c>
      <c r="F18" s="51">
        <f>+'[3]Población Bogotá'!AI874</f>
        <v>0</v>
      </c>
      <c r="G18" s="52">
        <f>+'[3]Población Bogotá'!AJ874</f>
        <v>0</v>
      </c>
      <c r="H18" s="28">
        <v>0</v>
      </c>
      <c r="I18" s="27">
        <v>0</v>
      </c>
      <c r="J18" s="28">
        <v>0</v>
      </c>
      <c r="K18" s="27">
        <v>0</v>
      </c>
      <c r="L18" s="18"/>
    </row>
    <row r="19" spans="1:14">
      <c r="A19" s="16"/>
      <c r="B19" s="11" t="str">
        <f>+'[3]Población Bogotá'!AE875</f>
        <v>Ibagué</v>
      </c>
      <c r="C19" s="51">
        <f>+'[3]Población Bogotá'!AF875</f>
        <v>0</v>
      </c>
      <c r="D19" s="51">
        <f>+'[3]Población Bogotá'!AG875</f>
        <v>7.4333333333333335E-2</v>
      </c>
      <c r="E19" s="51">
        <f>+'[3]Población Bogotá'!AH875</f>
        <v>0</v>
      </c>
      <c r="F19" s="51">
        <f>+'[3]Población Bogotá'!AI875</f>
        <v>0</v>
      </c>
      <c r="G19" s="52">
        <f>+'[3]Población Bogotá'!AJ875</f>
        <v>0</v>
      </c>
      <c r="H19" s="28">
        <v>0</v>
      </c>
      <c r="I19" s="27">
        <v>0</v>
      </c>
      <c r="J19" s="28">
        <v>0</v>
      </c>
      <c r="K19" s="27">
        <v>0</v>
      </c>
      <c r="L19" s="18"/>
    </row>
    <row r="20" spans="1:14">
      <c r="A20" s="16"/>
      <c r="B20" s="11" t="str">
        <f>+'[3]Población Bogotá'!AE876</f>
        <v>Montería</v>
      </c>
      <c r="C20" s="51">
        <f>+'[3]Población Bogotá'!AF876</f>
        <v>0</v>
      </c>
      <c r="D20" s="51">
        <f>+'[3]Población Bogotá'!AG876</f>
        <v>0</v>
      </c>
      <c r="E20" s="51">
        <f>+'[3]Población Bogotá'!AH876</f>
        <v>0</v>
      </c>
      <c r="F20" s="51">
        <f>+'[3]Población Bogotá'!AI876</f>
        <v>3.9333333333333331E-2</v>
      </c>
      <c r="G20" s="52">
        <f>+'[3]Población Bogotá'!AJ876</f>
        <v>0</v>
      </c>
      <c r="H20" s="28">
        <v>0</v>
      </c>
      <c r="I20" s="27">
        <v>0</v>
      </c>
      <c r="J20" s="28">
        <v>0</v>
      </c>
      <c r="K20" s="27">
        <v>0</v>
      </c>
      <c r="L20" s="18"/>
    </row>
    <row r="21" spans="1:14">
      <c r="A21" s="16"/>
      <c r="B21" s="11" t="str">
        <f>+'[3]Población Bogotá'!AE877</f>
        <v>Pasto</v>
      </c>
      <c r="C21" s="51">
        <f>+'[3]Población Bogotá'!AF877</f>
        <v>3.9E-2</v>
      </c>
      <c r="D21" s="51">
        <f>+'[3]Población Bogotá'!AG877</f>
        <v>0</v>
      </c>
      <c r="E21" s="51">
        <f>+'[3]Población Bogotá'!AH877</f>
        <v>0</v>
      </c>
      <c r="F21" s="51">
        <f>+'[3]Población Bogotá'!AI877</f>
        <v>0</v>
      </c>
      <c r="G21" s="52">
        <f>+'[3]Población Bogotá'!AJ877</f>
        <v>0</v>
      </c>
      <c r="H21" s="28">
        <v>0</v>
      </c>
      <c r="I21" s="27">
        <v>0</v>
      </c>
      <c r="J21" s="28">
        <v>0</v>
      </c>
      <c r="K21" s="27" t="str">
        <f t="shared" si="4"/>
        <v/>
      </c>
      <c r="L21" s="18"/>
    </row>
    <row r="22" spans="1:14">
      <c r="A22" s="16"/>
      <c r="B22" s="11" t="str">
        <f>+'[3]Población Bogotá'!AE878</f>
        <v>Villavicencio</v>
      </c>
      <c r="C22" s="51">
        <f>+'[3]Población Bogotá'!AF878</f>
        <v>0</v>
      </c>
      <c r="D22" s="51">
        <f>+'[3]Población Bogotá'!AG878</f>
        <v>3.9333333333333331E-2</v>
      </c>
      <c r="E22" s="51">
        <f>+'[3]Población Bogotá'!AH878</f>
        <v>5.2666666666666667E-2</v>
      </c>
      <c r="F22" s="51">
        <f>+'[3]Población Bogotá'!AI878</f>
        <v>0</v>
      </c>
      <c r="G22" s="52">
        <f>+'[3]Población Bogotá'!AJ878</f>
        <v>0</v>
      </c>
      <c r="H22" s="28">
        <v>0</v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tr">
        <f>+'[3]Población Bogotá'!AE879</f>
        <v>Bucaramanga</v>
      </c>
      <c r="C23" s="51">
        <f>+'[3]Población Bogotá'!AF879</f>
        <v>8.666666666666667E-2</v>
      </c>
      <c r="D23" s="51">
        <f>+'[3]Población Bogotá'!AG879</f>
        <v>0</v>
      </c>
      <c r="E23" s="51">
        <f>+'[3]Población Bogotá'!AH879</f>
        <v>0</v>
      </c>
      <c r="F23" s="51">
        <f>+'[3]Población Bogotá'!AI879</f>
        <v>0</v>
      </c>
      <c r="G23" s="52">
        <f>+'[3]Población Bogotá'!AJ879</f>
        <v>0</v>
      </c>
      <c r="H23" s="28">
        <v>0</v>
      </c>
      <c r="I23" s="27">
        <v>0</v>
      </c>
      <c r="J23" s="28">
        <v>0</v>
      </c>
      <c r="K23" s="27">
        <v>0</v>
      </c>
      <c r="L23" s="18"/>
    </row>
    <row r="24" spans="1:14" s="23" customFormat="1">
      <c r="A24" s="16"/>
      <c r="B24" s="11" t="str">
        <f>+'[3]Población Bogotá'!AE880</f>
        <v>Cali</v>
      </c>
      <c r="C24" s="51">
        <f>+'[3]Población Bogotá'!AF880</f>
        <v>0</v>
      </c>
      <c r="D24" s="51">
        <f>+'[3]Población Bogotá'!AG880</f>
        <v>1.454</v>
      </c>
      <c r="E24" s="51">
        <f>+'[3]Población Bogotá'!AH880</f>
        <v>0</v>
      </c>
      <c r="F24" s="51">
        <f>+'[3]Población Bogotá'!AI880</f>
        <v>0.30133333333333334</v>
      </c>
      <c r="G24" s="52">
        <f>+'[3]Población Bogotá'!AJ880</f>
        <v>0</v>
      </c>
      <c r="H24" s="28">
        <v>0</v>
      </c>
      <c r="I24" s="27">
        <v>0</v>
      </c>
      <c r="J24" s="28">
        <v>0</v>
      </c>
      <c r="K24" s="27">
        <v>0</v>
      </c>
      <c r="L24" s="18"/>
      <c r="M24" s="9"/>
    </row>
    <row r="25" spans="1:14" s="23" customFormat="1">
      <c r="A25" s="16"/>
      <c r="B25" s="11" t="str">
        <f>+'[3]Población Bogotá'!AE881</f>
        <v>Cúcuta</v>
      </c>
      <c r="C25" s="51">
        <f>+'[3]Población Bogotá'!AF881</f>
        <v>0</v>
      </c>
      <c r="D25" s="51">
        <f>+'[3]Población Bogotá'!AG881</f>
        <v>0.15533333333333335</v>
      </c>
      <c r="E25" s="51">
        <f>+'[3]Población Bogotá'!AH881</f>
        <v>0</v>
      </c>
      <c r="F25" s="51">
        <f>+'[3]Población Bogotá'!AI881</f>
        <v>0</v>
      </c>
      <c r="G25" s="52">
        <f>+'[3]Población Bogotá'!AJ881</f>
        <v>0</v>
      </c>
      <c r="H25" s="28">
        <v>0</v>
      </c>
      <c r="I25" s="27">
        <v>0</v>
      </c>
      <c r="J25" s="28">
        <v>0</v>
      </c>
      <c r="K25" s="27">
        <v>0</v>
      </c>
      <c r="L25" s="18"/>
      <c r="M25" s="9"/>
    </row>
    <row r="26" spans="1:14" s="23" customFormat="1">
      <c r="A26" s="16"/>
      <c r="B26" s="11" t="str">
        <f>+'[3]Población Bogotá'!AE882</f>
        <v>Manizales</v>
      </c>
      <c r="C26" s="51">
        <f>+'[3]Población Bogotá'!AF882</f>
        <v>3.8333333333333337E-2</v>
      </c>
      <c r="D26" s="51">
        <f>+'[3]Población Bogotá'!AG882</f>
        <v>5.0333333333333334E-2</v>
      </c>
      <c r="E26" s="51">
        <f>+'[3]Población Bogotá'!AH882</f>
        <v>0</v>
      </c>
      <c r="F26" s="51">
        <f>+'[3]Población Bogotá'!AI882</f>
        <v>5.3666666666666668E-2</v>
      </c>
      <c r="G26" s="52">
        <f>+'[3]Población Bogotá'!AJ882</f>
        <v>0</v>
      </c>
      <c r="H26" s="28">
        <v>0</v>
      </c>
      <c r="I26" s="27">
        <v>0</v>
      </c>
      <c r="J26" s="28">
        <v>0</v>
      </c>
      <c r="K26" s="27">
        <f t="shared" si="4"/>
        <v>3.4211644708882285</v>
      </c>
      <c r="L26" s="18"/>
      <c r="M26" s="9"/>
    </row>
    <row r="27" spans="1:14" s="23" customFormat="1">
      <c r="A27" s="16"/>
      <c r="B27" s="11" t="str">
        <f>+'[3]Población Bogotá'!AE883</f>
        <v>Pereira</v>
      </c>
      <c r="C27" s="51">
        <f>+'[3]Población Bogotá'!AF883</f>
        <v>0.23299999999999998</v>
      </c>
      <c r="D27" s="51">
        <f>+'[3]Población Bogotá'!AG883</f>
        <v>0</v>
      </c>
      <c r="E27" s="51">
        <f>+'[3]Población Bogotá'!AH883</f>
        <v>0</v>
      </c>
      <c r="F27" s="51">
        <f>+'[3]Población Bogotá'!AI883</f>
        <v>0</v>
      </c>
      <c r="G27" s="52">
        <f>+'[3]Población Bogotá'!AJ883</f>
        <v>0</v>
      </c>
      <c r="H27" s="28">
        <v>0</v>
      </c>
      <c r="I27" s="27">
        <v>0</v>
      </c>
      <c r="J27" s="28">
        <v>0</v>
      </c>
      <c r="K27" s="27" t="str">
        <f t="shared" si="4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M1" sqref="M1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152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Bogotá'!AE902</f>
        <v>Colombia</v>
      </c>
      <c r="C13" s="26">
        <f>+'[3]Población Bogotá'!AF902</f>
        <v>130.61233333333334</v>
      </c>
      <c r="D13" s="26">
        <f>+'[3]Población Bogotá'!AG902</f>
        <v>164.26966666666667</v>
      </c>
      <c r="E13" s="26">
        <f>+'[3]Población Bogotá'!AH902</f>
        <v>167.756</v>
      </c>
      <c r="F13" s="26">
        <f>+'[3]Población Bogotá'!AI902</f>
        <v>194.23300000000003</v>
      </c>
      <c r="G13" s="26">
        <f>+'[3]Población Bogotá'!AJ902</f>
        <v>134.119</v>
      </c>
      <c r="H13" s="28">
        <f t="shared" ref="H13" si="0">IF(OR(OR(G13=0,F13=0),G13=""),"",(G13/F13-1)*100)</f>
        <v>-30.949426719455509</v>
      </c>
      <c r="I13" s="27">
        <f>IF(OR(OR(G13=0,F13=0),F13=""),"",(F13/E13-1)*100)</f>
        <v>15.783042037244588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118.96933333333334</v>
      </c>
      <c r="D14" s="25">
        <f>D13-SUM(D15:D27)</f>
        <v>153.66900000000001</v>
      </c>
      <c r="E14" s="25">
        <f>E13-SUM(E15:E27)</f>
        <v>151.86699999999999</v>
      </c>
      <c r="F14" s="25">
        <f>F13-SUM(F15:F27)</f>
        <v>177.33766666666671</v>
      </c>
      <c r="G14" s="26">
        <f>G13-SUM(G15:G27)</f>
        <v>118.929726</v>
      </c>
      <c r="H14" s="28">
        <f t="shared" ref="H14:H27" si="3">IF(OR(OR(G14=0,F14=0),G14=""),"",(G14/F14-1)*100)</f>
        <v>-32.93600381945555</v>
      </c>
      <c r="I14" s="27">
        <f t="shared" ref="I14:I27" si="4">IF(OR(OR(G14=0,F14=0),F14=""),"",(F14/E14-1)*100)</f>
        <v>16.771692775037849</v>
      </c>
      <c r="J14" s="28">
        <f t="shared" ref="J14:J27" si="5">IF(G14=0,"",G14/$G$13*100)</f>
        <v>88.674778368463819</v>
      </c>
      <c r="K14" s="27">
        <f t="shared" ref="K14:K27" si="6">IF(F14=0,"",F14/$F$13*100)</f>
        <v>91.301512444675552</v>
      </c>
      <c r="L14" s="18"/>
    </row>
    <row r="15" spans="1:15">
      <c r="A15" s="16"/>
      <c r="B15" s="12" t="str">
        <f>+'[3]Población Bogotá'!AE903</f>
        <v>Bogotá</v>
      </c>
      <c r="C15" s="100">
        <f>+'[3]Población Bogotá'!AF903</f>
        <v>2.2813333333333334</v>
      </c>
      <c r="D15" s="100">
        <f>+'[3]Población Bogotá'!AG903</f>
        <v>1.1423333333333334</v>
      </c>
      <c r="E15" s="100">
        <f>+'[3]Población Bogotá'!AH903</f>
        <v>4.6293333333333342</v>
      </c>
      <c r="F15" s="100">
        <f>+'[3]Población Bogotá'!AI903</f>
        <v>4.1070000000000002</v>
      </c>
      <c r="G15" s="100">
        <f>+'[3]Población Bogotá'!AJ903</f>
        <v>6.0109999999999992</v>
      </c>
      <c r="H15" s="48">
        <f t="shared" si="3"/>
        <v>46.359873386900396</v>
      </c>
      <c r="I15" s="34">
        <f t="shared" si="4"/>
        <v>-11.28312211981568</v>
      </c>
      <c r="J15" s="48">
        <f t="shared" si="5"/>
        <v>4.4818407533608209</v>
      </c>
      <c r="K15" s="34">
        <f t="shared" si="6"/>
        <v>2.1144707644941896</v>
      </c>
      <c r="L15" s="18"/>
      <c r="N15" s="23" t="s">
        <v>3</v>
      </c>
      <c r="O15" s="32">
        <f>J15</f>
        <v>4.4818407533608209</v>
      </c>
    </row>
    <row r="16" spans="1:15">
      <c r="A16" s="16"/>
      <c r="B16" s="11" t="str">
        <f>+'[3]Población Bogotá'!AE904</f>
        <v>Medellín</v>
      </c>
      <c r="C16" s="53">
        <f>+'[3]Población Bogotá'!AF904</f>
        <v>1.1823333333333332</v>
      </c>
      <c r="D16" s="53">
        <f>+'[3]Población Bogotá'!AG904</f>
        <v>0.89766666666666672</v>
      </c>
      <c r="E16" s="53">
        <f>+'[3]Población Bogotá'!AH904</f>
        <v>2.8983333333333334</v>
      </c>
      <c r="F16" s="53">
        <f>+'[3]Población Bogotá'!AI904</f>
        <v>2.738</v>
      </c>
      <c r="G16" s="54">
        <f>+'[3]Población Bogotá'!AJ904</f>
        <v>1.4606666666666666</v>
      </c>
      <c r="H16" s="28">
        <f t="shared" si="3"/>
        <v>-46.652057462868278</v>
      </c>
      <c r="I16" s="27">
        <f t="shared" si="4"/>
        <v>-5.5319148936170297</v>
      </c>
      <c r="J16" s="28">
        <f t="shared" si="5"/>
        <v>1.0890825808920932</v>
      </c>
      <c r="K16" s="27">
        <f t="shared" si="6"/>
        <v>1.4096471763294598</v>
      </c>
      <c r="L16" s="18"/>
      <c r="N16" s="23" t="s">
        <v>14</v>
      </c>
      <c r="O16" s="32">
        <f>100-O15</f>
        <v>95.518159246639186</v>
      </c>
    </row>
    <row r="17" spans="1:14">
      <c r="A17" s="16"/>
      <c r="B17" s="11" t="str">
        <f>+'[3]Población Bogotá'!AE905</f>
        <v>Cúcuta</v>
      </c>
      <c r="C17" s="53">
        <f>+'[3]Población Bogotá'!AF905</f>
        <v>0.5053333333333333</v>
      </c>
      <c r="D17" s="53">
        <f>+'[3]Población Bogotá'!AG905</f>
        <v>0.46466666666666673</v>
      </c>
      <c r="E17" s="53">
        <f>+'[3]Población Bogotá'!AH905</f>
        <v>1.085</v>
      </c>
      <c r="F17" s="53">
        <f>+'[3]Población Bogotá'!AI905</f>
        <v>0.79933333333333323</v>
      </c>
      <c r="G17" s="54">
        <f>+'[3]Población Bogotá'!AJ905</f>
        <v>1.3463333333333332</v>
      </c>
      <c r="H17" s="28">
        <f t="shared" si="3"/>
        <v>68.432026688907428</v>
      </c>
      <c r="I17" s="27">
        <f t="shared" si="4"/>
        <v>-26.328725038402467</v>
      </c>
      <c r="J17" s="28">
        <f t="shared" si="5"/>
        <v>1.0038349028350444</v>
      </c>
      <c r="K17" s="27">
        <f t="shared" si="6"/>
        <v>0.41153322727514535</v>
      </c>
      <c r="L17" s="18"/>
    </row>
    <row r="18" spans="1:14">
      <c r="A18" s="16"/>
      <c r="B18" s="11" t="str">
        <f>+'[3]Población Bogotá'!AE906</f>
        <v>Bucaramanga</v>
      </c>
      <c r="C18" s="53">
        <f>+'[3]Población Bogotá'!AF906</f>
        <v>0.52166666666666661</v>
      </c>
      <c r="D18" s="53">
        <f>+'[3]Población Bogotá'!AG906</f>
        <v>0.39866666666666667</v>
      </c>
      <c r="E18" s="53">
        <f>+'[3]Población Bogotá'!AH906</f>
        <v>1.0313333333333334</v>
      </c>
      <c r="F18" s="53">
        <f>+'[3]Población Bogotá'!AI906</f>
        <v>1.343333333333333</v>
      </c>
      <c r="G18" s="54">
        <f>+'[3]Población Bogotá'!AJ906</f>
        <v>1.1543333333333334</v>
      </c>
      <c r="H18" s="28">
        <f t="shared" si="3"/>
        <v>-14.069478908188559</v>
      </c>
      <c r="I18" s="27">
        <f t="shared" si="4"/>
        <v>30.252100840336094</v>
      </c>
      <c r="J18" s="28">
        <f t="shared" si="5"/>
        <v>0.86067845222029205</v>
      </c>
      <c r="K18" s="27">
        <f t="shared" si="6"/>
        <v>0.69160921848158285</v>
      </c>
      <c r="L18" s="18"/>
    </row>
    <row r="19" spans="1:14">
      <c r="A19" s="16"/>
      <c r="B19" s="11" t="str">
        <f>+'[3]Población Bogotá'!AE907</f>
        <v>Ibagué</v>
      </c>
      <c r="C19" s="53">
        <f>+'[3]Población Bogotá'!AF907</f>
        <v>1.1280000000000001</v>
      </c>
      <c r="D19" s="53">
        <f>+'[3]Población Bogotá'!AG907</f>
        <v>1.4059999999999999</v>
      </c>
      <c r="E19" s="53">
        <f>+'[3]Población Bogotá'!AH907</f>
        <v>1.2209999999999999</v>
      </c>
      <c r="F19" s="53">
        <f>+'[3]Población Bogotá'!AI907</f>
        <v>1.6393333333333333</v>
      </c>
      <c r="G19" s="54">
        <f>+'[3]Población Bogotá'!AJ907</f>
        <v>1.113</v>
      </c>
      <c r="H19" s="28">
        <f t="shared" si="3"/>
        <v>-32.106547376982505</v>
      </c>
      <c r="I19" s="27">
        <f t="shared" si="4"/>
        <v>34.261534261534266</v>
      </c>
      <c r="J19" s="28">
        <f t="shared" si="5"/>
        <v>0.82986004965739379</v>
      </c>
      <c r="K19" s="27">
        <f t="shared" si="6"/>
        <v>0.84400350781449751</v>
      </c>
      <c r="L19" s="18"/>
    </row>
    <row r="20" spans="1:14">
      <c r="A20" s="16"/>
      <c r="B20" s="11" t="str">
        <f>+'[3]Población Bogotá'!AE908</f>
        <v>Cali</v>
      </c>
      <c r="C20" s="53">
        <f>+'[3]Población Bogotá'!AF908</f>
        <v>2.3783333333333334</v>
      </c>
      <c r="D20" s="53">
        <f>+'[3]Población Bogotá'!AG908</f>
        <v>2.4609999999999999</v>
      </c>
      <c r="E20" s="53">
        <f>+'[3]Población Bogotá'!AH908</f>
        <v>1.7703333333333333</v>
      </c>
      <c r="F20" s="53">
        <f>+'[3]Población Bogotá'!AI908</f>
        <v>2.2273333333333336</v>
      </c>
      <c r="G20" s="54">
        <f>+'[3]Población Bogotá'!AJ908</f>
        <v>0.97129200000000004</v>
      </c>
      <c r="H20" s="28">
        <f t="shared" si="3"/>
        <v>-56.392158036516015</v>
      </c>
      <c r="I20" s="27">
        <f t="shared" si="4"/>
        <v>25.814347580493326</v>
      </c>
      <c r="J20" s="28">
        <f t="shared" si="5"/>
        <v>0.72420164182554303</v>
      </c>
      <c r="K20" s="27">
        <f t="shared" si="6"/>
        <v>1.1467327041920443</v>
      </c>
      <c r="L20" s="18"/>
    </row>
    <row r="21" spans="1:14">
      <c r="A21" s="16"/>
      <c r="B21" s="11" t="str">
        <f>+'[3]Población Bogotá'!AE909</f>
        <v>Pereira</v>
      </c>
      <c r="C21" s="53">
        <f>+'[3]Población Bogotá'!AF909</f>
        <v>0.59899999999999998</v>
      </c>
      <c r="D21" s="53">
        <f>+'[3]Población Bogotá'!AG909</f>
        <v>1.3739999999999999</v>
      </c>
      <c r="E21" s="53">
        <f>+'[3]Población Bogotá'!AH909</f>
        <v>0.90066666666666662</v>
      </c>
      <c r="F21" s="53">
        <f>+'[3]Población Bogotá'!AI909</f>
        <v>1.0620000000000001</v>
      </c>
      <c r="G21" s="54">
        <f>+'[3]Población Bogotá'!AJ909</f>
        <v>0.82633333333333325</v>
      </c>
      <c r="H21" s="28">
        <f t="shared" si="3"/>
        <v>-22.190834902699319</v>
      </c>
      <c r="I21" s="27">
        <f t="shared" si="4"/>
        <v>17.912657290895638</v>
      </c>
      <c r="J21" s="28">
        <f t="shared" si="5"/>
        <v>0.61611951575342294</v>
      </c>
      <c r="K21" s="27">
        <f t="shared" si="6"/>
        <v>0.5467659975390381</v>
      </c>
      <c r="L21" s="18"/>
    </row>
    <row r="22" spans="1:14">
      <c r="A22" s="16"/>
      <c r="B22" s="11" t="str">
        <f>+'[3]Población Bogotá'!AE910</f>
        <v>Villavicencio</v>
      </c>
      <c r="C22" s="53">
        <f>+'[3]Población Bogotá'!AF910</f>
        <v>1.3176666666666665</v>
      </c>
      <c r="D22" s="53">
        <f>+'[3]Población Bogotá'!AG910</f>
        <v>0.71166666666666656</v>
      </c>
      <c r="E22" s="53">
        <f>+'[3]Población Bogotá'!AH910</f>
        <v>1.2863333333333333</v>
      </c>
      <c r="F22" s="53">
        <f>+'[3]Población Bogotá'!AI910</f>
        <v>1.1196666666666666</v>
      </c>
      <c r="G22" s="54">
        <f>+'[3]Población Bogotá'!AJ910</f>
        <v>0.82264866666666647</v>
      </c>
      <c r="H22" s="28">
        <v>0</v>
      </c>
      <c r="I22" s="27">
        <v>0</v>
      </c>
      <c r="J22" s="28">
        <f t="shared" si="5"/>
        <v>0.61337220428624317</v>
      </c>
      <c r="K22" s="27">
        <v>0</v>
      </c>
      <c r="L22" s="18"/>
    </row>
    <row r="23" spans="1:14">
      <c r="A23" s="16"/>
      <c r="B23" s="11" t="str">
        <f>+'[3]Población Bogotá'!AE911</f>
        <v>Barranquilla</v>
      </c>
      <c r="C23" s="53">
        <f>+'[3]Población Bogotá'!AF911</f>
        <v>0.69433333333333336</v>
      </c>
      <c r="D23" s="53">
        <f>+'[3]Población Bogotá'!AG911</f>
        <v>0.46300000000000002</v>
      </c>
      <c r="E23" s="53">
        <f>+'[3]Población Bogotá'!AH911</f>
        <v>0.20666666666666667</v>
      </c>
      <c r="F23" s="53">
        <f>+'[3]Población Bogotá'!AI911</f>
        <v>0</v>
      </c>
      <c r="G23" s="54">
        <f>+'[3]Población Bogotá'!AJ911</f>
        <v>0.55333333333333334</v>
      </c>
      <c r="H23" s="28" t="str">
        <f t="shared" si="3"/>
        <v/>
      </c>
      <c r="I23" s="27" t="str">
        <f t="shared" si="4"/>
        <v/>
      </c>
      <c r="J23" s="28">
        <f t="shared" si="5"/>
        <v>0.41256893753557161</v>
      </c>
      <c r="K23" s="27" t="str">
        <f t="shared" si="6"/>
        <v/>
      </c>
      <c r="L23" s="18"/>
    </row>
    <row r="24" spans="1:14">
      <c r="A24" s="16"/>
      <c r="B24" s="11" t="str">
        <f>+'[3]Población Bogotá'!AE912</f>
        <v>Pasto</v>
      </c>
      <c r="C24" s="53">
        <f>+'[3]Población Bogotá'!AF912</f>
        <v>0.26899999999999996</v>
      </c>
      <c r="D24" s="53">
        <f>+'[3]Población Bogotá'!AG912</f>
        <v>0.38433333333333336</v>
      </c>
      <c r="E24" s="53">
        <f>+'[3]Población Bogotá'!AH912</f>
        <v>0.18733333333333335</v>
      </c>
      <c r="F24" s="53">
        <f>+'[3]Población Bogotá'!AI912</f>
        <v>0.79766666666666675</v>
      </c>
      <c r="G24" s="54">
        <f>+'[3]Población Bogotá'!AJ912</f>
        <v>0.47900000000000004</v>
      </c>
      <c r="H24" s="28">
        <f t="shared" si="3"/>
        <v>-39.949853740075227</v>
      </c>
      <c r="I24" s="27">
        <f t="shared" si="4"/>
        <v>325.8007117437723</v>
      </c>
      <c r="J24" s="28">
        <f t="shared" si="5"/>
        <v>0.35714552002326294</v>
      </c>
      <c r="K24" s="27">
        <f t="shared" si="6"/>
        <v>0.41067515132169435</v>
      </c>
      <c r="L24" s="18"/>
    </row>
    <row r="25" spans="1:14">
      <c r="A25" s="16"/>
      <c r="B25" s="11" t="str">
        <f>+'[3]Población Bogotá'!AE913</f>
        <v>Montería</v>
      </c>
      <c r="C25" s="53">
        <f>+'[3]Población Bogotá'!AF913</f>
        <v>0.13199999999999998</v>
      </c>
      <c r="D25" s="53">
        <f>+'[3]Población Bogotá'!AG913</f>
        <v>0.19533333333333336</v>
      </c>
      <c r="E25" s="53">
        <f>+'[3]Población Bogotá'!AH913</f>
        <v>0.17833333333333334</v>
      </c>
      <c r="F25" s="53">
        <f>+'[3]Población Bogotá'!AI913</f>
        <v>0.42399999999999999</v>
      </c>
      <c r="G25" s="54">
        <f>+'[3]Población Bogotá'!AJ913</f>
        <v>0.24433333333333332</v>
      </c>
      <c r="H25" s="28">
        <f t="shared" si="3"/>
        <v>-42.374213836477992</v>
      </c>
      <c r="I25" s="27">
        <f t="shared" si="4"/>
        <v>137.75700934579436</v>
      </c>
      <c r="J25" s="28">
        <f t="shared" si="5"/>
        <v>0.18217652482745422</v>
      </c>
      <c r="K25" s="27">
        <f t="shared" si="6"/>
        <v>0.2182945225579587</v>
      </c>
      <c r="L25" s="18"/>
    </row>
    <row r="26" spans="1:14">
      <c r="A26" s="16"/>
      <c r="B26" s="11" t="str">
        <f>+'[3]Población Bogotá'!AE914</f>
        <v>Manizales</v>
      </c>
      <c r="C26" s="53">
        <f>+'[3]Población Bogotá'!AF914</f>
        <v>0.33200000000000002</v>
      </c>
      <c r="D26" s="53">
        <f>+'[3]Población Bogotá'!AG914</f>
        <v>0.4956666666666667</v>
      </c>
      <c r="E26" s="53">
        <f>+'[3]Población Bogotá'!AH914</f>
        <v>0.40866666666666668</v>
      </c>
      <c r="F26" s="53">
        <f>+'[3]Población Bogotá'!AI914</f>
        <v>0.42566666666666664</v>
      </c>
      <c r="G26" s="54">
        <f>+'[3]Población Bogotá'!AJ914</f>
        <v>0.11399999999999999</v>
      </c>
      <c r="H26" s="28">
        <f t="shared" si="3"/>
        <v>-73.218480814408764</v>
      </c>
      <c r="I26" s="27">
        <f t="shared" si="4"/>
        <v>4.1598694942903691</v>
      </c>
      <c r="J26" s="28">
        <f t="shared" si="5"/>
        <v>8.499914255250933E-2</v>
      </c>
      <c r="K26" s="27">
        <f t="shared" si="6"/>
        <v>0.21915259851140978</v>
      </c>
      <c r="L26" s="18"/>
    </row>
    <row r="27" spans="1:14">
      <c r="A27" s="16"/>
      <c r="B27" s="11" t="str">
        <f>+'[3]Población Bogotá'!AE915</f>
        <v>Cartagena</v>
      </c>
      <c r="C27" s="53">
        <f>+'[3]Población Bogotá'!AF915</f>
        <v>0.30199999999999999</v>
      </c>
      <c r="D27" s="53">
        <f>+'[3]Población Bogotá'!AG915</f>
        <v>0.20633333333333334</v>
      </c>
      <c r="E27" s="53">
        <f>+'[3]Población Bogotá'!AH915</f>
        <v>8.5666666666666669E-2</v>
      </c>
      <c r="F27" s="53">
        <f>+'[3]Población Bogotá'!AI915</f>
        <v>0.21199999999999999</v>
      </c>
      <c r="G27" s="54">
        <f>+'[3]Población Bogotá'!AJ915</f>
        <v>9.3000000000000013E-2</v>
      </c>
      <c r="H27" s="28">
        <f t="shared" si="3"/>
        <v>-56.132075471698109</v>
      </c>
      <c r="I27" s="27">
        <f t="shared" si="4"/>
        <v>147.47081712062257</v>
      </c>
      <c r="J27" s="28">
        <f t="shared" si="5"/>
        <v>6.9341405766520786E-2</v>
      </c>
      <c r="K27" s="27">
        <f t="shared" si="6"/>
        <v>0.10914726127897935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I20" sqref="I20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153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Bogotá'!AE934</f>
        <v>Colombia</v>
      </c>
      <c r="C13" s="26">
        <f>+'[3]Población Bogotá'!AF934</f>
        <v>16.371333333333332</v>
      </c>
      <c r="D13" s="26">
        <f>+'[3]Población Bogotá'!AG934</f>
        <v>16.117000000000001</v>
      </c>
      <c r="E13" s="26">
        <f>+'[3]Población Bogotá'!AH934</f>
        <v>12.454333333333333</v>
      </c>
      <c r="F13" s="26">
        <f>+'[3]Población Bogotá'!AI934</f>
        <v>22.338333333333335</v>
      </c>
      <c r="G13" s="26">
        <f>+'[3]Población Bogotá'!AJ934</f>
        <v>22.066000000000003</v>
      </c>
      <c r="H13" s="28">
        <f t="shared" ref="H13" si="0">IF(OR(OR(G13=0,F13=0),G13=""),"",(G13/F13-1)*100)</f>
        <v>-1.2191300455121956</v>
      </c>
      <c r="I13" s="27">
        <f>IF(OR(OR(G13=0,F13=0),F13=""),"",(F13/E13-1)*100)</f>
        <v>79.361935604742669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13.017333333333333</v>
      </c>
      <c r="D14" s="25">
        <f>D13-SUM(D15:D27)</f>
        <v>13.727</v>
      </c>
      <c r="E14" s="25">
        <f>E13-SUM(E15:E27)</f>
        <v>7.7106666666666666</v>
      </c>
      <c r="F14" s="25">
        <f>F13-SUM(F15:F27)</f>
        <v>17.244333333333334</v>
      </c>
      <c r="G14" s="26">
        <f>G13-SUM(G15:G27)</f>
        <v>14.845493333333337</v>
      </c>
      <c r="H14" s="28">
        <f t="shared" ref="H14:H24" si="3">IF(OR(OR(G14=0,F14=0),G14=""),"",(G14/F14-1)*100)</f>
        <v>-13.910888601086324</v>
      </c>
      <c r="I14" s="27">
        <f t="shared" ref="I14:I24" si="4">IF(OR(OR(G14=0,F14=0),F14=""),"",(F14/E14-1)*100)</f>
        <v>123.64257305896595</v>
      </c>
      <c r="J14" s="28">
        <f t="shared" ref="J14:J24" si="5">IF(G14=0,"",G14/$G$13*100)</f>
        <v>67.27768210519956</v>
      </c>
      <c r="K14" s="27">
        <f t="shared" ref="K14:K27" si="6">IF(F14=0,"",F14/$F$13*100)</f>
        <v>77.19615011564575</v>
      </c>
      <c r="L14" s="18"/>
    </row>
    <row r="15" spans="1:15">
      <c r="A15" s="16"/>
      <c r="B15" s="11" t="str">
        <f>+'[3]Población Bogotá'!AE935</f>
        <v>Barranquilla</v>
      </c>
      <c r="C15" s="53">
        <f>+'[3]Población Bogotá'!AF935</f>
        <v>0</v>
      </c>
      <c r="D15" s="53">
        <f>+'[3]Población Bogotá'!AG935</f>
        <v>0</v>
      </c>
      <c r="E15" s="53">
        <f>+'[3]Población Bogotá'!AH935</f>
        <v>0.16833333333333333</v>
      </c>
      <c r="F15" s="53">
        <f>+'[3]Población Bogotá'!AI935</f>
        <v>0</v>
      </c>
      <c r="G15" s="54">
        <f>+'[3]Población Bogotá'!AJ935</f>
        <v>3.1919999999999997</v>
      </c>
      <c r="H15" s="28" t="str">
        <f t="shared" si="3"/>
        <v/>
      </c>
      <c r="I15" s="27" t="str">
        <f t="shared" si="4"/>
        <v/>
      </c>
      <c r="J15" s="28">
        <f t="shared" si="5"/>
        <v>14.465693827608082</v>
      </c>
      <c r="K15" s="27" t="str">
        <f t="shared" si="6"/>
        <v/>
      </c>
      <c r="L15" s="18"/>
      <c r="N15" s="23" t="s">
        <v>3</v>
      </c>
      <c r="O15" s="32">
        <f>+J16</f>
        <v>6.281156530408774</v>
      </c>
    </row>
    <row r="16" spans="1:15">
      <c r="A16" s="16"/>
      <c r="B16" s="12" t="str">
        <f>+'[3]Población Bogotá'!AE936</f>
        <v>Bogotá</v>
      </c>
      <c r="C16" s="100">
        <f>+'[3]Población Bogotá'!AF936</f>
        <v>1.8346666666666664</v>
      </c>
      <c r="D16" s="100">
        <f>+'[3]Población Bogotá'!AG936</f>
        <v>1.0066666666666666</v>
      </c>
      <c r="E16" s="100">
        <f>+'[3]Población Bogotá'!AH936</f>
        <v>1.6783333333333335</v>
      </c>
      <c r="F16" s="100">
        <f>+'[3]Población Bogotá'!AI936</f>
        <v>1.4550000000000001</v>
      </c>
      <c r="G16" s="100">
        <f>+'[3]Población Bogotá'!AJ936</f>
        <v>1.3860000000000001</v>
      </c>
      <c r="H16" s="48">
        <f t="shared" si="3"/>
        <v>-4.7422680412371072</v>
      </c>
      <c r="I16" s="34">
        <f t="shared" si="4"/>
        <v>-13.306852035749749</v>
      </c>
      <c r="J16" s="48">
        <f t="shared" si="5"/>
        <v>6.281156530408774</v>
      </c>
      <c r="K16" s="34">
        <f t="shared" si="6"/>
        <v>6.5134671342236814</v>
      </c>
      <c r="L16" s="18"/>
      <c r="N16" s="23" t="s">
        <v>14</v>
      </c>
      <c r="O16" s="32">
        <f>100-O15</f>
        <v>93.718843469591221</v>
      </c>
    </row>
    <row r="17" spans="1:14">
      <c r="A17" s="16"/>
      <c r="B17" s="11" t="str">
        <f>+'[3]Población Bogotá'!AE937</f>
        <v>Cúcuta</v>
      </c>
      <c r="C17" s="53">
        <f>+'[3]Población Bogotá'!AF937</f>
        <v>0.28866666666666668</v>
      </c>
      <c r="D17" s="53">
        <f>+'[3]Población Bogotá'!AG937</f>
        <v>8.8666666666666671E-2</v>
      </c>
      <c r="E17" s="53">
        <f>+'[3]Población Bogotá'!AH937</f>
        <v>0.14566666666666667</v>
      </c>
      <c r="F17" s="53">
        <f>+'[3]Población Bogotá'!AI937</f>
        <v>1.5373333333333334</v>
      </c>
      <c r="G17" s="54">
        <f>+'[3]Población Bogotá'!AJ937</f>
        <v>0.67799999999999994</v>
      </c>
      <c r="H17" s="28">
        <f t="shared" si="3"/>
        <v>-55.897658282740693</v>
      </c>
      <c r="I17" s="27">
        <v>0</v>
      </c>
      <c r="J17" s="28">
        <f t="shared" si="5"/>
        <v>3.0726003806761528</v>
      </c>
      <c r="K17" s="27">
        <f t="shared" si="6"/>
        <v>6.8820413340296955</v>
      </c>
      <c r="L17" s="18"/>
    </row>
    <row r="18" spans="1:14">
      <c r="A18" s="16"/>
      <c r="B18" s="11" t="str">
        <f>+'[3]Población Bogotá'!AE938</f>
        <v>Villavicencio</v>
      </c>
      <c r="C18" s="53">
        <f>+'[3]Población Bogotá'!AF938</f>
        <v>4.0666666666666663E-2</v>
      </c>
      <c r="D18" s="53">
        <f>+'[3]Población Bogotá'!AG938</f>
        <v>3.5333333333333335E-2</v>
      </c>
      <c r="E18" s="53">
        <f>+'[3]Población Bogotá'!AH938</f>
        <v>0.24533333333333332</v>
      </c>
      <c r="F18" s="53">
        <f>+'[3]Población Bogotá'!AI938</f>
        <v>0.20533333333333334</v>
      </c>
      <c r="G18" s="54">
        <f>+'[3]Población Bogotá'!AJ938</f>
        <v>0.50600000000000001</v>
      </c>
      <c r="H18" s="28">
        <f t="shared" si="3"/>
        <v>146.42857142857144</v>
      </c>
      <c r="I18" s="27">
        <f t="shared" si="4"/>
        <v>-16.30434782608695</v>
      </c>
      <c r="J18" s="28">
        <f t="shared" si="5"/>
        <v>2.2931206380857425</v>
      </c>
      <c r="K18" s="27">
        <f t="shared" si="6"/>
        <v>0.91919719465791239</v>
      </c>
      <c r="L18" s="18"/>
    </row>
    <row r="19" spans="1:14">
      <c r="A19" s="16"/>
      <c r="B19" s="11" t="str">
        <f>+'[3]Población Bogotá'!AE939</f>
        <v>Cali</v>
      </c>
      <c r="C19" s="53">
        <f>+'[3]Población Bogotá'!AF939</f>
        <v>0.21766666666666667</v>
      </c>
      <c r="D19" s="53">
        <f>+'[3]Población Bogotá'!AG939</f>
        <v>0</v>
      </c>
      <c r="E19" s="53">
        <f>+'[3]Población Bogotá'!AH939</f>
        <v>0.59833333333333327</v>
      </c>
      <c r="F19" s="53">
        <f>+'[3]Población Bogotá'!AI939</f>
        <v>0</v>
      </c>
      <c r="G19" s="54">
        <f>+'[3]Población Bogotá'!AJ939</f>
        <v>0.40673966666666672</v>
      </c>
      <c r="H19" s="28">
        <v>0</v>
      </c>
      <c r="I19" s="27">
        <v>0</v>
      </c>
      <c r="J19" s="28">
        <f t="shared" si="5"/>
        <v>1.8432868062479228</v>
      </c>
      <c r="K19" s="27">
        <v>0</v>
      </c>
      <c r="L19" s="18"/>
    </row>
    <row r="20" spans="1:14">
      <c r="A20" s="16"/>
      <c r="B20" s="11" t="str">
        <f>+'[3]Población Bogotá'!AE940</f>
        <v>Pasto</v>
      </c>
      <c r="C20" s="53">
        <f>+'[3]Población Bogotá'!AF940</f>
        <v>0</v>
      </c>
      <c r="D20" s="53">
        <f>+'[3]Población Bogotá'!AG940</f>
        <v>0</v>
      </c>
      <c r="E20" s="53">
        <f>+'[3]Población Bogotá'!AH940</f>
        <v>0</v>
      </c>
      <c r="F20" s="53">
        <f>+'[3]Población Bogotá'!AI940</f>
        <v>0.18666666666666668</v>
      </c>
      <c r="G20" s="54">
        <f>+'[3]Población Bogotá'!AJ940</f>
        <v>0.26043366666666662</v>
      </c>
      <c r="H20" s="28">
        <f t="shared" si="3"/>
        <v>39.518035714285695</v>
      </c>
      <c r="I20" s="27"/>
      <c r="J20" s="28">
        <f t="shared" si="5"/>
        <v>1.1802486479954073</v>
      </c>
      <c r="K20" s="27">
        <f t="shared" si="6"/>
        <v>0.83563381332537501</v>
      </c>
      <c r="L20" s="18"/>
    </row>
    <row r="21" spans="1:14">
      <c r="A21" s="16"/>
      <c r="B21" s="11" t="str">
        <f>+'[3]Población Bogotá'!AE941</f>
        <v>Medellín</v>
      </c>
      <c r="C21" s="53">
        <f>+'[3]Población Bogotá'!AF941</f>
        <v>0.27033333333333337</v>
      </c>
      <c r="D21" s="53">
        <f>+'[3]Población Bogotá'!AG941</f>
        <v>0.51100000000000001</v>
      </c>
      <c r="E21" s="53">
        <f>+'[3]Población Bogotá'!AH941</f>
        <v>0.86299999999999999</v>
      </c>
      <c r="F21" s="53">
        <f>+'[3]Población Bogotá'!AI941</f>
        <v>0.71266666666666667</v>
      </c>
      <c r="G21" s="54">
        <f>+'[3]Población Bogotá'!AJ941</f>
        <v>0.25333333333333335</v>
      </c>
      <c r="H21" s="28">
        <f t="shared" si="3"/>
        <v>-64.452759588400383</v>
      </c>
      <c r="I21" s="27">
        <v>0</v>
      </c>
      <c r="J21" s="28">
        <f t="shared" si="5"/>
        <v>1.1480709386990542</v>
      </c>
      <c r="K21" s="27">
        <f t="shared" si="6"/>
        <v>3.1903305230172347</v>
      </c>
      <c r="L21" s="18"/>
    </row>
    <row r="22" spans="1:14">
      <c r="A22" s="16"/>
      <c r="B22" s="11" t="str">
        <f>+'[3]Población Bogotá'!AE942</f>
        <v>Cartagena</v>
      </c>
      <c r="C22" s="53">
        <f>+'[3]Población Bogotá'!AF942</f>
        <v>0.35</v>
      </c>
      <c r="D22" s="53">
        <f>+'[3]Población Bogotá'!AG942</f>
        <v>8.666666666666667E-2</v>
      </c>
      <c r="E22" s="53">
        <f>+'[3]Población Bogotá'!AH942</f>
        <v>0.39300000000000002</v>
      </c>
      <c r="F22" s="53">
        <f>+'[3]Población Bogotá'!AI942</f>
        <v>0.23833333333333331</v>
      </c>
      <c r="G22" s="54">
        <f>+'[3]Población Bogotá'!AJ942</f>
        <v>0.22766666666666668</v>
      </c>
      <c r="H22" s="28">
        <f t="shared" si="3"/>
        <v>-4.4755244755244616</v>
      </c>
      <c r="I22" s="27">
        <v>0</v>
      </c>
      <c r="J22" s="28">
        <f t="shared" si="5"/>
        <v>1.031753225172966</v>
      </c>
      <c r="K22" s="27">
        <f t="shared" si="6"/>
        <v>1.0669253152279339</v>
      </c>
      <c r="L22" s="18"/>
    </row>
    <row r="23" spans="1:14">
      <c r="A23" s="16"/>
      <c r="B23" s="11" t="str">
        <f>+'[3]Población Bogotá'!AE943</f>
        <v>Ibagué</v>
      </c>
      <c r="C23" s="53">
        <f>+'[3]Población Bogotá'!AF943</f>
        <v>0</v>
      </c>
      <c r="D23" s="53">
        <f>+'[3]Población Bogotá'!AG943</f>
        <v>0.17066666666666666</v>
      </c>
      <c r="E23" s="53">
        <f>+'[3]Población Bogotá'!AH943</f>
        <v>0.17066666666666666</v>
      </c>
      <c r="F23" s="53">
        <f>+'[3]Población Bogotá'!AI943</f>
        <v>0.3096666666666667</v>
      </c>
      <c r="G23" s="54">
        <f>+'[3]Población Bogotá'!AJ943</f>
        <v>0.16</v>
      </c>
      <c r="H23" s="28">
        <f t="shared" si="3"/>
        <v>-48.33153928955867</v>
      </c>
      <c r="I23" s="27">
        <f t="shared" si="4"/>
        <v>81.445312500000028</v>
      </c>
      <c r="J23" s="28">
        <f t="shared" si="5"/>
        <v>0.72509743496782375</v>
      </c>
      <c r="K23" s="27">
        <f t="shared" si="6"/>
        <v>1.3862568081772739</v>
      </c>
      <c r="L23" s="18"/>
    </row>
    <row r="24" spans="1:14">
      <c r="A24" s="16"/>
      <c r="B24" s="11" t="str">
        <f>+'[3]Población Bogotá'!AE944</f>
        <v>Pereira</v>
      </c>
      <c r="C24" s="53">
        <f>+'[3]Población Bogotá'!AF944</f>
        <v>0</v>
      </c>
      <c r="D24" s="53">
        <f>+'[3]Población Bogotá'!AG944</f>
        <v>0</v>
      </c>
      <c r="E24" s="53">
        <f>+'[3]Población Bogotá'!AH944</f>
        <v>0</v>
      </c>
      <c r="F24" s="53">
        <f>+'[3]Población Bogotá'!AI944</f>
        <v>0</v>
      </c>
      <c r="G24" s="54">
        <f>+'[3]Población Bogotá'!AJ944</f>
        <v>0.15033333333333335</v>
      </c>
      <c r="H24" s="28" t="str">
        <f t="shared" si="3"/>
        <v/>
      </c>
      <c r="I24" s="27" t="str">
        <f t="shared" si="4"/>
        <v/>
      </c>
      <c r="J24" s="28">
        <f t="shared" si="5"/>
        <v>0.68128946493851772</v>
      </c>
      <c r="K24" s="27" t="str">
        <f t="shared" si="6"/>
        <v/>
      </c>
      <c r="L24" s="18"/>
    </row>
    <row r="25" spans="1:14">
      <c r="A25" s="16"/>
      <c r="B25" s="11" t="str">
        <f>+'[3]Población Bogotá'!AE945</f>
        <v>Montería</v>
      </c>
      <c r="C25" s="53">
        <f>+'[3]Población Bogotá'!AF945</f>
        <v>0</v>
      </c>
      <c r="D25" s="53">
        <f>+'[3]Población Bogotá'!AG945</f>
        <v>8.1333333333333327E-2</v>
      </c>
      <c r="E25" s="53">
        <f>+'[3]Población Bogotá'!AH945</f>
        <v>0</v>
      </c>
      <c r="F25" s="53">
        <f>+'[3]Población Bogotá'!AI945</f>
        <v>5.0333333333333334E-2</v>
      </c>
      <c r="G25" s="54">
        <f>+'[3]Población Bogotá'!AJ945</f>
        <v>0</v>
      </c>
      <c r="H25" s="28">
        <v>0</v>
      </c>
      <c r="I25" s="27">
        <v>0</v>
      </c>
      <c r="J25" s="28">
        <v>0</v>
      </c>
      <c r="K25" s="27">
        <v>0</v>
      </c>
      <c r="L25" s="18"/>
    </row>
    <row r="26" spans="1:14">
      <c r="A26" s="16"/>
      <c r="B26" s="11" t="str">
        <f>+'[3]Población Bogotá'!AE946</f>
        <v>Bucaramanga</v>
      </c>
      <c r="C26" s="53">
        <f>+'[3]Población Bogotá'!AF946</f>
        <v>0.35200000000000004</v>
      </c>
      <c r="D26" s="53">
        <f>+'[3]Población Bogotá'!AG946</f>
        <v>0.36833333333333335</v>
      </c>
      <c r="E26" s="53">
        <f>+'[3]Población Bogotá'!AH946</f>
        <v>0.43533333333333335</v>
      </c>
      <c r="F26" s="53">
        <f>+'[3]Población Bogotá'!AI946</f>
        <v>0.30599999999999999</v>
      </c>
      <c r="G26" s="54">
        <f>+'[3]Población Bogotá'!AJ946</f>
        <v>0</v>
      </c>
      <c r="H26" s="28">
        <v>0</v>
      </c>
      <c r="I26" s="27">
        <v>0</v>
      </c>
      <c r="J26" s="28">
        <v>0</v>
      </c>
      <c r="K26" s="27">
        <f t="shared" si="6"/>
        <v>1.3698425725583825</v>
      </c>
      <c r="L26" s="18"/>
    </row>
    <row r="27" spans="1:14">
      <c r="A27" s="16"/>
      <c r="B27" s="11" t="str">
        <f>+'[3]Población Bogotá'!AE947</f>
        <v>Manizales</v>
      </c>
      <c r="C27" s="53">
        <f>+'[3]Población Bogotá'!AF947</f>
        <v>0</v>
      </c>
      <c r="D27" s="53">
        <f>+'[3]Población Bogotá'!AG947</f>
        <v>4.1333333333333333E-2</v>
      </c>
      <c r="E27" s="53">
        <f>+'[3]Población Bogotá'!AH947</f>
        <v>4.5666666666666668E-2</v>
      </c>
      <c r="F27" s="53">
        <f>+'[3]Población Bogotá'!AI947</f>
        <v>9.2666666666666675E-2</v>
      </c>
      <c r="G27" s="54">
        <f>+'[3]Población Bogotá'!AJ947</f>
        <v>0</v>
      </c>
      <c r="H27" s="28">
        <v>0</v>
      </c>
      <c r="I27" s="27">
        <v>0</v>
      </c>
      <c r="J27" s="28">
        <v>0</v>
      </c>
      <c r="K27" s="27">
        <f t="shared" si="6"/>
        <v>0.4148325001865254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N33" sqref="N3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154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Bogotá'!AE966</f>
        <v>Colombia</v>
      </c>
      <c r="C13" s="26">
        <f>+'[3]Población Bogotá'!AF966</f>
        <v>193.59700000000001</v>
      </c>
      <c r="D13" s="26">
        <f>+'[3]Población Bogotá'!AG966</f>
        <v>194.72733333333335</v>
      </c>
      <c r="E13" s="26">
        <f>+'[3]Población Bogotá'!AH966</f>
        <v>261.49266666666671</v>
      </c>
      <c r="F13" s="26">
        <f>+'[3]Población Bogotá'!AI966</f>
        <v>207.29466666666667</v>
      </c>
      <c r="G13" s="26">
        <f>+'[3]Población Bogotá'!AJ966</f>
        <v>210.49266666666668</v>
      </c>
      <c r="H13" s="28">
        <f t="shared" ref="H13" si="0">IF(OR(OR(G13=0,F13=0),G13=""),"",(G13/F13-1)*100)</f>
        <v>1.5427314418766214</v>
      </c>
      <c r="I13" s="27">
        <f>IF(OR(OR(G13=0,F13=0),F13=""),"",(F13/E13-1)*100)</f>
        <v>-20.726393856806702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63.511666666666684</v>
      </c>
      <c r="D14" s="25">
        <f>D13-SUM(D15:D27)</f>
        <v>49.735666666666702</v>
      </c>
      <c r="E14" s="25">
        <f>E13-SUM(E15:E27)</f>
        <v>72.085333333333324</v>
      </c>
      <c r="F14" s="25">
        <f>F13-SUM(F15:F27)</f>
        <v>51.828000000000003</v>
      </c>
      <c r="G14" s="26">
        <f>G13-SUM(G15:G27)</f>
        <v>66.636322333333339</v>
      </c>
      <c r="H14" s="28">
        <f t="shared" ref="H14:H27" si="3">IF(OR(OR(G14=0,F14=0),G14=""),"",(G14/F14-1)*100)</f>
        <v>28.572050500373038</v>
      </c>
      <c r="I14" s="27">
        <f t="shared" ref="I14:I27" si="4">IF(OR(OR(G14=0,F14=0),F14=""),"",(F14/E14-1)*100)</f>
        <v>-28.101879254217209</v>
      </c>
      <c r="J14" s="28">
        <f t="shared" ref="J14:J27" si="5">IF(G14=0,"",G14/$G$13*100)</f>
        <v>31.657313002194854</v>
      </c>
      <c r="K14" s="27">
        <f t="shared" ref="K14:K27" si="6">IF(F14=0,"",F14/$F$13*100)</f>
        <v>25.002090422007967</v>
      </c>
      <c r="L14" s="18"/>
    </row>
    <row r="15" spans="1:15">
      <c r="A15" s="16"/>
      <c r="B15" s="11" t="str">
        <f>+'[3]Población Bogotá'!AE967</f>
        <v>Medellín</v>
      </c>
      <c r="C15" s="53">
        <f>+'[3]Población Bogotá'!AF967</f>
        <v>32.49133333333333</v>
      </c>
      <c r="D15" s="53">
        <f>+'[3]Población Bogotá'!AG967</f>
        <v>40.857333333333337</v>
      </c>
      <c r="E15" s="53">
        <f>+'[3]Población Bogotá'!AH967</f>
        <v>50.102333333333327</v>
      </c>
      <c r="F15" s="53">
        <f>+'[3]Población Bogotá'!AI967</f>
        <v>40.69166666666667</v>
      </c>
      <c r="G15" s="54">
        <f>+'[3]Población Bogotá'!AJ967</f>
        <v>40.549666666666667</v>
      </c>
      <c r="H15" s="28">
        <f t="shared" si="3"/>
        <v>-0.34896579971329666</v>
      </c>
      <c r="I15" s="27">
        <f t="shared" si="4"/>
        <v>-18.782891016386451</v>
      </c>
      <c r="J15" s="28">
        <f t="shared" si="5"/>
        <v>19.264170723287272</v>
      </c>
      <c r="K15" s="27">
        <f t="shared" si="6"/>
        <v>19.629866663236232</v>
      </c>
      <c r="L15" s="18"/>
      <c r="N15" s="23" t="s">
        <v>3</v>
      </c>
      <c r="O15" s="32">
        <f>J16</f>
        <v>17.103683738784252</v>
      </c>
    </row>
    <row r="16" spans="1:15">
      <c r="A16" s="16"/>
      <c r="B16" s="12" t="str">
        <f>+'[3]Población Bogotá'!AE968</f>
        <v>Bogotá</v>
      </c>
      <c r="C16" s="100">
        <f>+'[3]Población Bogotá'!AF968</f>
        <v>35.950000000000003</v>
      </c>
      <c r="D16" s="100">
        <f>+'[3]Población Bogotá'!AG968</f>
        <v>46.385999999999996</v>
      </c>
      <c r="E16" s="100">
        <f>+'[3]Población Bogotá'!AH968</f>
        <v>64.75633333333333</v>
      </c>
      <c r="F16" s="100">
        <f>+'[3]Población Bogotá'!AI968</f>
        <v>48.105999999999995</v>
      </c>
      <c r="G16" s="100">
        <f>+'[3]Población Bogotá'!AJ968</f>
        <v>36.002000000000002</v>
      </c>
      <c r="H16" s="48">
        <f t="shared" si="3"/>
        <v>-25.161102565168569</v>
      </c>
      <c r="I16" s="34">
        <f t="shared" si="4"/>
        <v>-25.712285542212086</v>
      </c>
      <c r="J16" s="48">
        <f t="shared" si="5"/>
        <v>17.103683738784252</v>
      </c>
      <c r="K16" s="34">
        <f t="shared" si="6"/>
        <v>23.206578718860747</v>
      </c>
      <c r="L16" s="18"/>
      <c r="N16" s="23" t="s">
        <v>14</v>
      </c>
      <c r="O16" s="32">
        <f>100-O15</f>
        <v>82.896316261215745</v>
      </c>
    </row>
    <row r="17" spans="1:14">
      <c r="A17" s="16"/>
      <c r="B17" s="11" t="str">
        <f>+'[3]Población Bogotá'!AE969</f>
        <v>Cali</v>
      </c>
      <c r="C17" s="53">
        <f>+'[3]Población Bogotá'!AF969</f>
        <v>20.460333333333335</v>
      </c>
      <c r="D17" s="53">
        <f>+'[3]Población Bogotá'!AG969</f>
        <v>20.364999999999998</v>
      </c>
      <c r="E17" s="53">
        <f>+'[3]Población Bogotá'!AH969</f>
        <v>26.824333333333339</v>
      </c>
      <c r="F17" s="53">
        <f>+'[3]Población Bogotá'!AI969</f>
        <v>22.208666666666669</v>
      </c>
      <c r="G17" s="54">
        <f>+'[3]Población Bogotá'!AJ969</f>
        <v>26.583333333333332</v>
      </c>
      <c r="H17" s="28">
        <f t="shared" si="3"/>
        <v>19.698015789631661</v>
      </c>
      <c r="I17" s="27">
        <f t="shared" si="4"/>
        <v>-17.207013532489167</v>
      </c>
      <c r="J17" s="28">
        <f t="shared" si="5"/>
        <v>12.629101884784582</v>
      </c>
      <c r="K17" s="27">
        <f t="shared" si="6"/>
        <v>10.713573592502783</v>
      </c>
      <c r="L17" s="18"/>
    </row>
    <row r="18" spans="1:14">
      <c r="A18" s="16"/>
      <c r="B18" s="11" t="str">
        <f>+'[3]Población Bogotá'!AE970</f>
        <v>Bucaramanga</v>
      </c>
      <c r="C18" s="53">
        <f>+'[3]Población Bogotá'!AF970</f>
        <v>8.6193333333333335</v>
      </c>
      <c r="D18" s="53">
        <f>+'[3]Población Bogotá'!AG970</f>
        <v>5.43</v>
      </c>
      <c r="E18" s="53">
        <f>+'[3]Población Bogotá'!AH970</f>
        <v>6.8846666666666669</v>
      </c>
      <c r="F18" s="53">
        <f>+'[3]Población Bogotá'!AI970</f>
        <v>6.8806666666666665</v>
      </c>
      <c r="G18" s="54">
        <f>+'[3]Población Bogotá'!AJ970</f>
        <v>8.83</v>
      </c>
      <c r="H18" s="28">
        <f t="shared" si="3"/>
        <v>28.330588121306089</v>
      </c>
      <c r="I18" s="27">
        <f t="shared" si="4"/>
        <v>-5.8100125883608911E-2</v>
      </c>
      <c r="J18" s="28">
        <f t="shared" si="5"/>
        <v>4.1949204881246853</v>
      </c>
      <c r="K18" s="27">
        <f t="shared" si="6"/>
        <v>3.3192685452592441</v>
      </c>
      <c r="L18" s="18"/>
    </row>
    <row r="19" spans="1:14">
      <c r="A19" s="16"/>
      <c r="B19" s="11" t="str">
        <f>+'[3]Población Bogotá'!AE971</f>
        <v>Cúcuta</v>
      </c>
      <c r="C19" s="53">
        <f>+'[3]Población Bogotá'!AF971</f>
        <v>5.6560000000000015</v>
      </c>
      <c r="D19" s="53">
        <f>+'[3]Población Bogotá'!AG971</f>
        <v>4.6029999999999998</v>
      </c>
      <c r="E19" s="53">
        <f>+'[3]Población Bogotá'!AH971</f>
        <v>6.6466666666666674</v>
      </c>
      <c r="F19" s="53">
        <f>+'[3]Población Bogotá'!AI971</f>
        <v>8.1676666666666673</v>
      </c>
      <c r="G19" s="54">
        <f>+'[3]Población Bogotá'!AJ971</f>
        <v>8.1213333333333324</v>
      </c>
      <c r="H19" s="28">
        <f t="shared" si="3"/>
        <v>-0.56727747622742353</v>
      </c>
      <c r="I19" s="27">
        <f t="shared" si="4"/>
        <v>22.883650952858581</v>
      </c>
      <c r="J19" s="28">
        <f t="shared" si="5"/>
        <v>3.858250010293311</v>
      </c>
      <c r="K19" s="27">
        <f t="shared" si="6"/>
        <v>3.9401238816242259</v>
      </c>
      <c r="L19" s="18"/>
    </row>
    <row r="20" spans="1:14">
      <c r="A20" s="16"/>
      <c r="B20" s="11" t="str">
        <f>+'[3]Población Bogotá'!AE972</f>
        <v>Pereira</v>
      </c>
      <c r="C20" s="53">
        <f>+'[3]Población Bogotá'!AF972</f>
        <v>4.3820000000000006</v>
      </c>
      <c r="D20" s="53">
        <f>+'[3]Población Bogotá'!AG972</f>
        <v>6.1266666666666678</v>
      </c>
      <c r="E20" s="53">
        <f>+'[3]Población Bogotá'!AH972</f>
        <v>6.6663333333333332</v>
      </c>
      <c r="F20" s="53">
        <f>+'[3]Población Bogotá'!AI972</f>
        <v>5.5369999999999999</v>
      </c>
      <c r="G20" s="54">
        <f>+'[3]Población Bogotá'!AJ972</f>
        <v>6.280666666666666</v>
      </c>
      <c r="H20" s="28">
        <f t="shared" si="3"/>
        <v>13.430859069291422</v>
      </c>
      <c r="I20" s="27">
        <f t="shared" si="4"/>
        <v>-16.940847042352114</v>
      </c>
      <c r="J20" s="28">
        <f t="shared" si="5"/>
        <v>2.9837935763399512</v>
      </c>
      <c r="K20" s="27">
        <f t="shared" si="6"/>
        <v>2.6710769210978249</v>
      </c>
      <c r="L20" s="18"/>
    </row>
    <row r="21" spans="1:14">
      <c r="A21" s="16"/>
      <c r="B21" s="11" t="str">
        <f>+'[3]Población Bogotá'!AE973</f>
        <v>Ibagué</v>
      </c>
      <c r="C21" s="53">
        <f>+'[3]Población Bogotá'!AF973</f>
        <v>6.0213333333333336</v>
      </c>
      <c r="D21" s="53">
        <f>+'[3]Población Bogotá'!AG973</f>
        <v>4.9033333333333333</v>
      </c>
      <c r="E21" s="53">
        <f>+'[3]Población Bogotá'!AH973</f>
        <v>3.2369999999999997</v>
      </c>
      <c r="F21" s="53">
        <f>+'[3]Población Bogotá'!AI973</f>
        <v>4.7623333333333333</v>
      </c>
      <c r="G21" s="54">
        <f>+'[3]Población Bogotá'!AJ973</f>
        <v>4.8666666666666663</v>
      </c>
      <c r="H21" s="28">
        <f t="shared" si="3"/>
        <v>2.1908028277454861</v>
      </c>
      <c r="I21" s="27">
        <f t="shared" si="4"/>
        <v>47.12182061579653</v>
      </c>
      <c r="J21" s="28">
        <f t="shared" si="5"/>
        <v>2.3120362071204377</v>
      </c>
      <c r="K21" s="27">
        <f t="shared" si="6"/>
        <v>2.2973737867512267</v>
      </c>
      <c r="L21" s="18"/>
    </row>
    <row r="22" spans="1:14">
      <c r="A22" s="16"/>
      <c r="B22" s="11" t="str">
        <f>+'[3]Población Bogotá'!AE974</f>
        <v>Barranquilla</v>
      </c>
      <c r="C22" s="53">
        <f>+'[3]Población Bogotá'!AF974</f>
        <v>6.2523333333333335</v>
      </c>
      <c r="D22" s="53">
        <f>+'[3]Población Bogotá'!AG974</f>
        <v>7.0683333333333325</v>
      </c>
      <c r="E22" s="53">
        <f>+'[3]Población Bogotá'!AH974</f>
        <v>11.136333333333333</v>
      </c>
      <c r="F22" s="53">
        <f>+'[3]Población Bogotá'!AI974</f>
        <v>8.7633333333333336</v>
      </c>
      <c r="G22" s="54">
        <f>+'[3]Población Bogotá'!AJ974</f>
        <v>4.6100109999999992</v>
      </c>
      <c r="H22" s="28">
        <f t="shared" si="3"/>
        <v>-47.394321034613931</v>
      </c>
      <c r="I22" s="27">
        <f t="shared" si="4"/>
        <v>-21.308629411236492</v>
      </c>
      <c r="J22" s="28">
        <f t="shared" si="5"/>
        <v>2.1901052768267459</v>
      </c>
      <c r="K22" s="27">
        <f t="shared" si="6"/>
        <v>4.2274765068726641</v>
      </c>
      <c r="L22" s="18"/>
    </row>
    <row r="23" spans="1:14">
      <c r="A23" s="16"/>
      <c r="B23" s="11" t="str">
        <f>+'[3]Población Bogotá'!AE975</f>
        <v>Cartagena</v>
      </c>
      <c r="C23" s="53">
        <f>+'[3]Población Bogotá'!AF975</f>
        <v>4.9989999999999997</v>
      </c>
      <c r="D23" s="53">
        <f>+'[3]Población Bogotá'!AG975</f>
        <v>2.5903333333333332</v>
      </c>
      <c r="E23" s="53">
        <f>+'[3]Población Bogotá'!AH975</f>
        <v>5.3436666666666666</v>
      </c>
      <c r="F23" s="53">
        <f>+'[3]Población Bogotá'!AI975</f>
        <v>2.9473333333333329</v>
      </c>
      <c r="G23" s="54">
        <f>+'[3]Población Bogotá'!AJ975</f>
        <v>2.0619999999999998</v>
      </c>
      <c r="H23" s="28">
        <f t="shared" si="3"/>
        <v>-30.038452838724261</v>
      </c>
      <c r="I23" s="27">
        <f t="shared" si="4"/>
        <v>-44.844364044663479</v>
      </c>
      <c r="J23" s="28">
        <f t="shared" si="5"/>
        <v>0.97960657378404303</v>
      </c>
      <c r="K23" s="27">
        <f t="shared" si="6"/>
        <v>1.4218085688006121</v>
      </c>
      <c r="L23" s="18"/>
    </row>
    <row r="24" spans="1:14">
      <c r="A24" s="16"/>
      <c r="B24" s="11" t="str">
        <f>+'[3]Población Bogotá'!AE976</f>
        <v>Pasto</v>
      </c>
      <c r="C24" s="53">
        <f>+'[3]Población Bogotá'!AF976</f>
        <v>1.8869999999999998</v>
      </c>
      <c r="D24" s="53">
        <f>+'[3]Población Bogotá'!AG976</f>
        <v>1.7663333333333331</v>
      </c>
      <c r="E24" s="53">
        <f>+'[3]Población Bogotá'!AH976</f>
        <v>2.6166666666666667</v>
      </c>
      <c r="F24" s="53">
        <f>+'[3]Población Bogotá'!AI976</f>
        <v>2.3770000000000002</v>
      </c>
      <c r="G24" s="54">
        <f>+'[3]Población Bogotá'!AJ976</f>
        <v>1.62</v>
      </c>
      <c r="H24" s="28">
        <f t="shared" si="3"/>
        <v>-31.846865797223391</v>
      </c>
      <c r="I24" s="27">
        <f t="shared" si="4"/>
        <v>-9.1592356687898011</v>
      </c>
      <c r="J24" s="28">
        <f t="shared" si="5"/>
        <v>0.76962301141132394</v>
      </c>
      <c r="K24" s="27">
        <f t="shared" si="6"/>
        <v>1.1466768722141107</v>
      </c>
      <c r="L24" s="18"/>
    </row>
    <row r="25" spans="1:14">
      <c r="A25" s="16"/>
      <c r="B25" s="11" t="str">
        <f>+'[3]Población Bogotá'!AE977</f>
        <v>Manizales</v>
      </c>
      <c r="C25" s="53">
        <f>+'[3]Población Bogotá'!AF977</f>
        <v>2.0579999999999998</v>
      </c>
      <c r="D25" s="53">
        <f>+'[3]Población Bogotá'!AG977</f>
        <v>3.4009999999999998</v>
      </c>
      <c r="E25" s="53">
        <f>+'[3]Población Bogotá'!AH977</f>
        <v>3.5176666666666669</v>
      </c>
      <c r="F25" s="53">
        <f>+'[3]Población Bogotá'!AI977</f>
        <v>2.8206666666666664</v>
      </c>
      <c r="G25" s="54">
        <f>+'[3]Población Bogotá'!AJ977</f>
        <v>1.5233333333333334</v>
      </c>
      <c r="H25" s="28">
        <f t="shared" si="3"/>
        <v>-45.993854880642871</v>
      </c>
      <c r="I25" s="27">
        <f t="shared" si="4"/>
        <v>-19.814270823462532</v>
      </c>
      <c r="J25" s="28">
        <f t="shared" si="5"/>
        <v>0.72369900455756175</v>
      </c>
      <c r="K25" s="27">
        <f t="shared" si="6"/>
        <v>1.3607039254909274</v>
      </c>
      <c r="L25" s="18"/>
    </row>
    <row r="26" spans="1:14">
      <c r="A26" s="16"/>
      <c r="B26" s="11" t="str">
        <f>+'[3]Población Bogotá'!AE978</f>
        <v>Montería</v>
      </c>
      <c r="C26" s="53">
        <f>+'[3]Población Bogotá'!AF978</f>
        <v>0.85233333333333328</v>
      </c>
      <c r="D26" s="53">
        <f>+'[3]Población Bogotá'!AG978</f>
        <v>0.73966666666666658</v>
      </c>
      <c r="E26" s="53">
        <f>+'[3]Población Bogotá'!AH978</f>
        <v>0.6253333333333333</v>
      </c>
      <c r="F26" s="53">
        <f>+'[3]Población Bogotá'!AI978</f>
        <v>1.1679999999999999</v>
      </c>
      <c r="G26" s="54">
        <f>+'[3]Población Bogotá'!AJ978</f>
        <v>1.5056666666666665</v>
      </c>
      <c r="H26" s="28">
        <f t="shared" si="3"/>
        <v>28.909817351598164</v>
      </c>
      <c r="I26" s="27">
        <f t="shared" si="4"/>
        <v>86.780383795309163</v>
      </c>
      <c r="J26" s="28">
        <f t="shared" si="5"/>
        <v>0.71530599640842585</v>
      </c>
      <c r="K26" s="27">
        <f t="shared" si="6"/>
        <v>0.5634491319924616</v>
      </c>
      <c r="L26" s="18"/>
    </row>
    <row r="27" spans="1:14">
      <c r="A27" s="16"/>
      <c r="B27" s="11" t="str">
        <f>+'[3]Población Bogotá'!AE979</f>
        <v>Villavicencio</v>
      </c>
      <c r="C27" s="53">
        <f>+'[3]Población Bogotá'!AF979</f>
        <v>0.45633333333333331</v>
      </c>
      <c r="D27" s="53">
        <f>+'[3]Población Bogotá'!AG979</f>
        <v>0.75466666666666671</v>
      </c>
      <c r="E27" s="53">
        <f>+'[3]Población Bogotá'!AH979</f>
        <v>1.05</v>
      </c>
      <c r="F27" s="53">
        <f>+'[3]Población Bogotá'!AI979</f>
        <v>1.0363333333333333</v>
      </c>
      <c r="G27" s="54">
        <f>+'[3]Población Bogotá'!AJ979</f>
        <v>1.3016666666666665</v>
      </c>
      <c r="H27" s="28">
        <f t="shared" si="3"/>
        <v>25.60308780958507</v>
      </c>
      <c r="I27" s="27">
        <f t="shared" si="4"/>
        <v>-1.3015873015873036</v>
      </c>
      <c r="J27" s="28">
        <f t="shared" si="5"/>
        <v>0.61839050608255541</v>
      </c>
      <c r="K27" s="27">
        <f t="shared" si="6"/>
        <v>0.49993246328897351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E21" sqref="E2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155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Bogotá'!AE998</f>
        <v>Colombia</v>
      </c>
      <c r="C13" s="26">
        <f>+'[3]Población Bogotá'!AF998</f>
        <v>6.5266666666666673</v>
      </c>
      <c r="D13" s="26">
        <f>+'[3]Población Bogotá'!AG998</f>
        <v>11.406333333333334</v>
      </c>
      <c r="E13" s="26">
        <f>+'[3]Población Bogotá'!AH998</f>
        <v>10.503666666666666</v>
      </c>
      <c r="F13" s="26">
        <f>+'[3]Población Bogotá'!AI998</f>
        <v>7.9836666666666671</v>
      </c>
      <c r="G13" s="26">
        <f>+'[3]Población Bogotá'!AJ998</f>
        <v>6.8083333333333336</v>
      </c>
      <c r="H13" s="28">
        <f t="shared" ref="H13" si="0">IF(OR(OR(G13=0,F13=0),G13=""),"",(G13/F13-1)*100)</f>
        <v>-14.721723518850993</v>
      </c>
      <c r="I13" s="27">
        <f>IF(OR(OR(G13=0,F13=0),F13=""),"",(F13/E13-1)*100)</f>
        <v>-23.991621973279166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3.5010000000000012</v>
      </c>
      <c r="D14" s="25">
        <f>D13-SUM(D15:D27)</f>
        <v>5.5516666666666676</v>
      </c>
      <c r="E14" s="25">
        <f>E13-SUM(E15:E27)</f>
        <v>5.1749999999999989</v>
      </c>
      <c r="F14" s="25">
        <f>F13-SUM(F15:F27)</f>
        <v>4.1366666666666667</v>
      </c>
      <c r="G14" s="26">
        <f>G13-SUM(G15:G27)</f>
        <v>3.2932870000000003</v>
      </c>
      <c r="H14" s="28">
        <f t="shared" ref="H14:H26" si="3">IF(OR(OR(G14=0,F14=0),G14=""),"",(G14/F14-1)*100)</f>
        <v>-20.387904915390809</v>
      </c>
      <c r="I14" s="27">
        <f t="shared" ref="I14:I26" si="4">IF(OR(OR(G14=0,F14=0),F14=""),"",(F14/E14-1)*100)</f>
        <v>-20.064412238325268</v>
      </c>
      <c r="J14" s="28">
        <f t="shared" ref="J14:J26" si="5">IF(G14=0,"",G14/$G$13*100)</f>
        <v>48.37141248470013</v>
      </c>
      <c r="K14" s="27">
        <f t="shared" ref="K14:K27" si="6">IF(F14=0,"",F14/$F$13*100)</f>
        <v>51.814120496012691</v>
      </c>
      <c r="L14" s="18"/>
    </row>
    <row r="15" spans="1:15">
      <c r="A15" s="16"/>
      <c r="B15" s="11" t="str">
        <f>+'[3]Población Bogotá'!AE999</f>
        <v>Medellín</v>
      </c>
      <c r="C15" s="25">
        <f>+'[3]Población Bogotá'!AF999</f>
        <v>0.38866666666666666</v>
      </c>
      <c r="D15" s="25">
        <f>+'[3]Población Bogotá'!AG999</f>
        <v>0</v>
      </c>
      <c r="E15" s="25">
        <f>+'[3]Población Bogotá'!AH999</f>
        <v>0.35966666666666663</v>
      </c>
      <c r="F15" s="25">
        <f>+'[3]Población Bogotá'!AI999</f>
        <v>0.84799999999999998</v>
      </c>
      <c r="G15" s="26">
        <f>+'[3]Población Bogotá'!AJ999</f>
        <v>1.1623333333333334</v>
      </c>
      <c r="H15" s="28">
        <f t="shared" si="3"/>
        <v>37.067610062893095</v>
      </c>
      <c r="I15" s="27">
        <f t="shared" si="4"/>
        <v>135.77386468952736</v>
      </c>
      <c r="J15" s="28">
        <f t="shared" si="5"/>
        <v>17.072215422276624</v>
      </c>
      <c r="K15" s="27">
        <f t="shared" si="6"/>
        <v>10.621685942131851</v>
      </c>
      <c r="L15" s="18"/>
      <c r="N15" s="23" t="s">
        <v>3</v>
      </c>
      <c r="O15" s="32">
        <f>+G16</f>
        <v>0.66833333333333333</v>
      </c>
    </row>
    <row r="16" spans="1:15">
      <c r="A16" s="16"/>
      <c r="B16" s="11" t="str">
        <f>+'[3]Población Bogotá'!AE1000</f>
        <v>Pereira</v>
      </c>
      <c r="C16" s="25">
        <f>+'[3]Población Bogotá'!AF1000</f>
        <v>0</v>
      </c>
      <c r="D16" s="25">
        <f>+'[3]Población Bogotá'!AG1000</f>
        <v>0.19500000000000001</v>
      </c>
      <c r="E16" s="25">
        <f>+'[3]Población Bogotá'!AH1000</f>
        <v>0.14066666666666666</v>
      </c>
      <c r="F16" s="25">
        <f>+'[3]Población Bogotá'!AI1000</f>
        <v>0.495</v>
      </c>
      <c r="G16" s="26">
        <f>+'[3]Población Bogotá'!AJ1000</f>
        <v>0.66833333333333333</v>
      </c>
      <c r="H16" s="28">
        <v>0</v>
      </c>
      <c r="I16" s="27">
        <v>0</v>
      </c>
      <c r="J16" s="28">
        <f t="shared" si="5"/>
        <v>9.8164014687882499</v>
      </c>
      <c r="K16" s="27">
        <v>0</v>
      </c>
      <c r="L16" s="18"/>
      <c r="N16" s="23" t="s">
        <v>14</v>
      </c>
      <c r="O16" s="32">
        <f>100-O26</f>
        <v>100</v>
      </c>
    </row>
    <row r="17" spans="1:15">
      <c r="A17" s="16"/>
      <c r="B17" s="11" t="str">
        <f>+'[3]Población Bogotá'!AE1001</f>
        <v>Cali</v>
      </c>
      <c r="C17" s="25">
        <f>+'[3]Población Bogotá'!AF1001</f>
        <v>0.4306666666666667</v>
      </c>
      <c r="D17" s="25">
        <f>+'[3]Población Bogotá'!AG1001</f>
        <v>0</v>
      </c>
      <c r="E17" s="25">
        <f>+'[3]Población Bogotá'!AH1001</f>
        <v>0.61066666666666669</v>
      </c>
      <c r="F17" s="25">
        <f>+'[3]Población Bogotá'!AI1001</f>
        <v>0.34733333333333333</v>
      </c>
      <c r="G17" s="26">
        <f>+'[3]Población Bogotá'!AJ1001</f>
        <v>0.51966666666666661</v>
      </c>
      <c r="H17" s="28">
        <f t="shared" si="3"/>
        <v>49.61612284069097</v>
      </c>
      <c r="I17" s="27">
        <f t="shared" si="4"/>
        <v>-43.122270742358083</v>
      </c>
      <c r="J17" s="28">
        <f t="shared" si="5"/>
        <v>7.6328029375764981</v>
      </c>
      <c r="K17" s="27">
        <f t="shared" si="6"/>
        <v>4.350549037618471</v>
      </c>
      <c r="L17" s="18"/>
      <c r="O17" s="32"/>
    </row>
    <row r="18" spans="1:15">
      <c r="A18" s="16"/>
      <c r="B18" s="11" t="str">
        <f>+'[3]Población Bogotá'!AE1002</f>
        <v>Barranquilla</v>
      </c>
      <c r="C18" s="25">
        <f>+'[3]Población Bogotá'!AF1002</f>
        <v>0.18966666666666665</v>
      </c>
      <c r="D18" s="25">
        <f>+'[3]Población Bogotá'!AG1002</f>
        <v>0.26700000000000002</v>
      </c>
      <c r="E18" s="25">
        <f>+'[3]Población Bogotá'!AH1002</f>
        <v>0.21133333333333335</v>
      </c>
      <c r="F18" s="25">
        <f>+'[3]Población Bogotá'!AI1002</f>
        <v>0.32600000000000001</v>
      </c>
      <c r="G18" s="26">
        <f>+'[3]Población Bogotá'!AJ1002</f>
        <v>0.36649166666666666</v>
      </c>
      <c r="H18" s="28">
        <f t="shared" si="3"/>
        <v>12.420756646216757</v>
      </c>
      <c r="I18" s="27">
        <f t="shared" si="4"/>
        <v>54.25867507886435</v>
      </c>
      <c r="J18" s="28">
        <f t="shared" si="5"/>
        <v>5.3829865361077109</v>
      </c>
      <c r="K18" s="27">
        <f t="shared" si="6"/>
        <v>4.0833368126591791</v>
      </c>
      <c r="L18" s="18"/>
    </row>
    <row r="19" spans="1:15">
      <c r="A19" s="16"/>
      <c r="B19" s="11" t="str">
        <f>+'[3]Población Bogotá'!AE1003</f>
        <v>Bucaramanga</v>
      </c>
      <c r="C19" s="25">
        <f>+'[3]Población Bogotá'!AF1003</f>
        <v>0.20433333333333334</v>
      </c>
      <c r="D19" s="25">
        <f>+'[3]Población Bogotá'!AG1003</f>
        <v>0</v>
      </c>
      <c r="E19" s="25">
        <f>+'[3]Población Bogotá'!AH1003</f>
        <v>0.32733333333333331</v>
      </c>
      <c r="F19" s="25">
        <f>+'[3]Población Bogotá'!AI1003</f>
        <v>0.63133333333333341</v>
      </c>
      <c r="G19" s="26">
        <f>+'[3]Población Bogotá'!AJ1003</f>
        <v>0.17466666666666666</v>
      </c>
      <c r="H19" s="28">
        <f t="shared" si="3"/>
        <v>-72.333685322069698</v>
      </c>
      <c r="I19" s="27">
        <f t="shared" si="4"/>
        <v>92.87169042769861</v>
      </c>
      <c r="J19" s="28">
        <f t="shared" si="5"/>
        <v>2.565483476132191</v>
      </c>
      <c r="K19" s="27">
        <f t="shared" si="6"/>
        <v>7.9078117823890448</v>
      </c>
      <c r="L19" s="18"/>
    </row>
    <row r="20" spans="1:15">
      <c r="A20" s="16"/>
      <c r="B20" s="11" t="str">
        <f>+'[3]Población Bogotá'!AE1004</f>
        <v>Manizales</v>
      </c>
      <c r="C20" s="25">
        <f>+'[3]Población Bogotá'!AF1004</f>
        <v>0.25866666666666666</v>
      </c>
      <c r="D20" s="25">
        <f>+'[3]Población Bogotá'!AG1004</f>
        <v>9.1666666666666674E-2</v>
      </c>
      <c r="E20" s="25">
        <f>+'[3]Población Bogotá'!AH1004</f>
        <v>0.20199999999999999</v>
      </c>
      <c r="F20" s="25">
        <f>+'[3]Población Bogotá'!AI1004</f>
        <v>0.11299999999999999</v>
      </c>
      <c r="G20" s="26">
        <f>+'[3]Población Bogotá'!AJ1004</f>
        <v>0.17233333333333334</v>
      </c>
      <c r="H20" s="28">
        <f t="shared" si="3"/>
        <v>52.507374631268469</v>
      </c>
      <c r="I20" s="27">
        <f t="shared" si="4"/>
        <v>-44.059405940594068</v>
      </c>
      <c r="J20" s="28">
        <f t="shared" si="5"/>
        <v>2.5312117503059972</v>
      </c>
      <c r="K20" s="27">
        <f t="shared" si="6"/>
        <v>1.415389754081249</v>
      </c>
      <c r="L20" s="18"/>
    </row>
    <row r="21" spans="1:15">
      <c r="A21" s="16"/>
      <c r="B21" s="11" t="str">
        <f>+'[3]Población Bogotá'!AE1005</f>
        <v>Cartagena</v>
      </c>
      <c r="C21" s="25">
        <f>+'[3]Población Bogotá'!AF1005</f>
        <v>0.7320000000000001</v>
      </c>
      <c r="D21" s="25">
        <f>+'[3]Población Bogotá'!AG1005</f>
        <v>0.35833333333333334</v>
      </c>
      <c r="E21" s="25">
        <f>+'[3]Población Bogotá'!AH1005</f>
        <v>0.14033333333333334</v>
      </c>
      <c r="F21" s="25">
        <f>+'[3]Población Bogotá'!AI1005</f>
        <v>0.25233333333333335</v>
      </c>
      <c r="G21" s="26">
        <f>+'[3]Población Bogotá'!AJ1005</f>
        <v>0.11644966666666666</v>
      </c>
      <c r="H21" s="28">
        <v>0</v>
      </c>
      <c r="I21" s="27">
        <v>0</v>
      </c>
      <c r="J21" s="28">
        <f t="shared" si="5"/>
        <v>1.7103990208078335</v>
      </c>
      <c r="K21" s="27">
        <v>0</v>
      </c>
      <c r="L21" s="18"/>
    </row>
    <row r="22" spans="1:15">
      <c r="A22" s="16"/>
      <c r="B22" s="11" t="str">
        <f>+'[3]Población Bogotá'!AE1006</f>
        <v>Villavicencio</v>
      </c>
      <c r="C22" s="25">
        <f>+'[3]Población Bogotá'!AF1006</f>
        <v>5.7666666666666665E-2</v>
      </c>
      <c r="D22" s="25">
        <f>+'[3]Población Bogotá'!AG1006</f>
        <v>0.14099999999999999</v>
      </c>
      <c r="E22" s="25">
        <f>+'[3]Población Bogotá'!AH1006</f>
        <v>5.2666666666666667E-2</v>
      </c>
      <c r="F22" s="25">
        <f>+'[3]Población Bogotá'!AI1006</f>
        <v>5.4333333333333338E-2</v>
      </c>
      <c r="G22" s="26">
        <f>+'[3]Población Bogotá'!AJ1006</f>
        <v>0.11105799999999999</v>
      </c>
      <c r="H22" s="28">
        <f t="shared" si="3"/>
        <v>104.40122699386501</v>
      </c>
      <c r="I22" s="27">
        <f t="shared" si="4"/>
        <v>3.1645569620253333</v>
      </c>
      <c r="J22" s="28">
        <f t="shared" si="5"/>
        <v>1.631206854345165</v>
      </c>
      <c r="K22" s="27">
        <f t="shared" si="6"/>
        <v>0.6805561354431966</v>
      </c>
      <c r="L22" s="18"/>
    </row>
    <row r="23" spans="1:15">
      <c r="A23" s="16"/>
      <c r="B23" s="11" t="str">
        <f>+'[3]Población Bogotá'!AE1007</f>
        <v>Montería</v>
      </c>
      <c r="C23" s="25">
        <f>+'[3]Población Bogotá'!AF1007</f>
        <v>7.3333333333333334E-2</v>
      </c>
      <c r="D23" s="25">
        <f>+'[3]Población Bogotá'!AG1007</f>
        <v>4.4666666666666667E-2</v>
      </c>
      <c r="E23" s="25">
        <f>+'[3]Población Bogotá'!AH1007</f>
        <v>0.28366666666666668</v>
      </c>
      <c r="F23" s="25">
        <f>+'[3]Población Bogotá'!AI1007</f>
        <v>0.19266666666666665</v>
      </c>
      <c r="G23" s="26">
        <f>+'[3]Población Bogotá'!AJ1007</f>
        <v>9.3333333333333338E-2</v>
      </c>
      <c r="H23" s="28">
        <f t="shared" si="3"/>
        <v>-51.55709342560553</v>
      </c>
      <c r="I23" s="27">
        <f t="shared" si="4"/>
        <v>-32.079905992949477</v>
      </c>
      <c r="J23" s="28">
        <f t="shared" si="5"/>
        <v>1.3708690330477356</v>
      </c>
      <c r="K23" s="27">
        <f t="shared" si="6"/>
        <v>2.4132604066636048</v>
      </c>
      <c r="L23" s="18"/>
    </row>
    <row r="24" spans="1:15">
      <c r="A24" s="16"/>
      <c r="B24" s="11" t="str">
        <f>+'[3]Población Bogotá'!AE1008</f>
        <v>Pasto</v>
      </c>
      <c r="C24" s="25">
        <f>+'[3]Población Bogotá'!AF1008</f>
        <v>3.5000000000000003E-2</v>
      </c>
      <c r="D24" s="25">
        <f>+'[3]Población Bogotá'!AG1008</f>
        <v>0.17966666666666667</v>
      </c>
      <c r="E24" s="25">
        <f>+'[3]Población Bogotá'!AH1008</f>
        <v>0</v>
      </c>
      <c r="F24" s="25">
        <f>+'[3]Población Bogotá'!AI1008</f>
        <v>0.23666666666666666</v>
      </c>
      <c r="G24" s="26">
        <f>+'[3]Población Bogotá'!AJ1008</f>
        <v>8.3333333333333329E-2</v>
      </c>
      <c r="H24" s="28">
        <f t="shared" si="3"/>
        <v>-64.788732394366207</v>
      </c>
      <c r="I24" s="27" t="e">
        <f t="shared" si="4"/>
        <v>#DIV/0!</v>
      </c>
      <c r="J24" s="28">
        <f t="shared" si="5"/>
        <v>1.2239902080783354</v>
      </c>
      <c r="K24" s="27">
        <f t="shared" si="6"/>
        <v>2.9643856206421444</v>
      </c>
      <c r="L24" s="18"/>
    </row>
    <row r="25" spans="1:15">
      <c r="A25" s="16"/>
      <c r="B25" s="11" t="str">
        <f>+'[3]Población Bogotá'!AE1009</f>
        <v>Ibagué</v>
      </c>
      <c r="C25" s="25">
        <f>+'[3]Población Bogotá'!AF1009</f>
        <v>0.36</v>
      </c>
      <c r="D25" s="25">
        <f>+'[3]Población Bogotá'!AG1009</f>
        <v>0.63833333333333331</v>
      </c>
      <c r="E25" s="25">
        <f>+'[3]Población Bogotá'!AH1009</f>
        <v>0.42166666666666663</v>
      </c>
      <c r="F25" s="25">
        <f>+'[3]Población Bogotá'!AI1009</f>
        <v>0.26766666666666666</v>
      </c>
      <c r="G25" s="26">
        <f>+'[3]Población Bogotá'!AJ1009</f>
        <v>4.7046999999999999E-2</v>
      </c>
      <c r="H25" s="28">
        <f t="shared" si="3"/>
        <v>-82.423287671232885</v>
      </c>
      <c r="I25" s="27">
        <f t="shared" si="4"/>
        <v>-36.521739130434781</v>
      </c>
      <c r="J25" s="28">
        <f t="shared" si="5"/>
        <v>0.69102080783353725</v>
      </c>
      <c r="K25" s="27">
        <f t="shared" si="6"/>
        <v>3.3526783850361155</v>
      </c>
      <c r="L25" s="18"/>
    </row>
    <row r="26" spans="1:15">
      <c r="A26" s="16"/>
      <c r="B26" s="12" t="str">
        <f>+'[3]Población Bogotá'!AE1010</f>
        <v>Bogotá</v>
      </c>
      <c r="C26" s="100">
        <f>+'[3]Población Bogotá'!AF1010</f>
        <v>0</v>
      </c>
      <c r="D26" s="100">
        <f>+'[3]Población Bogotá'!AG1010</f>
        <v>3.9390000000000001</v>
      </c>
      <c r="E26" s="100">
        <f>+'[3]Población Bogotá'!AH1010</f>
        <v>2.4556666666666667</v>
      </c>
      <c r="F26" s="100">
        <f>+'[3]Población Bogotá'!AI1010</f>
        <v>0</v>
      </c>
      <c r="G26" s="100">
        <f>+'[3]Población Bogotá'!AJ1010</f>
        <v>0</v>
      </c>
      <c r="H26" s="48" t="str">
        <f t="shared" si="3"/>
        <v/>
      </c>
      <c r="I26" s="34" t="str">
        <f t="shared" si="4"/>
        <v/>
      </c>
      <c r="J26" s="48" t="str">
        <f t="shared" si="5"/>
        <v/>
      </c>
      <c r="K26" s="34" t="str">
        <f t="shared" si="6"/>
        <v/>
      </c>
      <c r="L26" s="18"/>
    </row>
    <row r="27" spans="1:15" s="23" customFormat="1">
      <c r="A27" s="16"/>
      <c r="B27" s="11" t="str">
        <f>+'[3]Población Bogotá'!AE1011</f>
        <v>Cúcuta</v>
      </c>
      <c r="C27" s="25">
        <f>+'[3]Población Bogotá'!AF1011</f>
        <v>0.29566666666666669</v>
      </c>
      <c r="D27" s="25">
        <f>+'[3]Población Bogotá'!AG1011</f>
        <v>0</v>
      </c>
      <c r="E27" s="25">
        <f>+'[3]Población Bogotá'!AH1011</f>
        <v>0.123</v>
      </c>
      <c r="F27" s="25">
        <f>+'[3]Población Bogotá'!AI1011</f>
        <v>8.2666666666666666E-2</v>
      </c>
      <c r="G27" s="26">
        <f>+'[3]Población Bogotá'!AJ1011</f>
        <v>0</v>
      </c>
      <c r="H27" s="28">
        <v>0</v>
      </c>
      <c r="I27" s="27">
        <v>0</v>
      </c>
      <c r="J27" s="28">
        <v>0</v>
      </c>
      <c r="K27" s="27">
        <f t="shared" si="6"/>
        <v>1.0354473717172561</v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67" t="s">
        <v>164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67" t="s">
        <v>60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85" t="s">
        <v>103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H26" sqref="H2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156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Bogotá'!AE1030</f>
        <v>Colombia</v>
      </c>
      <c r="C13" s="28">
        <f>+'[3]Población Bogotá'!AF1030</f>
        <v>128.941</v>
      </c>
      <c r="D13" s="28">
        <f>+'[3]Población Bogotá'!AG1030</f>
        <v>195.46633333333332</v>
      </c>
      <c r="E13" s="28">
        <f>+'[3]Población Bogotá'!AH1030</f>
        <v>200.34133333333332</v>
      </c>
      <c r="F13" s="28">
        <f>+'[3]Población Bogotá'!AI1030</f>
        <v>190.77966666666666</v>
      </c>
      <c r="G13" s="28">
        <f>+'[3]Población Bogotá'!AJ1030</f>
        <v>198.16766666666669</v>
      </c>
      <c r="H13" s="28">
        <f t="shared" ref="H13" si="0">IF(OR(OR(G13=0,F13=0),G13=""),"",(G13/F13-1)*100)</f>
        <v>3.8725300914318472</v>
      </c>
      <c r="I13" s="27">
        <f>IF(OR(OR(G13=0,F13=0),F13=""),"",(F13/E13-1)*100)</f>
        <v>-4.7726879459056519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7">
        <f>C13-SUM(C15:C27)</f>
        <v>66.808666666666682</v>
      </c>
      <c r="D14" s="27">
        <f>D13-SUM(D15:D27)</f>
        <v>94.131666666666646</v>
      </c>
      <c r="E14" s="27">
        <f>E13-SUM(E15:E27)</f>
        <v>87.692999999999955</v>
      </c>
      <c r="F14" s="27">
        <f>F13-SUM(F15:F27)</f>
        <v>86.058333333333323</v>
      </c>
      <c r="G14" s="28">
        <f>G13-SUM(G15:G27)</f>
        <v>94.064000000000021</v>
      </c>
      <c r="H14" s="28">
        <f t="shared" ref="H14:H27" si="3">IF(OR(OR(G14=0,F14=0),G14=""),"",(G14/F14-1)*100)</f>
        <v>9.3026048223104887</v>
      </c>
      <c r="I14" s="27">
        <f t="shared" ref="I14:I27" si="4">IF(OR(OR(G14=0,F14=0),F14=""),"",(F14/E14-1)*100)</f>
        <v>-1.8640788508394457</v>
      </c>
      <c r="J14" s="28">
        <f t="shared" ref="J14:J27" si="5">IF(G14=0,"",G14/$G$13*100)</f>
        <v>47.466875692805594</v>
      </c>
      <c r="K14" s="27">
        <f t="shared" ref="K14:K27" si="6">IF(F14=0,"",F14/$F$13*100)</f>
        <v>45.10875547533891</v>
      </c>
      <c r="L14" s="18"/>
    </row>
    <row r="15" spans="1:15">
      <c r="A15" s="16"/>
      <c r="B15" s="12" t="str">
        <f>+'[3]Población Bogotá'!AE1031</f>
        <v>Bogotá</v>
      </c>
      <c r="C15" s="48">
        <f>+'[3]Población Bogotá'!AF1031</f>
        <v>15.184333333333335</v>
      </c>
      <c r="D15" s="48">
        <f>+'[3]Población Bogotá'!AG1031</f>
        <v>31.228666666666669</v>
      </c>
      <c r="E15" s="48">
        <f>+'[3]Población Bogotá'!AH1031</f>
        <v>27.812333333333331</v>
      </c>
      <c r="F15" s="48">
        <f>+'[3]Población Bogotá'!AI1031</f>
        <v>23.563333333333333</v>
      </c>
      <c r="G15" s="48">
        <f>+'[3]Población Bogotá'!AJ1031</f>
        <v>33.031666666666666</v>
      </c>
      <c r="H15" s="48">
        <f t="shared" si="3"/>
        <v>40.182486914697989</v>
      </c>
      <c r="I15" s="34">
        <f t="shared" si="4"/>
        <v>-15.277394920718624</v>
      </c>
      <c r="J15" s="48">
        <f t="shared" si="5"/>
        <v>16.668544986316299</v>
      </c>
      <c r="K15" s="34">
        <f t="shared" si="6"/>
        <v>12.351071655085535</v>
      </c>
      <c r="L15" s="18"/>
      <c r="N15" s="23" t="s">
        <v>3</v>
      </c>
      <c r="O15" s="32">
        <f>J15</f>
        <v>16.668544986316299</v>
      </c>
    </row>
    <row r="16" spans="1:15">
      <c r="A16" s="16"/>
      <c r="B16" s="11" t="str">
        <f>+'[3]Población Bogotá'!AE1032</f>
        <v>Medellín</v>
      </c>
      <c r="C16" s="27">
        <f>+'[3]Población Bogotá'!AF1032</f>
        <v>11.099333333333334</v>
      </c>
      <c r="D16" s="27">
        <f>+'[3]Población Bogotá'!AG1032</f>
        <v>22.061333333333334</v>
      </c>
      <c r="E16" s="27">
        <f>+'[3]Población Bogotá'!AH1032</f>
        <v>26.578333333333337</v>
      </c>
      <c r="F16" s="27">
        <f>+'[3]Población Bogotá'!AI1032</f>
        <v>21.894333333333332</v>
      </c>
      <c r="G16" s="28">
        <f>+'[3]Población Bogotá'!AJ1032</f>
        <v>18.657999999999998</v>
      </c>
      <c r="H16" s="28">
        <f t="shared" si="3"/>
        <v>-14.781602545559736</v>
      </c>
      <c r="I16" s="27">
        <f t="shared" si="4"/>
        <v>-17.623377437762599</v>
      </c>
      <c r="J16" s="28">
        <f t="shared" si="5"/>
        <v>9.4152594688336286</v>
      </c>
      <c r="K16" s="27">
        <f t="shared" si="6"/>
        <v>11.47624047985547</v>
      </c>
      <c r="L16" s="18"/>
      <c r="N16" s="23" t="s">
        <v>14</v>
      </c>
      <c r="O16" s="32">
        <f>100-O15</f>
        <v>83.331455013683694</v>
      </c>
    </row>
    <row r="17" spans="1:14">
      <c r="A17" s="16"/>
      <c r="B17" s="11" t="str">
        <f>+'[3]Población Bogotá'!AE1033</f>
        <v>Cali</v>
      </c>
      <c r="C17" s="27">
        <f>+'[3]Población Bogotá'!AF1033</f>
        <v>12.237</v>
      </c>
      <c r="D17" s="27">
        <f>+'[3]Población Bogotá'!AG1033</f>
        <v>15.270333333333333</v>
      </c>
      <c r="E17" s="27">
        <f>+'[3]Población Bogotá'!AH1033</f>
        <v>20.093666666666667</v>
      </c>
      <c r="F17" s="27">
        <f>+'[3]Población Bogotá'!AI1033</f>
        <v>20.601333333333333</v>
      </c>
      <c r="G17" s="28">
        <f>+'[3]Población Bogotá'!AJ1033</f>
        <v>17.262333333333334</v>
      </c>
      <c r="H17" s="28">
        <f t="shared" si="3"/>
        <v>-16.207688822729914</v>
      </c>
      <c r="I17" s="27">
        <f t="shared" si="4"/>
        <v>2.5265008875101636</v>
      </c>
      <c r="J17" s="28">
        <f t="shared" si="5"/>
        <v>8.7109737040855961</v>
      </c>
      <c r="K17" s="27">
        <f t="shared" si="6"/>
        <v>10.798495297367468</v>
      </c>
      <c r="L17" s="18"/>
    </row>
    <row r="18" spans="1:14">
      <c r="A18" s="16"/>
      <c r="B18" s="11" t="str">
        <f>+'[3]Población Bogotá'!AE1034</f>
        <v>Bucaramanga</v>
      </c>
      <c r="C18" s="27">
        <f>+'[3]Población Bogotá'!AF1034</f>
        <v>3.1123333333333334</v>
      </c>
      <c r="D18" s="27">
        <f>+'[3]Población Bogotá'!AG1034</f>
        <v>4.5703333333333331</v>
      </c>
      <c r="E18" s="27">
        <f>+'[3]Población Bogotá'!AH1034</f>
        <v>3.3189999999999995</v>
      </c>
      <c r="F18" s="27">
        <f>+'[3]Población Bogotá'!AI1034</f>
        <v>3.7533333333333325</v>
      </c>
      <c r="G18" s="28">
        <f>+'[3]Población Bogotá'!AJ1034</f>
        <v>6.3093333333333321</v>
      </c>
      <c r="H18" s="28">
        <f t="shared" si="3"/>
        <v>68.099467140319717</v>
      </c>
      <c r="I18" s="27">
        <f t="shared" si="4"/>
        <v>13.086270965150138</v>
      </c>
      <c r="J18" s="28">
        <f t="shared" si="5"/>
        <v>3.1838359099954068</v>
      </c>
      <c r="K18" s="27">
        <f t="shared" si="6"/>
        <v>1.96736549492521</v>
      </c>
      <c r="L18" s="18"/>
    </row>
    <row r="19" spans="1:14">
      <c r="A19" s="16"/>
      <c r="B19" s="11" t="str">
        <f>+'[3]Población Bogotá'!AE1035</f>
        <v>Cúcuta</v>
      </c>
      <c r="C19" s="27">
        <f>+'[3]Población Bogotá'!AF1035</f>
        <v>2.3816666666666668</v>
      </c>
      <c r="D19" s="27">
        <f>+'[3]Población Bogotá'!AG1035</f>
        <v>3.0493333333333332</v>
      </c>
      <c r="E19" s="27">
        <f>+'[3]Población Bogotá'!AH1035</f>
        <v>4.2463333333333333</v>
      </c>
      <c r="F19" s="27">
        <f>+'[3]Población Bogotá'!AI1035</f>
        <v>5.665</v>
      </c>
      <c r="G19" s="28">
        <f>+'[3]Población Bogotá'!AJ1035</f>
        <v>6.2729999999999997</v>
      </c>
      <c r="H19" s="28">
        <f t="shared" si="3"/>
        <v>10.732568402471298</v>
      </c>
      <c r="I19" s="27">
        <f t="shared" si="4"/>
        <v>33.409215794018365</v>
      </c>
      <c r="J19" s="28">
        <f t="shared" si="5"/>
        <v>3.1655012674452436</v>
      </c>
      <c r="K19" s="27">
        <f t="shared" si="6"/>
        <v>2.9693940129888059</v>
      </c>
      <c r="L19" s="18"/>
    </row>
    <row r="20" spans="1:14">
      <c r="A20" s="16"/>
      <c r="B20" s="11" t="str">
        <f>+'[3]Población Bogotá'!AE1036</f>
        <v>Pereira</v>
      </c>
      <c r="C20" s="27">
        <f>+'[3]Población Bogotá'!AF1036</f>
        <v>3.6839999999999997</v>
      </c>
      <c r="D20" s="27">
        <f>+'[3]Población Bogotá'!AG1036</f>
        <v>4.8213333333333326</v>
      </c>
      <c r="E20" s="27">
        <f>+'[3]Población Bogotá'!AH1036</f>
        <v>7.6516666666666673</v>
      </c>
      <c r="F20" s="27">
        <f>+'[3]Población Bogotá'!AI1036</f>
        <v>7.390666666666668</v>
      </c>
      <c r="G20" s="28">
        <f>+'[3]Población Bogotá'!AJ1036</f>
        <v>5.7573333333333325</v>
      </c>
      <c r="H20" s="28">
        <f t="shared" si="3"/>
        <v>-22.099945877683592</v>
      </c>
      <c r="I20" s="27">
        <f t="shared" si="4"/>
        <v>-3.4110215639294172</v>
      </c>
      <c r="J20" s="28">
        <f t="shared" si="5"/>
        <v>2.9052839094167728</v>
      </c>
      <c r="K20" s="27">
        <f t="shared" si="6"/>
        <v>3.8739278644299975</v>
      </c>
      <c r="L20" s="18"/>
    </row>
    <row r="21" spans="1:14">
      <c r="A21" s="16"/>
      <c r="B21" s="11" t="str">
        <f>+'[3]Población Bogotá'!AE1037</f>
        <v>Ibagué</v>
      </c>
      <c r="C21" s="27">
        <f>+'[3]Población Bogotá'!AF1037</f>
        <v>2.7223333333333333</v>
      </c>
      <c r="D21" s="27">
        <f>+'[3]Población Bogotá'!AG1037</f>
        <v>3.9823333333333331</v>
      </c>
      <c r="E21" s="27">
        <f>+'[3]Población Bogotá'!AH1037</f>
        <v>3.5676666666666663</v>
      </c>
      <c r="F21" s="27">
        <f>+'[3]Población Bogotá'!AI1037</f>
        <v>5.3866666666666667</v>
      </c>
      <c r="G21" s="28">
        <f>+'[3]Población Bogotá'!AJ1037</f>
        <v>4.1673333333333327</v>
      </c>
      <c r="H21" s="28">
        <f t="shared" si="3"/>
        <v>-22.636138613861402</v>
      </c>
      <c r="I21" s="27">
        <f t="shared" si="4"/>
        <v>50.985704942539492</v>
      </c>
      <c r="J21" s="28">
        <f t="shared" si="5"/>
        <v>2.1029330381848359</v>
      </c>
      <c r="K21" s="27">
        <f t="shared" si="6"/>
        <v>2.8235014563047427</v>
      </c>
      <c r="L21" s="18"/>
    </row>
    <row r="22" spans="1:14">
      <c r="A22" s="16"/>
      <c r="B22" s="11" t="str">
        <f>+'[3]Población Bogotá'!AE1038</f>
        <v>Manizales</v>
      </c>
      <c r="C22" s="27">
        <f>+'[3]Población Bogotá'!AF1038</f>
        <v>1.9803333333333335</v>
      </c>
      <c r="D22" s="27">
        <f>+'[3]Población Bogotá'!AG1038</f>
        <v>3.8613333333333331</v>
      </c>
      <c r="E22" s="27">
        <f>+'[3]Población Bogotá'!AH1038</f>
        <v>3.7330000000000001</v>
      </c>
      <c r="F22" s="27">
        <f>+'[3]Población Bogotá'!AI1038</f>
        <v>4.5940000000000003</v>
      </c>
      <c r="G22" s="28">
        <f>+'[3]Población Bogotá'!AJ1038</f>
        <v>3.1376666666666666</v>
      </c>
      <c r="H22" s="28">
        <f t="shared" si="3"/>
        <v>-31.700769119140915</v>
      </c>
      <c r="I22" s="27">
        <f t="shared" si="4"/>
        <v>23.064559335654966</v>
      </c>
      <c r="J22" s="28">
        <f t="shared" si="5"/>
        <v>1.583339360776985</v>
      </c>
      <c r="K22" s="27">
        <f t="shared" si="6"/>
        <v>2.4080134325985125</v>
      </c>
      <c r="L22" s="18"/>
    </row>
    <row r="23" spans="1:14">
      <c r="A23" s="16"/>
      <c r="B23" s="11" t="str">
        <f>+'[3]Población Bogotá'!AE1039</f>
        <v>Villavicencio</v>
      </c>
      <c r="C23" s="27">
        <f>+'[3]Población Bogotá'!AF1039</f>
        <v>1.5693333333333335</v>
      </c>
      <c r="D23" s="27">
        <f>+'[3]Población Bogotá'!AG1039</f>
        <v>2.1133333333333333</v>
      </c>
      <c r="E23" s="27">
        <f>+'[3]Población Bogotá'!AH1039</f>
        <v>2.9053333333333335</v>
      </c>
      <c r="F23" s="27">
        <f>+'[3]Población Bogotá'!AI1039</f>
        <v>3.5990000000000002</v>
      </c>
      <c r="G23" s="28">
        <f>+'[3]Población Bogotá'!AJ1039</f>
        <v>2.8580000000000001</v>
      </c>
      <c r="H23" s="28">
        <f t="shared" si="3"/>
        <v>-20.58905251458739</v>
      </c>
      <c r="I23" s="27">
        <f t="shared" si="4"/>
        <v>23.875631023405219</v>
      </c>
      <c r="J23" s="28">
        <f t="shared" si="5"/>
        <v>1.4422130754596696</v>
      </c>
      <c r="K23" s="27">
        <f t="shared" si="6"/>
        <v>1.8864693826560837</v>
      </c>
      <c r="L23" s="18"/>
    </row>
    <row r="24" spans="1:14">
      <c r="A24" s="16"/>
      <c r="B24" s="11" t="str">
        <f>+'[3]Población Bogotá'!AE1040</f>
        <v>Cartagena</v>
      </c>
      <c r="C24" s="27">
        <f>+'[3]Población Bogotá'!AF1040</f>
        <v>2.2056666666666667</v>
      </c>
      <c r="D24" s="27">
        <f>+'[3]Población Bogotá'!AG1040</f>
        <v>1.8926666666666667</v>
      </c>
      <c r="E24" s="27">
        <f>+'[3]Población Bogotá'!AH1040</f>
        <v>5.4289999999999994</v>
      </c>
      <c r="F24" s="27">
        <f>+'[3]Población Bogotá'!AI1040</f>
        <v>1.2236666666666667</v>
      </c>
      <c r="G24" s="28">
        <f>+'[3]Población Bogotá'!AJ1040</f>
        <v>2.2613333333333334</v>
      </c>
      <c r="H24" s="28">
        <f t="shared" si="3"/>
        <v>84.799782075728686</v>
      </c>
      <c r="I24" s="27">
        <f t="shared" si="4"/>
        <v>-77.460551359980357</v>
      </c>
      <c r="J24" s="28">
        <f t="shared" si="5"/>
        <v>1.1411212390854208</v>
      </c>
      <c r="K24" s="27">
        <f t="shared" si="6"/>
        <v>0.64140308453556372</v>
      </c>
      <c r="L24" s="18"/>
    </row>
    <row r="25" spans="1:14">
      <c r="A25" s="16"/>
      <c r="B25" s="11" t="str">
        <f>+'[3]Población Bogotá'!AE1041</f>
        <v>Montería</v>
      </c>
      <c r="C25" s="27">
        <f>+'[3]Población Bogotá'!AF1041</f>
        <v>1.6780000000000002</v>
      </c>
      <c r="D25" s="27">
        <f>+'[3]Población Bogotá'!AG1041</f>
        <v>1.7939999999999998</v>
      </c>
      <c r="E25" s="27">
        <f>+'[3]Población Bogotá'!AH1041</f>
        <v>2.1470000000000002</v>
      </c>
      <c r="F25" s="27">
        <f>+'[3]Población Bogotá'!AI1041</f>
        <v>2.194</v>
      </c>
      <c r="G25" s="28">
        <f>+'[3]Población Bogotá'!AJ1041</f>
        <v>1.7749999999999999</v>
      </c>
      <c r="H25" s="28">
        <f t="shared" si="3"/>
        <v>-19.097538742023701</v>
      </c>
      <c r="I25" s="27">
        <f t="shared" si="4"/>
        <v>2.1891010712622228</v>
      </c>
      <c r="J25" s="28">
        <f t="shared" si="5"/>
        <v>0.89570616128093539</v>
      </c>
      <c r="K25" s="27">
        <f t="shared" si="6"/>
        <v>1.1500177342449145</v>
      </c>
      <c r="L25" s="18"/>
    </row>
    <row r="26" spans="1:14">
      <c r="A26" s="16"/>
      <c r="B26" s="11" t="str">
        <f>+'[3]Población Bogotá'!AE1042</f>
        <v>Pasto</v>
      </c>
      <c r="C26" s="27">
        <f>+'[3]Población Bogotá'!AF1042</f>
        <v>1.3433333333333335</v>
      </c>
      <c r="D26" s="27">
        <f>+'[3]Población Bogotá'!AG1042</f>
        <v>2.0099999999999998</v>
      </c>
      <c r="E26" s="27">
        <f>+'[3]Población Bogotá'!AH1042</f>
        <v>3.4619999999999997</v>
      </c>
      <c r="F26" s="27">
        <f>+'[3]Población Bogotá'!AI1042</f>
        <v>2.3783333333333334</v>
      </c>
      <c r="G26" s="28">
        <f>+'[3]Población Bogotá'!AJ1042</f>
        <v>1.492</v>
      </c>
      <c r="H26" s="28">
        <f t="shared" si="3"/>
        <v>-37.266993693062368</v>
      </c>
      <c r="I26" s="27">
        <f t="shared" si="4"/>
        <v>-31.301752358944725</v>
      </c>
      <c r="J26" s="28">
        <f t="shared" si="5"/>
        <v>0.75289779866543982</v>
      </c>
      <c r="K26" s="27">
        <f t="shared" si="6"/>
        <v>1.2466387927434617</v>
      </c>
      <c r="L26" s="18"/>
    </row>
    <row r="27" spans="1:14">
      <c r="A27" s="16"/>
      <c r="B27" s="11" t="str">
        <f>+'[3]Población Bogotá'!AE1043</f>
        <v>Barranquilla</v>
      </c>
      <c r="C27" s="27">
        <f>+'[3]Población Bogotá'!AF1043</f>
        <v>2.9346666666666663</v>
      </c>
      <c r="D27" s="27">
        <f>+'[3]Población Bogotá'!AG1043</f>
        <v>4.6796666666666669</v>
      </c>
      <c r="E27" s="27">
        <f>+'[3]Población Bogotá'!AH1043</f>
        <v>1.7030000000000001</v>
      </c>
      <c r="F27" s="27">
        <f>+'[3]Población Bogotá'!AI1043</f>
        <v>2.4776666666666665</v>
      </c>
      <c r="G27" s="28">
        <f>+'[3]Población Bogotá'!AJ1043</f>
        <v>1.1206666666666667</v>
      </c>
      <c r="H27" s="28">
        <f t="shared" si="3"/>
        <v>-54.769272164671058</v>
      </c>
      <c r="I27" s="27">
        <f t="shared" si="4"/>
        <v>45.488353885300434</v>
      </c>
      <c r="J27" s="28">
        <f t="shared" si="5"/>
        <v>0.56551438764816997</v>
      </c>
      <c r="K27" s="27">
        <f t="shared" si="6"/>
        <v>1.2987058369253186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M3" sqref="M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157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Bogotá'!AE1062</f>
        <v>Colombia</v>
      </c>
      <c r="C13" s="26">
        <f>+'[3]Población Bogotá'!AF1062</f>
        <v>398.33366666666666</v>
      </c>
      <c r="D13" s="26">
        <f>+'[3]Población Bogotá'!AG1062</f>
        <v>425.41933333333333</v>
      </c>
      <c r="E13" s="26">
        <f>+'[3]Población Bogotá'!AH1062</f>
        <v>559.8123333333333</v>
      </c>
      <c r="F13" s="26">
        <f>+'[3]Población Bogotá'!AI1062</f>
        <v>579.65200000000004</v>
      </c>
      <c r="G13" s="26">
        <f>+'[3]Población Bogotá'!AJ1062</f>
        <v>513.79200000000003</v>
      </c>
      <c r="H13" s="28">
        <f t="shared" ref="H13" si="0">IF(OR(OR(G13=0,F13=0),G13=""),"",(G13/F13-1)*100)</f>
        <v>-11.361989607557643</v>
      </c>
      <c r="I13" s="27">
        <f>IF(OR(OR(G13=0,F13=0),F13=""),"",(F13/E13-1)*100)</f>
        <v>3.5439852760181134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170.85800000000003</v>
      </c>
      <c r="D14" s="25">
        <f>D13-SUM(D15:D27)</f>
        <v>168.96166666666664</v>
      </c>
      <c r="E14" s="25">
        <f>E13-SUM(E15:E27)</f>
        <v>241.10333333333341</v>
      </c>
      <c r="F14" s="25">
        <f>F13-SUM(F15:F27)</f>
        <v>238.23566666666682</v>
      </c>
      <c r="G14" s="26">
        <f>G13-SUM(G15:G27)</f>
        <v>218.31899999999996</v>
      </c>
      <c r="H14" s="28">
        <f t="shared" ref="H14:H27" si="3">IF(OR(OR(G14=0,F14=0),G14=""),"",(G14/F14-1)*100)</f>
        <v>-8.3600692311675324</v>
      </c>
      <c r="I14" s="27">
        <f t="shared" ref="I14:I27" si="4">IF(OR(OR(G14=0,F14=0),F14=""),"",(F14/E14-1)*100)</f>
        <v>-1.1893932062324253</v>
      </c>
      <c r="J14" s="28">
        <f t="shared" ref="J14:J27" si="5">IF(G14=0,"",G14/$G$13*100)</f>
        <v>42.491708707025403</v>
      </c>
      <c r="K14" s="27">
        <f t="shared" ref="K14:K27" si="6">IF(F14=0,"",F14/$F$13*100)</f>
        <v>41.099774807413212</v>
      </c>
      <c r="L14" s="18"/>
    </row>
    <row r="15" spans="1:15">
      <c r="A15" s="16"/>
      <c r="B15" s="12" t="str">
        <f>+'[3]Población Bogotá'!AE1063</f>
        <v>Bogotá</v>
      </c>
      <c r="C15" s="100">
        <f>+'[3]Población Bogotá'!AF1063</f>
        <v>78.817999999999998</v>
      </c>
      <c r="D15" s="100">
        <f>+'[3]Población Bogotá'!AG1063</f>
        <v>82.167666666666662</v>
      </c>
      <c r="E15" s="100">
        <f>+'[3]Población Bogotá'!AH1063</f>
        <v>93.316333333333333</v>
      </c>
      <c r="F15" s="100">
        <f>+'[3]Población Bogotá'!AI1063</f>
        <v>116.18866666666668</v>
      </c>
      <c r="G15" s="100">
        <f>+'[3]Población Bogotá'!AJ1063</f>
        <v>95.849000000000004</v>
      </c>
      <c r="H15" s="48">
        <f t="shared" si="3"/>
        <v>-17.505723449791432</v>
      </c>
      <c r="I15" s="34">
        <f t="shared" si="4"/>
        <v>24.510535847600835</v>
      </c>
      <c r="J15" s="48">
        <f t="shared" si="5"/>
        <v>18.655214561534628</v>
      </c>
      <c r="K15" s="34">
        <f t="shared" si="6"/>
        <v>20.044555468913533</v>
      </c>
      <c r="L15" s="18"/>
      <c r="N15" s="23" t="s">
        <v>3</v>
      </c>
      <c r="O15" s="32">
        <f>J15</f>
        <v>18.655214561534628</v>
      </c>
    </row>
    <row r="16" spans="1:15">
      <c r="A16" s="16"/>
      <c r="B16" s="11" t="str">
        <f>+'[3]Población Bogotá'!AE1064</f>
        <v>Medellín</v>
      </c>
      <c r="C16" s="53">
        <f>+'[3]Población Bogotá'!AF1064</f>
        <v>40.442</v>
      </c>
      <c r="D16" s="53">
        <f>+'[3]Población Bogotá'!AG1064</f>
        <v>43.448666666666668</v>
      </c>
      <c r="E16" s="53">
        <f>+'[3]Población Bogotá'!AH1064</f>
        <v>62.863333333333337</v>
      </c>
      <c r="F16" s="53">
        <f>+'[3]Población Bogotá'!AI1064</f>
        <v>59.74666666666667</v>
      </c>
      <c r="G16" s="54">
        <f>+'[3]Población Bogotá'!AJ1064</f>
        <v>49.67966666666667</v>
      </c>
      <c r="H16" s="28">
        <f t="shared" si="3"/>
        <v>-16.849475563490291</v>
      </c>
      <c r="I16" s="27">
        <f t="shared" si="4"/>
        <v>-4.9578450607137174</v>
      </c>
      <c r="J16" s="28">
        <f t="shared" si="5"/>
        <v>9.6692176341139344</v>
      </c>
      <c r="K16" s="27">
        <f t="shared" si="6"/>
        <v>10.307333825582706</v>
      </c>
      <c r="L16" s="18"/>
      <c r="N16" s="23" t="s">
        <v>14</v>
      </c>
      <c r="O16" s="32">
        <f>100-O15</f>
        <v>81.344785438465379</v>
      </c>
    </row>
    <row r="17" spans="1:14">
      <c r="A17" s="16"/>
      <c r="B17" s="11" t="str">
        <f>+'[3]Población Bogotá'!AE1065</f>
        <v>Cali</v>
      </c>
      <c r="C17" s="53">
        <f>+'[3]Población Bogotá'!AF1065</f>
        <v>28.094333333333335</v>
      </c>
      <c r="D17" s="53">
        <f>+'[3]Población Bogotá'!AG1065</f>
        <v>36.235999999999997</v>
      </c>
      <c r="E17" s="53">
        <f>+'[3]Población Bogotá'!AH1065</f>
        <v>46.532666666666671</v>
      </c>
      <c r="F17" s="53">
        <f>+'[3]Población Bogotá'!AI1065</f>
        <v>45.377666666666663</v>
      </c>
      <c r="G17" s="54">
        <f>+'[3]Población Bogotá'!AJ1065</f>
        <v>44.991000000000007</v>
      </c>
      <c r="H17" s="28">
        <f t="shared" si="3"/>
        <v>-0.85210786510249159</v>
      </c>
      <c r="I17" s="27">
        <f t="shared" si="4"/>
        <v>-2.4821272511067694</v>
      </c>
      <c r="J17" s="28">
        <f t="shared" si="5"/>
        <v>8.7566563901345305</v>
      </c>
      <c r="K17" s="27">
        <f t="shared" si="6"/>
        <v>7.8284326917989864</v>
      </c>
      <c r="L17" s="18"/>
    </row>
    <row r="18" spans="1:14">
      <c r="A18" s="16"/>
      <c r="B18" s="11" t="str">
        <f>+'[3]Población Bogotá'!AE1066</f>
        <v>Barranquilla</v>
      </c>
      <c r="C18" s="53">
        <f>+'[3]Población Bogotá'!AF1066</f>
        <v>16.098333333333333</v>
      </c>
      <c r="D18" s="53">
        <f>+'[3]Población Bogotá'!AG1066</f>
        <v>18.409666666666666</v>
      </c>
      <c r="E18" s="53">
        <f>+'[3]Población Bogotá'!AH1066</f>
        <v>16.399999999999999</v>
      </c>
      <c r="F18" s="53">
        <f>+'[3]Población Bogotá'!AI1066</f>
        <v>20.23</v>
      </c>
      <c r="G18" s="54">
        <f>+'[3]Población Bogotá'!AJ1066</f>
        <v>16.508666666666667</v>
      </c>
      <c r="H18" s="28">
        <f t="shared" si="3"/>
        <v>-18.395122754984349</v>
      </c>
      <c r="I18" s="27">
        <f t="shared" si="4"/>
        <v>23.353658536585375</v>
      </c>
      <c r="J18" s="28">
        <f t="shared" si="5"/>
        <v>3.2131030974921106</v>
      </c>
      <c r="K18" s="27">
        <f t="shared" si="6"/>
        <v>3.4900250495124658</v>
      </c>
      <c r="L18" s="18"/>
    </row>
    <row r="19" spans="1:14">
      <c r="A19" s="16"/>
      <c r="B19" s="11" t="str">
        <f>+'[3]Población Bogotá'!AE1067</f>
        <v>Cúcuta</v>
      </c>
      <c r="C19" s="53">
        <f>+'[3]Población Bogotá'!AF1067</f>
        <v>6.1033333333333326</v>
      </c>
      <c r="D19" s="53">
        <f>+'[3]Población Bogotá'!AG1067</f>
        <v>8.3633333333333333</v>
      </c>
      <c r="E19" s="53">
        <f>+'[3]Población Bogotá'!AH1067</f>
        <v>12.799666666666667</v>
      </c>
      <c r="F19" s="53">
        <f>+'[3]Población Bogotá'!AI1067</f>
        <v>14.807666666666668</v>
      </c>
      <c r="G19" s="54">
        <f>+'[3]Población Bogotá'!AJ1067</f>
        <v>16.245999999999999</v>
      </c>
      <c r="H19" s="28">
        <f t="shared" si="3"/>
        <v>9.713436733223757</v>
      </c>
      <c r="I19" s="27">
        <f t="shared" si="4"/>
        <v>15.687908539284878</v>
      </c>
      <c r="J19" s="28">
        <f t="shared" si="5"/>
        <v>3.1619799451918285</v>
      </c>
      <c r="K19" s="27">
        <f t="shared" si="6"/>
        <v>2.554578724246042</v>
      </c>
      <c r="L19" s="18"/>
    </row>
    <row r="20" spans="1:14">
      <c r="A20" s="16"/>
      <c r="B20" s="11" t="str">
        <f>+'[3]Población Bogotá'!AE1068</f>
        <v>Pereira</v>
      </c>
      <c r="C20" s="53">
        <f>+'[3]Población Bogotá'!AF1068</f>
        <v>9.4276666666666671</v>
      </c>
      <c r="D20" s="53">
        <f>+'[3]Población Bogotá'!AG1068</f>
        <v>9.7606666666666655</v>
      </c>
      <c r="E20" s="53">
        <f>+'[3]Población Bogotá'!AH1068</f>
        <v>20.269333333333332</v>
      </c>
      <c r="F20" s="53">
        <f>+'[3]Población Bogotá'!AI1068</f>
        <v>16.932666666666666</v>
      </c>
      <c r="G20" s="54">
        <f>+'[3]Población Bogotá'!AJ1068</f>
        <v>14.060666666666668</v>
      </c>
      <c r="H20" s="28">
        <f t="shared" si="3"/>
        <v>-16.961297688885381</v>
      </c>
      <c r="I20" s="27">
        <f t="shared" si="4"/>
        <v>-16.461649782923292</v>
      </c>
      <c r="J20" s="28">
        <f t="shared" si="5"/>
        <v>2.7366456983889722</v>
      </c>
      <c r="K20" s="27">
        <f t="shared" si="6"/>
        <v>2.9211779941528135</v>
      </c>
      <c r="L20" s="18"/>
    </row>
    <row r="21" spans="1:14">
      <c r="A21" s="16"/>
      <c r="B21" s="11" t="str">
        <f>+'[3]Población Bogotá'!AE1069</f>
        <v>Bucaramanga</v>
      </c>
      <c r="C21" s="53">
        <f>+'[3]Población Bogotá'!AF1069</f>
        <v>6.7543333333333324</v>
      </c>
      <c r="D21" s="53">
        <f>+'[3]Población Bogotá'!AG1069</f>
        <v>9.1666666666666661</v>
      </c>
      <c r="E21" s="53">
        <f>+'[3]Población Bogotá'!AH1069</f>
        <v>12.860666666666667</v>
      </c>
      <c r="F21" s="53">
        <f>+'[3]Población Bogotá'!AI1069</f>
        <v>17.564666666666668</v>
      </c>
      <c r="G21" s="54">
        <f>+'[3]Población Bogotá'!AJ1069</f>
        <v>13.295666666666667</v>
      </c>
      <c r="H21" s="28">
        <f t="shared" si="3"/>
        <v>-24.304474892777161</v>
      </c>
      <c r="I21" s="27">
        <f t="shared" si="4"/>
        <v>36.576641957389455</v>
      </c>
      <c r="J21" s="28">
        <f t="shared" si="5"/>
        <v>2.587752761169241</v>
      </c>
      <c r="K21" s="27">
        <f t="shared" si="6"/>
        <v>3.0302089299556743</v>
      </c>
      <c r="L21" s="18"/>
    </row>
    <row r="22" spans="1:14">
      <c r="A22" s="16"/>
      <c r="B22" s="11" t="str">
        <f>+'[3]Población Bogotá'!AE1070</f>
        <v>Ibagué</v>
      </c>
      <c r="C22" s="53">
        <f>+'[3]Población Bogotá'!AF1070</f>
        <v>8.2330000000000005</v>
      </c>
      <c r="D22" s="53">
        <f>+'[3]Población Bogotá'!AG1070</f>
        <v>13.724666666666666</v>
      </c>
      <c r="E22" s="53">
        <f>+'[3]Población Bogotá'!AH1070</f>
        <v>11.518666666666666</v>
      </c>
      <c r="F22" s="53">
        <f>+'[3]Población Bogotá'!AI1070</f>
        <v>12.685333333333332</v>
      </c>
      <c r="G22" s="54">
        <f>+'[3]Población Bogotá'!AJ1070</f>
        <v>11.991333333333335</v>
      </c>
      <c r="H22" s="28">
        <f t="shared" si="3"/>
        <v>-5.4708850115618883</v>
      </c>
      <c r="I22" s="27">
        <f t="shared" si="4"/>
        <v>10.128487093413586</v>
      </c>
      <c r="J22" s="28">
        <f t="shared" si="5"/>
        <v>2.3338886812821791</v>
      </c>
      <c r="K22" s="27">
        <f t="shared" si="6"/>
        <v>2.1884395004818979</v>
      </c>
      <c r="L22" s="18"/>
    </row>
    <row r="23" spans="1:14">
      <c r="A23" s="16"/>
      <c r="B23" s="11" t="str">
        <f>+'[3]Población Bogotá'!AE1071</f>
        <v>Cartagena</v>
      </c>
      <c r="C23" s="53">
        <f>+'[3]Población Bogotá'!AF1071</f>
        <v>12.022666666666666</v>
      </c>
      <c r="D23" s="53">
        <f>+'[3]Población Bogotá'!AG1071</f>
        <v>8.7073333333333327</v>
      </c>
      <c r="E23" s="53">
        <f>+'[3]Población Bogotá'!AH1071</f>
        <v>11.337333333333333</v>
      </c>
      <c r="F23" s="53">
        <f>+'[3]Población Bogotá'!AI1071</f>
        <v>7.78</v>
      </c>
      <c r="G23" s="54">
        <f>+'[3]Población Bogotá'!AJ1071</f>
        <v>9.1079999999999988</v>
      </c>
      <c r="H23" s="28">
        <f t="shared" si="3"/>
        <v>17.069408740359869</v>
      </c>
      <c r="I23" s="27">
        <f t="shared" si="4"/>
        <v>-31.377161001999298</v>
      </c>
      <c r="J23" s="28">
        <f t="shared" si="5"/>
        <v>1.7727017937219727</v>
      </c>
      <c r="K23" s="27">
        <f t="shared" si="6"/>
        <v>1.3421846211174979</v>
      </c>
      <c r="L23" s="18"/>
    </row>
    <row r="24" spans="1:14">
      <c r="A24" s="16"/>
      <c r="B24" s="11" t="str">
        <f>+'[3]Población Bogotá'!AE1072</f>
        <v>Villavicencio</v>
      </c>
      <c r="C24" s="53">
        <f>+'[3]Población Bogotá'!AF1072</f>
        <v>5.7220000000000004</v>
      </c>
      <c r="D24" s="53">
        <f>+'[3]Población Bogotá'!AG1072</f>
        <v>6.5609999999999999</v>
      </c>
      <c r="E24" s="53">
        <f>+'[3]Población Bogotá'!AH1072</f>
        <v>6.1790000000000012</v>
      </c>
      <c r="F24" s="53">
        <f>+'[3]Población Bogotá'!AI1072</f>
        <v>8.2840000000000007</v>
      </c>
      <c r="G24" s="54">
        <f>+'[3]Población Bogotá'!AJ1072</f>
        <v>6.7949999999999999</v>
      </c>
      <c r="H24" s="28">
        <f t="shared" si="3"/>
        <v>-17.974408498310002</v>
      </c>
      <c r="I24" s="27">
        <f t="shared" si="4"/>
        <v>34.067001132869379</v>
      </c>
      <c r="J24" s="28">
        <f t="shared" si="5"/>
        <v>1.3225196188340806</v>
      </c>
      <c r="K24" s="27">
        <f t="shared" si="6"/>
        <v>1.4291333420742101</v>
      </c>
      <c r="L24" s="18"/>
    </row>
    <row r="25" spans="1:14">
      <c r="A25" s="16"/>
      <c r="B25" s="11" t="str">
        <f>+'[3]Población Bogotá'!AE1073</f>
        <v>Pasto</v>
      </c>
      <c r="C25" s="53">
        <f>+'[3]Población Bogotá'!AF1073</f>
        <v>6.7010000000000005</v>
      </c>
      <c r="D25" s="53">
        <f>+'[3]Población Bogotá'!AG1073</f>
        <v>7.0053333333333336</v>
      </c>
      <c r="E25" s="53">
        <f>+'[3]Población Bogotá'!AH1073</f>
        <v>9.5679999999999996</v>
      </c>
      <c r="F25" s="53">
        <f>+'[3]Población Bogotá'!AI1073</f>
        <v>8.5610000000000017</v>
      </c>
      <c r="G25" s="54">
        <f>+'[3]Población Bogotá'!AJ1073</f>
        <v>6.1003333333333343</v>
      </c>
      <c r="H25" s="28">
        <f t="shared" si="3"/>
        <v>-28.742748121325391</v>
      </c>
      <c r="I25" s="27">
        <f t="shared" si="4"/>
        <v>-10.524665551839441</v>
      </c>
      <c r="J25" s="28">
        <f t="shared" si="5"/>
        <v>1.1873157490450092</v>
      </c>
      <c r="K25" s="27">
        <f t="shared" si="6"/>
        <v>1.4769206351397046</v>
      </c>
      <c r="L25" s="18"/>
    </row>
    <row r="26" spans="1:14">
      <c r="A26" s="16"/>
      <c r="B26" s="11" t="str">
        <f>+'[3]Población Bogotá'!AE1074</f>
        <v>Manizales</v>
      </c>
      <c r="C26" s="53">
        <f>+'[3]Población Bogotá'!AF1074</f>
        <v>4.6906666666666661</v>
      </c>
      <c r="D26" s="53">
        <f>+'[3]Población Bogotá'!AG1074</f>
        <v>6.3389999999999995</v>
      </c>
      <c r="E26" s="53">
        <f>+'[3]Población Bogotá'!AH1074</f>
        <v>8.5146666666666686</v>
      </c>
      <c r="F26" s="53">
        <f>+'[3]Población Bogotá'!AI1074</f>
        <v>8.0540000000000003</v>
      </c>
      <c r="G26" s="54">
        <f>+'[3]Población Bogotá'!AJ1074</f>
        <v>5.8659999999999997</v>
      </c>
      <c r="H26" s="28">
        <f t="shared" si="3"/>
        <v>-27.166625279364297</v>
      </c>
      <c r="I26" s="27">
        <f t="shared" si="4"/>
        <v>-5.4102724710303978</v>
      </c>
      <c r="J26" s="28">
        <f t="shared" si="5"/>
        <v>1.141707149975087</v>
      </c>
      <c r="K26" s="27">
        <f t="shared" si="6"/>
        <v>1.3894543622725357</v>
      </c>
      <c r="L26" s="18"/>
    </row>
    <row r="27" spans="1:14">
      <c r="A27" s="16"/>
      <c r="B27" s="11" t="str">
        <f>+'[3]Población Bogotá'!AE1075</f>
        <v>Montería</v>
      </c>
      <c r="C27" s="53">
        <f>+'[3]Población Bogotá'!AF1075</f>
        <v>4.3683333333333332</v>
      </c>
      <c r="D27" s="53">
        <f>+'[3]Población Bogotá'!AG1075</f>
        <v>6.5676666666666668</v>
      </c>
      <c r="E27" s="53">
        <f>+'[3]Población Bogotá'!AH1075</f>
        <v>6.5493333333333332</v>
      </c>
      <c r="F27" s="53">
        <f>+'[3]Población Bogotá'!AI1075</f>
        <v>5.2039999999999997</v>
      </c>
      <c r="G27" s="54">
        <f>+'[3]Población Bogotá'!AJ1075</f>
        <v>4.9816666666666665</v>
      </c>
      <c r="H27" s="28">
        <f t="shared" si="3"/>
        <v>-4.272354599026384</v>
      </c>
      <c r="I27" s="27">
        <f t="shared" si="4"/>
        <v>-20.541530944625407</v>
      </c>
      <c r="J27" s="28">
        <f t="shared" si="5"/>
        <v>0.96958821209101476</v>
      </c>
      <c r="K27" s="27">
        <f t="shared" si="6"/>
        <v>0.89778004733874794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M3" sqref="M3:N3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158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Bogotá'!AE1094</f>
        <v>Colombia</v>
      </c>
      <c r="C13" s="26">
        <f>+'[3]Población Bogotá'!AF1094</f>
        <v>115.96233333333333</v>
      </c>
      <c r="D13" s="26">
        <f>+'[3]Población Bogotá'!AG1094</f>
        <v>122.18866666666668</v>
      </c>
      <c r="E13" s="26">
        <f>+'[3]Población Bogotá'!AH1094</f>
        <v>146.56633333333332</v>
      </c>
      <c r="F13" s="26">
        <f>+'[3]Población Bogotá'!AI1094</f>
        <v>139.93433333333334</v>
      </c>
      <c r="G13" s="26">
        <f>+'[3]Población Bogotá'!AJ1094</f>
        <v>139.93566666666666</v>
      </c>
      <c r="H13" s="28">
        <f t="shared" ref="H13" si="0">IF(OR(OR(G13=0,F13=0),G13=""),"",(G13/F13-1)*100)</f>
        <v>9.5282787402339864E-4</v>
      </c>
      <c r="I13" s="27">
        <f>IF(OR(OR(G13=0,F13=0),F13=""),"",(F13/E13-1)*100)</f>
        <v>-4.5249136340996809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56.011666666666677</v>
      </c>
      <c r="D14" s="25">
        <f>D13-SUM(D15:D27)</f>
        <v>50.808999999999997</v>
      </c>
      <c r="E14" s="25">
        <f>E13-SUM(E15:E27)</f>
        <v>51.536333333333332</v>
      </c>
      <c r="F14" s="25">
        <f>F13-SUM(F15:F27)</f>
        <v>54.574666666666687</v>
      </c>
      <c r="G14" s="26">
        <f>G13-SUM(G15:G27)</f>
        <v>56.014999999999986</v>
      </c>
      <c r="H14" s="28">
        <f t="shared" ref="H14:H27" si="3">IF(OR(OR(G14=0,F14=0),G14=""),"",(G14/F14-1)*100)</f>
        <v>2.6391976741344525</v>
      </c>
      <c r="I14" s="27">
        <f t="shared" ref="I14:I27" si="4">IF(OR(OR(G14=0,F14=0),F14=""),"",(F14/E14-1)*100)</f>
        <v>5.8955170785659705</v>
      </c>
      <c r="J14" s="28">
        <f t="shared" ref="J14:J27" si="5">IF(G14=0,"",G14/$G$13*100)</f>
        <v>40.02910861419651</v>
      </c>
      <c r="K14" s="27">
        <f t="shared" ref="K14:K27" si="6">IF(F14=0,"",F14/$F$13*100)</f>
        <v>39.000197711783876</v>
      </c>
      <c r="L14" s="18"/>
    </row>
    <row r="15" spans="1:15">
      <c r="A15" s="16"/>
      <c r="B15" s="12" t="str">
        <f>+'[3]Población Bogotá'!AE1095</f>
        <v>Bogotá</v>
      </c>
      <c r="C15" s="100">
        <f>+'[3]Población Bogotá'!AF1095</f>
        <v>22.208333333333332</v>
      </c>
      <c r="D15" s="100">
        <f>+'[3]Población Bogotá'!AG1095</f>
        <v>24.572333333333336</v>
      </c>
      <c r="E15" s="100">
        <f>+'[3]Población Bogotá'!AH1095</f>
        <v>41.269666666666666</v>
      </c>
      <c r="F15" s="100">
        <f>+'[3]Población Bogotá'!AI1095</f>
        <v>32.306999999999995</v>
      </c>
      <c r="G15" s="100">
        <f>+'[3]Población Bogotá'!AJ1095</f>
        <v>29.281333333333333</v>
      </c>
      <c r="H15" s="48">
        <f t="shared" si="3"/>
        <v>-9.3653594164319287</v>
      </c>
      <c r="I15" s="34">
        <f t="shared" si="4"/>
        <v>-21.717322650211223</v>
      </c>
      <c r="J15" s="48">
        <f t="shared" si="5"/>
        <v>20.924853563661397</v>
      </c>
      <c r="K15" s="34">
        <f t="shared" si="6"/>
        <v>23.087257594633666</v>
      </c>
      <c r="L15" s="18"/>
      <c r="N15" s="23" t="s">
        <v>3</v>
      </c>
      <c r="O15" s="32">
        <f>J15</f>
        <v>20.924853563661397</v>
      </c>
    </row>
    <row r="16" spans="1:15">
      <c r="A16" s="16"/>
      <c r="B16" s="11" t="str">
        <f>+'[3]Población Bogotá'!AE1096</f>
        <v>Medellín</v>
      </c>
      <c r="C16" s="53">
        <f>+'[3]Población Bogotá'!AF1096</f>
        <v>9.8023333333333351</v>
      </c>
      <c r="D16" s="53">
        <f>+'[3]Población Bogotá'!AG1096</f>
        <v>13.296000000000001</v>
      </c>
      <c r="E16" s="53">
        <f>+'[3]Población Bogotá'!AH1096</f>
        <v>14.991666666666667</v>
      </c>
      <c r="F16" s="53">
        <f>+'[3]Población Bogotá'!AI1096</f>
        <v>12.270666666666665</v>
      </c>
      <c r="G16" s="54">
        <f>+'[3]Población Bogotá'!AJ1096</f>
        <v>15.717333333333334</v>
      </c>
      <c r="H16" s="28">
        <f t="shared" si="3"/>
        <v>28.088666739106838</v>
      </c>
      <c r="I16" s="27">
        <f t="shared" si="4"/>
        <v>-18.150083379655378</v>
      </c>
      <c r="J16" s="28">
        <f t="shared" si="5"/>
        <v>11.23182795903832</v>
      </c>
      <c r="K16" s="27">
        <f t="shared" si="6"/>
        <v>8.7688749246670437</v>
      </c>
      <c r="L16" s="18"/>
      <c r="N16" s="23" t="s">
        <v>14</v>
      </c>
      <c r="O16" s="32">
        <f>100-O15</f>
        <v>79.075146436338599</v>
      </c>
    </row>
    <row r="17" spans="1:14">
      <c r="A17" s="16"/>
      <c r="B17" s="11" t="str">
        <f>+'[3]Población Bogotá'!AE1097</f>
        <v>Cali</v>
      </c>
      <c r="C17" s="53">
        <f>+'[3]Población Bogotá'!AF1097</f>
        <v>7.2020000000000008</v>
      </c>
      <c r="D17" s="53">
        <f>+'[3]Población Bogotá'!AG1097</f>
        <v>7.8573333333333331</v>
      </c>
      <c r="E17" s="53">
        <f>+'[3]Población Bogotá'!AH1097</f>
        <v>7.3230000000000004</v>
      </c>
      <c r="F17" s="53">
        <f>+'[3]Población Bogotá'!AI1097</f>
        <v>7.8993333333333338</v>
      </c>
      <c r="G17" s="54">
        <f>+'[3]Población Bogotá'!AJ1097</f>
        <v>9.5139999999999993</v>
      </c>
      <c r="H17" s="28">
        <f t="shared" si="3"/>
        <v>20.440543505781061</v>
      </c>
      <c r="I17" s="27">
        <f t="shared" si="4"/>
        <v>7.8701807091811293</v>
      </c>
      <c r="J17" s="28">
        <f t="shared" si="5"/>
        <v>6.7988385138885246</v>
      </c>
      <c r="K17" s="27">
        <f t="shared" si="6"/>
        <v>5.6450287396707504</v>
      </c>
      <c r="L17" s="18"/>
    </row>
    <row r="18" spans="1:14">
      <c r="A18" s="16"/>
      <c r="B18" s="11" t="str">
        <f>+'[3]Población Bogotá'!AE1098</f>
        <v>Barranquilla</v>
      </c>
      <c r="C18" s="53">
        <f>+'[3]Población Bogotá'!AF1098</f>
        <v>4.774</v>
      </c>
      <c r="D18" s="53">
        <f>+'[3]Población Bogotá'!AG1098</f>
        <v>7.3946666666666667</v>
      </c>
      <c r="E18" s="53">
        <f>+'[3]Población Bogotá'!AH1098</f>
        <v>7.7396666666666674</v>
      </c>
      <c r="F18" s="53">
        <f>+'[3]Población Bogotá'!AI1098</f>
        <v>5.730666666666667</v>
      </c>
      <c r="G18" s="54">
        <f>+'[3]Población Bogotá'!AJ1098</f>
        <v>5.748333333333334</v>
      </c>
      <c r="H18" s="28">
        <f t="shared" si="3"/>
        <v>0.30828292228943788</v>
      </c>
      <c r="I18" s="27">
        <f t="shared" si="4"/>
        <v>-25.957190232137471</v>
      </c>
      <c r="J18" s="28">
        <f t="shared" si="5"/>
        <v>4.107840031252457</v>
      </c>
      <c r="K18" s="27">
        <f t="shared" si="6"/>
        <v>4.0952542025664416</v>
      </c>
      <c r="L18" s="18"/>
    </row>
    <row r="19" spans="1:14">
      <c r="A19" s="16"/>
      <c r="B19" s="11" t="str">
        <f>+'[3]Población Bogotá'!AE1099</f>
        <v>Cúcuta</v>
      </c>
      <c r="C19" s="53">
        <f>+'[3]Población Bogotá'!AF1099</f>
        <v>1.1786666666666665</v>
      </c>
      <c r="D19" s="53">
        <f>+'[3]Población Bogotá'!AG1099</f>
        <v>1.4813333333333334</v>
      </c>
      <c r="E19" s="53">
        <f>+'[3]Población Bogotá'!AH1099</f>
        <v>2.2723333333333335</v>
      </c>
      <c r="F19" s="53">
        <f>+'[3]Población Bogotá'!AI1099</f>
        <v>3.7086666666666663</v>
      </c>
      <c r="G19" s="54">
        <f>+'[3]Población Bogotá'!AJ1099</f>
        <v>4.2893333333333326</v>
      </c>
      <c r="H19" s="28">
        <f t="shared" si="3"/>
        <v>15.657019593744369</v>
      </c>
      <c r="I19" s="27">
        <f t="shared" si="4"/>
        <v>63.209623001320203</v>
      </c>
      <c r="J19" s="28">
        <f t="shared" si="5"/>
        <v>3.0652180644915394</v>
      </c>
      <c r="K19" s="27">
        <f t="shared" si="6"/>
        <v>2.6502907316050619</v>
      </c>
      <c r="L19" s="18"/>
    </row>
    <row r="20" spans="1:14">
      <c r="A20" s="16"/>
      <c r="B20" s="11" t="str">
        <f>+'[3]Población Bogotá'!AE1100</f>
        <v>Bucaramanga</v>
      </c>
      <c r="C20" s="53">
        <f>+'[3]Población Bogotá'!AF1100</f>
        <v>2.0609999999999999</v>
      </c>
      <c r="D20" s="53">
        <f>+'[3]Población Bogotá'!AG1100</f>
        <v>2.4146666666666667</v>
      </c>
      <c r="E20" s="53">
        <f>+'[3]Población Bogotá'!AH1100</f>
        <v>3.5566666666666666</v>
      </c>
      <c r="F20" s="53">
        <f>+'[3]Población Bogotá'!AI1100</f>
        <v>3.2233333333333332</v>
      </c>
      <c r="G20" s="54">
        <f>+'[3]Población Bogotá'!AJ1100</f>
        <v>3.8386666666666667</v>
      </c>
      <c r="H20" s="28">
        <f t="shared" si="3"/>
        <v>19.089968976215111</v>
      </c>
      <c r="I20" s="27">
        <f t="shared" si="4"/>
        <v>-9.3720712277413298</v>
      </c>
      <c r="J20" s="28">
        <f t="shared" si="5"/>
        <v>2.7431653116789385</v>
      </c>
      <c r="K20" s="27">
        <f t="shared" si="6"/>
        <v>2.3034613854593702</v>
      </c>
      <c r="L20" s="18"/>
    </row>
    <row r="21" spans="1:14">
      <c r="A21" s="16"/>
      <c r="B21" s="11" t="str">
        <f>+'[3]Población Bogotá'!AE1101</f>
        <v>Pereira</v>
      </c>
      <c r="C21" s="53">
        <f>+'[3]Población Bogotá'!AF1101</f>
        <v>2.1053333333333337</v>
      </c>
      <c r="D21" s="53">
        <f>+'[3]Población Bogotá'!AG1101</f>
        <v>2.0246666666666666</v>
      </c>
      <c r="E21" s="53">
        <f>+'[3]Población Bogotá'!AH1101</f>
        <v>3.095333333333333</v>
      </c>
      <c r="F21" s="53">
        <f>+'[3]Población Bogotá'!AI1101</f>
        <v>4.187666666666666</v>
      </c>
      <c r="G21" s="54">
        <f>+'[3]Población Bogotá'!AJ1101</f>
        <v>3.5706666666666664</v>
      </c>
      <c r="H21" s="28">
        <f t="shared" si="3"/>
        <v>-14.733741940619272</v>
      </c>
      <c r="I21" s="27">
        <f t="shared" si="4"/>
        <v>35.289683394357098</v>
      </c>
      <c r="J21" s="28">
        <f t="shared" si="5"/>
        <v>2.5516487338229235</v>
      </c>
      <c r="K21" s="27">
        <f t="shared" si="6"/>
        <v>2.9925941453491274</v>
      </c>
      <c r="L21" s="18"/>
    </row>
    <row r="22" spans="1:14">
      <c r="A22" s="16"/>
      <c r="B22" s="11" t="str">
        <f>+'[3]Población Bogotá'!AE1102</f>
        <v>Ibagué</v>
      </c>
      <c r="C22" s="53">
        <f>+'[3]Población Bogotá'!AF1102</f>
        <v>1.9610000000000001</v>
      </c>
      <c r="D22" s="53">
        <f>+'[3]Población Bogotá'!AG1102</f>
        <v>2.089</v>
      </c>
      <c r="E22" s="53">
        <f>+'[3]Población Bogotá'!AH1102</f>
        <v>2.8303333333333334</v>
      </c>
      <c r="F22" s="53">
        <f>+'[3]Población Bogotá'!AI1102</f>
        <v>3.0893333333333337</v>
      </c>
      <c r="G22" s="54">
        <f>+'[3]Población Bogotá'!AJ1102</f>
        <v>3.4590000000000001</v>
      </c>
      <c r="H22" s="28">
        <f t="shared" si="3"/>
        <v>11.965904186447984</v>
      </c>
      <c r="I22" s="27">
        <f t="shared" si="4"/>
        <v>9.1508656224237548</v>
      </c>
      <c r="J22" s="28">
        <f t="shared" si="5"/>
        <v>2.4718501597162508</v>
      </c>
      <c r="K22" s="27">
        <f t="shared" si="6"/>
        <v>2.2077021841196944</v>
      </c>
      <c r="L22" s="18"/>
    </row>
    <row r="23" spans="1:14">
      <c r="A23" s="16"/>
      <c r="B23" s="11" t="str">
        <f>+'[3]Población Bogotá'!AE1103</f>
        <v>Cartagena</v>
      </c>
      <c r="C23" s="53">
        <f>+'[3]Población Bogotá'!AF1103</f>
        <v>2.6073333333333331</v>
      </c>
      <c r="D23" s="53">
        <f>+'[3]Población Bogotá'!AG1103</f>
        <v>2.7746666666666666</v>
      </c>
      <c r="E23" s="53">
        <f>+'[3]Población Bogotá'!AH1103</f>
        <v>2.673</v>
      </c>
      <c r="F23" s="53">
        <f>+'[3]Población Bogotá'!AI1103</f>
        <v>2.9496666666666669</v>
      </c>
      <c r="G23" s="54">
        <f>+'[3]Población Bogotá'!AJ1103</f>
        <v>2.5693333333333332</v>
      </c>
      <c r="H23" s="28">
        <f t="shared" si="3"/>
        <v>-12.894112329076746</v>
      </c>
      <c r="I23" s="27">
        <f t="shared" si="4"/>
        <v>10.35041775782517</v>
      </c>
      <c r="J23" s="28">
        <f t="shared" si="5"/>
        <v>1.8360818185499526</v>
      </c>
      <c r="K23" s="27">
        <f t="shared" si="6"/>
        <v>2.107893464315405</v>
      </c>
      <c r="L23" s="18"/>
    </row>
    <row r="24" spans="1:14">
      <c r="A24" s="16"/>
      <c r="B24" s="11" t="str">
        <f>+'[3]Población Bogotá'!AE1104</f>
        <v>Manizales</v>
      </c>
      <c r="C24" s="53">
        <f>+'[3]Población Bogotá'!AF1104</f>
        <v>1.1726666666666665</v>
      </c>
      <c r="D24" s="53">
        <f>+'[3]Población Bogotá'!AG1104</f>
        <v>2.6353333333333331</v>
      </c>
      <c r="E24" s="53">
        <f>+'[3]Población Bogotá'!AH1104</f>
        <v>2.0106666666666668</v>
      </c>
      <c r="F24" s="53">
        <f>+'[3]Población Bogotá'!AI1104</f>
        <v>3.4013333333333335</v>
      </c>
      <c r="G24" s="54">
        <f>+'[3]Población Bogotá'!AJ1104</f>
        <v>1.8186666666666664</v>
      </c>
      <c r="H24" s="28">
        <f t="shared" si="3"/>
        <v>-46.530772246177975</v>
      </c>
      <c r="I24" s="27">
        <f t="shared" si="4"/>
        <v>69.16445623342176</v>
      </c>
      <c r="J24" s="28">
        <f t="shared" si="5"/>
        <v>1.2996448367940505</v>
      </c>
      <c r="K24" s="27">
        <f t="shared" si="6"/>
        <v>2.4306639066419251</v>
      </c>
      <c r="L24" s="18"/>
    </row>
    <row r="25" spans="1:14">
      <c r="A25" s="16"/>
      <c r="B25" s="11" t="str">
        <f>+'[3]Población Bogotá'!AE1105</f>
        <v>Pasto</v>
      </c>
      <c r="C25" s="53">
        <f>+'[3]Población Bogotá'!AF1105</f>
        <v>2.17</v>
      </c>
      <c r="D25" s="53">
        <f>+'[3]Población Bogotá'!AG1105</f>
        <v>2.2856666666666663</v>
      </c>
      <c r="E25" s="53">
        <f>+'[3]Población Bogotá'!AH1105</f>
        <v>3.63</v>
      </c>
      <c r="F25" s="53">
        <f>+'[3]Población Bogotá'!AI1105</f>
        <v>2.3676666666666666</v>
      </c>
      <c r="G25" s="54">
        <f>+'[3]Población Bogotá'!AJ1105</f>
        <v>1.75</v>
      </c>
      <c r="H25" s="28">
        <f t="shared" si="3"/>
        <v>-26.08756863297198</v>
      </c>
      <c r="I25" s="27">
        <f t="shared" si="4"/>
        <v>-34.775022956841141</v>
      </c>
      <c r="J25" s="28">
        <f t="shared" si="5"/>
        <v>1.2505746688359176</v>
      </c>
      <c r="K25" s="27">
        <f t="shared" si="6"/>
        <v>1.6919840973027824</v>
      </c>
      <c r="L25" s="18"/>
    </row>
    <row r="26" spans="1:14">
      <c r="A26" s="16"/>
      <c r="B26" s="11" t="str">
        <f>+'[3]Población Bogotá'!AE1106</f>
        <v>Villavicencio</v>
      </c>
      <c r="C26" s="53">
        <f>+'[3]Población Bogotá'!AF1106</f>
        <v>1.19</v>
      </c>
      <c r="D26" s="53">
        <f>+'[3]Población Bogotá'!AG1106</f>
        <v>1.2066666666666668</v>
      </c>
      <c r="E26" s="53">
        <f>+'[3]Población Bogotá'!AH1106</f>
        <v>2.0993333333333335</v>
      </c>
      <c r="F26" s="53">
        <f>+'[3]Población Bogotá'!AI1106</f>
        <v>2.4943333333333335</v>
      </c>
      <c r="G26" s="54">
        <f>+'[3]Población Bogotá'!AJ1106</f>
        <v>1.3506666666666669</v>
      </c>
      <c r="H26" s="28">
        <f t="shared" si="3"/>
        <v>-45.850594681277556</v>
      </c>
      <c r="I26" s="27">
        <f t="shared" si="4"/>
        <v>18.815496983169268</v>
      </c>
      <c r="J26" s="28">
        <f t="shared" si="5"/>
        <v>0.96520543964250272</v>
      </c>
      <c r="K26" s="27">
        <f t="shared" si="6"/>
        <v>1.7825027453353119</v>
      </c>
      <c r="L26" s="18"/>
    </row>
    <row r="27" spans="1:14">
      <c r="A27" s="16"/>
      <c r="B27" s="11" t="str">
        <f>+'[3]Población Bogotá'!AE1107</f>
        <v>Montería</v>
      </c>
      <c r="C27" s="53">
        <f>+'[3]Población Bogotá'!AF1107</f>
        <v>1.5179999999999998</v>
      </c>
      <c r="D27" s="53">
        <f>+'[3]Población Bogotá'!AG1107</f>
        <v>1.3473333333333333</v>
      </c>
      <c r="E27" s="53">
        <f>+'[3]Población Bogotá'!AH1107</f>
        <v>1.5383333333333333</v>
      </c>
      <c r="F27" s="53">
        <f>+'[3]Población Bogotá'!AI1107</f>
        <v>1.73</v>
      </c>
      <c r="G27" s="54">
        <f>+'[3]Población Bogotá'!AJ1107</f>
        <v>1.0133333333333332</v>
      </c>
      <c r="H27" s="28">
        <f t="shared" si="3"/>
        <v>-41.425818882466295</v>
      </c>
      <c r="I27" s="27">
        <f t="shared" si="4"/>
        <v>12.459371614301196</v>
      </c>
      <c r="J27" s="28">
        <f t="shared" si="5"/>
        <v>0.72414228443070261</v>
      </c>
      <c r="K27" s="27">
        <f t="shared" si="6"/>
        <v>1.2362941665495482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M3" sqref="M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159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Bogotá'!AE1126</f>
        <v>Colombia</v>
      </c>
      <c r="C13" s="26">
        <f>+'[3]Población Bogotá'!AF1126</f>
        <v>24.747666666666664</v>
      </c>
      <c r="D13" s="26">
        <f>+'[3]Población Bogotá'!AG1126</f>
        <v>17.915333333333333</v>
      </c>
      <c r="E13" s="26">
        <f>+'[3]Población Bogotá'!AH1126</f>
        <v>26.663666666666668</v>
      </c>
      <c r="F13" s="26">
        <f>+'[3]Población Bogotá'!AI1126</f>
        <v>23.104666666666663</v>
      </c>
      <c r="G13" s="26">
        <f>+'[3]Población Bogotá'!AJ1126</f>
        <v>24.809000000000001</v>
      </c>
      <c r="H13" s="28">
        <f t="shared" ref="H13" si="0">IF(OR(OR(G13=0,F13=0),G13=""),"",(G13/F13-1)*100)</f>
        <v>7.3765761606602087</v>
      </c>
      <c r="I13" s="27">
        <f>IF(OR(OR(G13=0,F13=0),F13=""),"",(F13/E13-1)*100)</f>
        <v>-13.347751622057501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3.9836666666666574</v>
      </c>
      <c r="D14" s="25">
        <f>D13-SUM(D15:D27)</f>
        <v>8.1466666666666665</v>
      </c>
      <c r="E14" s="25">
        <f>E13-SUM(E15:E27)</f>
        <v>5.902000000000001</v>
      </c>
      <c r="F14" s="25">
        <f>F13-SUM(F15:F27)</f>
        <v>6.9809999999999945</v>
      </c>
      <c r="G14" s="26">
        <f>G13-SUM(G15:G27)</f>
        <v>5.6659803333333336</v>
      </c>
      <c r="H14" s="28">
        <f t="shared" ref="H14:H27" si="3">IF(OR(OR(G14=0,F14=0),G14=""),"",(G14/F14-1)*100)</f>
        <v>-18.837124576230657</v>
      </c>
      <c r="I14" s="27">
        <f t="shared" ref="I14:I27" si="4">IF(OR(OR(G14=0,F14=0),F14=""),"",(F14/E14-1)*100)</f>
        <v>18.281938325991078</v>
      </c>
      <c r="J14" s="28">
        <f t="shared" ref="J14:J27" si="5">IF(G14=0,"",G14/$G$13*100)</f>
        <v>22.838406760987276</v>
      </c>
      <c r="K14" s="27">
        <f t="shared" ref="K14:K27" si="6">IF(F14=0,"",F14/$F$13*100)</f>
        <v>30.214675245982033</v>
      </c>
      <c r="L14" s="18"/>
    </row>
    <row r="15" spans="1:15">
      <c r="A15" s="16"/>
      <c r="B15" s="12" t="str">
        <f>+'[3]Población Bogotá'!AE1127</f>
        <v>Bogotá</v>
      </c>
      <c r="C15" s="100">
        <f>+'[3]Población Bogotá'!AF1127</f>
        <v>13.045666666666667</v>
      </c>
      <c r="D15" s="100">
        <f>+'[3]Población Bogotá'!AG1127</f>
        <v>4.9110000000000005</v>
      </c>
      <c r="E15" s="100">
        <f>+'[3]Población Bogotá'!AH1127</f>
        <v>13.438666666666668</v>
      </c>
      <c r="F15" s="100">
        <f>+'[3]Población Bogotá'!AI1127</f>
        <v>6.7039999999999997</v>
      </c>
      <c r="G15" s="100">
        <f>+'[3]Población Bogotá'!AJ1127</f>
        <v>7.3003333333333336</v>
      </c>
      <c r="H15" s="48">
        <f t="shared" si="3"/>
        <v>8.8951869530628613</v>
      </c>
      <c r="I15" s="34">
        <f t="shared" si="4"/>
        <v>-50.114098620894929</v>
      </c>
      <c r="J15" s="48">
        <f t="shared" si="5"/>
        <v>29.42614911255324</v>
      </c>
      <c r="K15" s="34">
        <f t="shared" si="6"/>
        <v>29.01578324725164</v>
      </c>
      <c r="L15" s="18"/>
      <c r="N15" s="23" t="s">
        <v>3</v>
      </c>
      <c r="O15" s="32">
        <f>J15</f>
        <v>29.42614911255324</v>
      </c>
    </row>
    <row r="16" spans="1:15">
      <c r="A16" s="16"/>
      <c r="B16" s="11" t="str">
        <f>+'[3]Población Bogotá'!AE1128</f>
        <v>Cali</v>
      </c>
      <c r="C16" s="53">
        <f>+'[3]Población Bogotá'!AF1128</f>
        <v>1.3756666666666668</v>
      </c>
      <c r="D16" s="53">
        <f>+'[3]Población Bogotá'!AG1128</f>
        <v>0.74333333333333329</v>
      </c>
      <c r="E16" s="53">
        <f>+'[3]Población Bogotá'!AH1128</f>
        <v>1.8913333333333331</v>
      </c>
      <c r="F16" s="53">
        <f>+'[3]Población Bogotá'!AI1128</f>
        <v>2.0076666666666667</v>
      </c>
      <c r="G16" s="54">
        <f>+'[3]Población Bogotá'!AJ1128</f>
        <v>3.8640000000000003</v>
      </c>
      <c r="H16" s="28">
        <f t="shared" si="3"/>
        <v>92.462228125518848</v>
      </c>
      <c r="I16" s="27">
        <f t="shared" si="4"/>
        <v>6.150863588297506</v>
      </c>
      <c r="J16" s="28">
        <f t="shared" si="5"/>
        <v>15.574992946108267</v>
      </c>
      <c r="K16" s="27">
        <f t="shared" si="6"/>
        <v>8.6894422483192439</v>
      </c>
      <c r="L16" s="18"/>
      <c r="N16" s="23" t="s">
        <v>14</v>
      </c>
      <c r="O16" s="32">
        <f>100-O15</f>
        <v>70.573850887446753</v>
      </c>
    </row>
    <row r="17" spans="1:14">
      <c r="A17" s="16"/>
      <c r="B17" s="11" t="str">
        <f>+'[3]Población Bogotá'!AE1129</f>
        <v>Medellín</v>
      </c>
      <c r="C17" s="53">
        <f>+'[3]Población Bogotá'!AF1129</f>
        <v>2.2146666666666666</v>
      </c>
      <c r="D17" s="53">
        <f>+'[3]Población Bogotá'!AG1129</f>
        <v>1.284</v>
      </c>
      <c r="E17" s="53">
        <f>+'[3]Población Bogotá'!AH1129</f>
        <v>1.8566666666666667</v>
      </c>
      <c r="F17" s="53">
        <f>+'[3]Población Bogotá'!AI1129</f>
        <v>2.4943333333333335</v>
      </c>
      <c r="G17" s="54">
        <f>+'[3]Población Bogotá'!AJ1129</f>
        <v>2.89</v>
      </c>
      <c r="H17" s="28">
        <f t="shared" si="3"/>
        <v>15.862621943070954</v>
      </c>
      <c r="I17" s="27">
        <f t="shared" si="4"/>
        <v>34.344703770197491</v>
      </c>
      <c r="J17" s="28">
        <f t="shared" si="5"/>
        <v>11.648998347373936</v>
      </c>
      <c r="K17" s="27">
        <f t="shared" si="6"/>
        <v>10.795798828519493</v>
      </c>
      <c r="L17" s="18"/>
    </row>
    <row r="18" spans="1:14">
      <c r="A18" s="16"/>
      <c r="B18" s="11" t="str">
        <f>+'[3]Población Bogotá'!AE1130</f>
        <v>Barranquilla</v>
      </c>
      <c r="C18" s="53">
        <f>+'[3]Población Bogotá'!AF1130</f>
        <v>1.256</v>
      </c>
      <c r="D18" s="53">
        <f>+'[3]Población Bogotá'!AG1130</f>
        <v>0.19033333333333333</v>
      </c>
      <c r="E18" s="53">
        <f>+'[3]Población Bogotá'!AH1130</f>
        <v>0.39700000000000002</v>
      </c>
      <c r="F18" s="53">
        <f>+'[3]Población Bogotá'!AI1130</f>
        <v>0.72166666666666668</v>
      </c>
      <c r="G18" s="54">
        <f>+'[3]Población Bogotá'!AJ1130</f>
        <v>1.3443333333333332</v>
      </c>
      <c r="H18" s="28">
        <f t="shared" si="3"/>
        <v>86.281755196304829</v>
      </c>
      <c r="I18" s="27">
        <f t="shared" si="4"/>
        <v>81.780016792611249</v>
      </c>
      <c r="J18" s="28">
        <f t="shared" si="5"/>
        <v>5.4187324492455682</v>
      </c>
      <c r="K18" s="27">
        <f t="shared" si="6"/>
        <v>3.1234671206394093</v>
      </c>
      <c r="L18" s="18"/>
    </row>
    <row r="19" spans="1:14">
      <c r="A19" s="16"/>
      <c r="B19" s="11" t="str">
        <f>+'[3]Población Bogotá'!AE1131</f>
        <v>Bucaramanga</v>
      </c>
      <c r="C19" s="53">
        <f>+'[3]Población Bogotá'!AF1131</f>
        <v>0.69366666666666676</v>
      </c>
      <c r="D19" s="53">
        <f>+'[3]Población Bogotá'!AG1131</f>
        <v>0.34200000000000003</v>
      </c>
      <c r="E19" s="53">
        <f>+'[3]Población Bogotá'!AH1131</f>
        <v>0.88233333333333341</v>
      </c>
      <c r="F19" s="53">
        <f>+'[3]Población Bogotá'!AI1131</f>
        <v>0.64200000000000002</v>
      </c>
      <c r="G19" s="54">
        <f>+'[3]Población Bogotá'!AJ1131</f>
        <v>0.62443066666666669</v>
      </c>
      <c r="H19" s="28">
        <f t="shared" si="3"/>
        <v>-2.7366562824506779</v>
      </c>
      <c r="I19" s="27">
        <f t="shared" si="4"/>
        <v>-27.238383075179449</v>
      </c>
      <c r="J19" s="28">
        <f t="shared" si="5"/>
        <v>2.5169521813320435</v>
      </c>
      <c r="K19" s="27">
        <f t="shared" si="6"/>
        <v>2.7786594338806019</v>
      </c>
      <c r="L19" s="18"/>
    </row>
    <row r="20" spans="1:14">
      <c r="A20" s="16"/>
      <c r="B20" s="11" t="str">
        <f>+'[3]Población Bogotá'!AE1132</f>
        <v>Ibagué</v>
      </c>
      <c r="C20" s="53">
        <f>+'[3]Población Bogotá'!AF1132</f>
        <v>0.46233333333333332</v>
      </c>
      <c r="D20" s="53">
        <f>+'[3]Población Bogotá'!AG1132</f>
        <v>0.88400000000000001</v>
      </c>
      <c r="E20" s="53">
        <f>+'[3]Población Bogotá'!AH1132</f>
        <v>0.16466666666666666</v>
      </c>
      <c r="F20" s="53">
        <f>+'[3]Población Bogotá'!AI1132</f>
        <v>0.7596666666666666</v>
      </c>
      <c r="G20" s="54">
        <f>+'[3]Población Bogotá'!AJ1132</f>
        <v>0.59499999999999997</v>
      </c>
      <c r="H20" s="28">
        <f t="shared" si="3"/>
        <v>-21.676173760421236</v>
      </c>
      <c r="I20" s="27">
        <f t="shared" si="4"/>
        <v>361.33603238866397</v>
      </c>
      <c r="J20" s="28">
        <f t="shared" si="5"/>
        <v>2.3983231891652221</v>
      </c>
      <c r="K20" s="27">
        <f t="shared" si="6"/>
        <v>3.2879360590934015</v>
      </c>
      <c r="L20" s="18"/>
    </row>
    <row r="21" spans="1:14">
      <c r="A21" s="16"/>
      <c r="B21" s="11" t="str">
        <f>+'[3]Población Bogotá'!AE1133</f>
        <v>Cartagena</v>
      </c>
      <c r="C21" s="53">
        <f>+'[3]Población Bogotá'!AF1133</f>
        <v>0.34066666666666667</v>
      </c>
      <c r="D21" s="53">
        <f>+'[3]Población Bogotá'!AG1133</f>
        <v>0.21766666666666667</v>
      </c>
      <c r="E21" s="53">
        <f>+'[3]Población Bogotá'!AH1133</f>
        <v>0.36366666666666664</v>
      </c>
      <c r="F21" s="53">
        <f>+'[3]Población Bogotá'!AI1133</f>
        <v>0.75166666666666659</v>
      </c>
      <c r="G21" s="54">
        <f>+'[3]Población Bogotá'!AJ1133</f>
        <v>0.54766666666666663</v>
      </c>
      <c r="H21" s="28">
        <f t="shared" si="3"/>
        <v>-27.139689578713966</v>
      </c>
      <c r="I21" s="27">
        <f t="shared" si="4"/>
        <v>106.69110907424381</v>
      </c>
      <c r="J21" s="28">
        <f t="shared" si="5"/>
        <v>2.2075322127722461</v>
      </c>
      <c r="K21" s="27">
        <f t="shared" si="6"/>
        <v>3.2533110194188768</v>
      </c>
      <c r="L21" s="18"/>
    </row>
    <row r="22" spans="1:14">
      <c r="A22" s="16"/>
      <c r="B22" s="11" t="str">
        <f>+'[3]Población Bogotá'!AE1134</f>
        <v>Pasto</v>
      </c>
      <c r="C22" s="53">
        <f>+'[3]Población Bogotá'!AF1134</f>
        <v>0.17833333333333334</v>
      </c>
      <c r="D22" s="53">
        <f>+'[3]Población Bogotá'!AG1134</f>
        <v>0.25166666666666665</v>
      </c>
      <c r="E22" s="53">
        <f>+'[3]Población Bogotá'!AH1134</f>
        <v>0.20966666666666667</v>
      </c>
      <c r="F22" s="53">
        <f>+'[3]Población Bogotá'!AI1134</f>
        <v>0.30299999999999999</v>
      </c>
      <c r="G22" s="54">
        <f>+'[3]Población Bogotá'!AJ1134</f>
        <v>0.47833333333333328</v>
      </c>
      <c r="H22" s="28">
        <f t="shared" si="3"/>
        <v>57.86578657865784</v>
      </c>
      <c r="I22" s="27">
        <f t="shared" si="4"/>
        <v>44.515103338632755</v>
      </c>
      <c r="J22" s="28">
        <f t="shared" si="5"/>
        <v>1.9280637403092962</v>
      </c>
      <c r="K22" s="27">
        <f t="shared" si="6"/>
        <v>1.3114233776726203</v>
      </c>
      <c r="L22" s="18"/>
    </row>
    <row r="23" spans="1:14">
      <c r="A23" s="16"/>
      <c r="B23" s="11" t="str">
        <f>+'[3]Población Bogotá'!AE1135</f>
        <v>Villavicencio</v>
      </c>
      <c r="C23" s="53">
        <f>+'[3]Población Bogotá'!AF1135</f>
        <v>0.46900000000000003</v>
      </c>
      <c r="D23" s="53">
        <f>+'[3]Población Bogotá'!AG1135</f>
        <v>5.0666666666666665E-2</v>
      </c>
      <c r="E23" s="53">
        <f>+'[3]Población Bogotá'!AH1135</f>
        <v>0.126</v>
      </c>
      <c r="F23" s="53">
        <f>+'[3]Población Bogotá'!AI1135</f>
        <v>0.4463333333333333</v>
      </c>
      <c r="G23" s="54">
        <f>+'[3]Población Bogotá'!AJ1135</f>
        <v>0.34600000000000003</v>
      </c>
      <c r="H23" s="28">
        <f t="shared" si="3"/>
        <v>-22.479462285287521</v>
      </c>
      <c r="I23" s="27">
        <f t="shared" si="4"/>
        <v>254.2328042328042</v>
      </c>
      <c r="J23" s="28">
        <f t="shared" si="5"/>
        <v>1.3946551654641461</v>
      </c>
      <c r="K23" s="27">
        <f t="shared" si="6"/>
        <v>1.9317886718411867</v>
      </c>
      <c r="L23" s="18"/>
    </row>
    <row r="24" spans="1:14">
      <c r="A24" s="16"/>
      <c r="B24" s="11" t="str">
        <f>+'[3]Población Bogotá'!AE1136</f>
        <v>Pereira</v>
      </c>
      <c r="C24" s="53">
        <f>+'[3]Población Bogotá'!AF1136</f>
        <v>0.38166666666666665</v>
      </c>
      <c r="D24" s="53">
        <f>+'[3]Población Bogotá'!AG1136</f>
        <v>0.29233333333333333</v>
      </c>
      <c r="E24" s="53">
        <f>+'[3]Población Bogotá'!AH1136</f>
        <v>0.69200000000000006</v>
      </c>
      <c r="F24" s="53">
        <f>+'[3]Población Bogotá'!AI1136</f>
        <v>0.69</v>
      </c>
      <c r="G24" s="54">
        <f>+'[3]Población Bogotá'!AJ1136</f>
        <v>0.309</v>
      </c>
      <c r="H24" s="28">
        <f t="shared" si="3"/>
        <v>-55.217391304347821</v>
      </c>
      <c r="I24" s="27">
        <f t="shared" si="4"/>
        <v>-0.28901734104047616</v>
      </c>
      <c r="J24" s="28">
        <f t="shared" si="5"/>
        <v>1.2455157402555523</v>
      </c>
      <c r="K24" s="27">
        <f t="shared" si="6"/>
        <v>2.9864096719277491</v>
      </c>
      <c r="L24" s="18"/>
    </row>
    <row r="25" spans="1:14">
      <c r="A25" s="16"/>
      <c r="B25" s="11" t="str">
        <f>+'[3]Población Bogotá'!AE1137</f>
        <v>Montería</v>
      </c>
      <c r="C25" s="53">
        <f>+'[3]Población Bogotá'!AF1137</f>
        <v>0.20833333333333334</v>
      </c>
      <c r="D25" s="53">
        <f>+'[3]Población Bogotá'!AG1137</f>
        <v>0.25</v>
      </c>
      <c r="E25" s="53">
        <f>+'[3]Población Bogotá'!AH1137</f>
        <v>9.2000000000000012E-2</v>
      </c>
      <c r="F25" s="53">
        <f>+'[3]Población Bogotá'!AI1137</f>
        <v>0.25633333333333336</v>
      </c>
      <c r="G25" s="54">
        <f>+'[3]Población Bogotá'!AJ1137</f>
        <v>0.30599999999999999</v>
      </c>
      <c r="H25" s="28">
        <f t="shared" si="3"/>
        <v>19.37581274382314</v>
      </c>
      <c r="I25" s="27">
        <f t="shared" si="4"/>
        <v>178.62318840579707</v>
      </c>
      <c r="J25" s="28">
        <f t="shared" si="5"/>
        <v>1.2334233544278286</v>
      </c>
      <c r="K25" s="27">
        <f t="shared" si="6"/>
        <v>1.1094439795712268</v>
      </c>
      <c r="L25" s="18"/>
    </row>
    <row r="26" spans="1:14">
      <c r="A26" s="16"/>
      <c r="B26" s="11" t="str">
        <f>+'[3]Población Bogotá'!AE1138</f>
        <v>Manizales</v>
      </c>
      <c r="C26" s="53">
        <f>+'[3]Población Bogotá'!AF1138</f>
        <v>0.13799999999999998</v>
      </c>
      <c r="D26" s="53">
        <f>+'[3]Población Bogotá'!AG1138</f>
        <v>0.23499999999999999</v>
      </c>
      <c r="E26" s="53">
        <f>+'[3]Población Bogotá'!AH1138</f>
        <v>0.39433333333333337</v>
      </c>
      <c r="F26" s="53">
        <f>+'[3]Población Bogotá'!AI1138</f>
        <v>0.34699999999999998</v>
      </c>
      <c r="G26" s="54">
        <f>+'[3]Población Bogotá'!AJ1138</f>
        <v>0.28200000000000003</v>
      </c>
      <c r="H26" s="28">
        <f t="shared" si="3"/>
        <v>-18.731988472622461</v>
      </c>
      <c r="I26" s="27">
        <f t="shared" si="4"/>
        <v>-12.003381234150478</v>
      </c>
      <c r="J26" s="28">
        <f t="shared" si="5"/>
        <v>1.1366842678060383</v>
      </c>
      <c r="K26" s="27">
        <f t="shared" si="6"/>
        <v>1.5018610958825058</v>
      </c>
      <c r="L26" s="18"/>
    </row>
    <row r="27" spans="1:14">
      <c r="A27" s="16"/>
      <c r="B27" s="11" t="str">
        <f>+'[3]Población Bogotá'!AE1139</f>
        <v>Cúcuta</v>
      </c>
      <c r="C27" s="53">
        <f>+'[3]Población Bogotá'!AF1139</f>
        <v>0</v>
      </c>
      <c r="D27" s="53">
        <f>+'[3]Población Bogotá'!AG1139</f>
        <v>0.11666666666666665</v>
      </c>
      <c r="E27" s="53">
        <f>+'[3]Población Bogotá'!AH1139</f>
        <v>0.25333333333333335</v>
      </c>
      <c r="F27" s="53">
        <f>+'[3]Población Bogotá'!AI1139</f>
        <v>0</v>
      </c>
      <c r="G27" s="54">
        <f>+'[3]Población Bogotá'!AJ1139</f>
        <v>0.25592233333333331</v>
      </c>
      <c r="H27" s="28" t="str">
        <f t="shared" si="3"/>
        <v/>
      </c>
      <c r="I27" s="27" t="str">
        <f t="shared" si="4"/>
        <v/>
      </c>
      <c r="J27" s="28">
        <f t="shared" si="5"/>
        <v>1.031570532199336</v>
      </c>
      <c r="K27" s="27" t="str">
        <f t="shared" si="6"/>
        <v/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H22" sqref="H22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8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8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8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8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8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8">
      <c r="A7" s="16"/>
      <c r="B7" s="10"/>
      <c r="C7" s="167" t="s">
        <v>160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8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8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8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8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8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8">
      <c r="A13" s="16"/>
      <c r="B13" s="12" t="str">
        <f>+'[3]Población Bogotá'!AE1158</f>
        <v>Colombia</v>
      </c>
      <c r="C13" s="26">
        <f>+'[3]Población Bogotá'!AF1158</f>
        <v>89.488333333333344</v>
      </c>
      <c r="D13" s="26">
        <f>+'[3]Población Bogotá'!AG1158</f>
        <v>111.64233333333334</v>
      </c>
      <c r="E13" s="26">
        <f>+'[3]Población Bogotá'!AH1158</f>
        <v>128.96899999999999</v>
      </c>
      <c r="F13" s="26">
        <f>+'[3]Población Bogotá'!AI1158</f>
        <v>125.50966666666666</v>
      </c>
      <c r="G13" s="26">
        <f>+'[3]Población Bogotá'!AJ1158</f>
        <v>140.01066666666668</v>
      </c>
      <c r="H13" s="28">
        <f t="shared" ref="H13:H27" si="0">IF(OR(OR(G13=0,F13=0),G13=""),"",(G13/F13-1)*100)</f>
        <v>11.553691747514815</v>
      </c>
      <c r="I13" s="27">
        <f>IF(OR(OR(G13=0,F13=0),F13=""),"",(F13/E13-1)*100)</f>
        <v>-2.6822983300896608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5</v>
      </c>
      <c r="C14" s="25">
        <f>C13-SUM(C15:C27)</f>
        <v>28.950000000000017</v>
      </c>
      <c r="D14" s="25">
        <f>D13-SUM(D15:D27)</f>
        <v>29.53666666666669</v>
      </c>
      <c r="E14" s="25">
        <f>E13-SUM(E15:E27)</f>
        <v>43.618333333333325</v>
      </c>
      <c r="F14" s="25">
        <f>F13-SUM(F15:F27)</f>
        <v>42.259000000000029</v>
      </c>
      <c r="G14" s="26">
        <f>G13-SUM(G15:G27)</f>
        <v>43.627333333333368</v>
      </c>
      <c r="H14" s="28">
        <f t="shared" si="0"/>
        <v>3.2379690322377197</v>
      </c>
      <c r="I14" s="27">
        <f>IF(OR(OR(G14=0,F14=0),F14=""),"",(F14/E14-1)*100)</f>
        <v>-3.1164265790377788</v>
      </c>
      <c r="J14" s="28">
        <f t="shared" si="1"/>
        <v>31.16000685662047</v>
      </c>
      <c r="K14" s="27">
        <f t="shared" si="2"/>
        <v>33.669916527013882</v>
      </c>
      <c r="L14" s="18"/>
    </row>
    <row r="15" spans="1:18">
      <c r="A15" s="16"/>
      <c r="B15" s="12" t="str">
        <f>+'[3]Población Bogotá'!AE1159</f>
        <v>Bogotá</v>
      </c>
      <c r="C15" s="100">
        <f>+'[3]Población Bogotá'!AF1159</f>
        <v>28.316999999999997</v>
      </c>
      <c r="D15" s="100">
        <f>+'[3]Población Bogotá'!AG1159</f>
        <v>37.995666666666665</v>
      </c>
      <c r="E15" s="100">
        <f>+'[3]Población Bogotá'!AH1159</f>
        <v>38.597333333333331</v>
      </c>
      <c r="F15" s="100">
        <f>+'[3]Población Bogotá'!AI1159</f>
        <v>38.542000000000002</v>
      </c>
      <c r="G15" s="100">
        <f>+'[3]Población Bogotá'!AJ1159</f>
        <v>49.291666666666664</v>
      </c>
      <c r="H15" s="48">
        <f t="shared" si="0"/>
        <v>27.890785809420017</v>
      </c>
      <c r="I15" s="34">
        <f t="shared" ref="I15:I27" si="3">IF(OR(OR(G15=0,F15=0),F15=""),"",(F15/E15-1)*100)</f>
        <v>-0.14336050849799165</v>
      </c>
      <c r="J15" s="48">
        <f t="shared" si="1"/>
        <v>35.205650998019195</v>
      </c>
      <c r="K15" s="34">
        <f t="shared" si="2"/>
        <v>30.708391651107885</v>
      </c>
      <c r="L15" s="18"/>
      <c r="N15" s="23" t="s">
        <v>3</v>
      </c>
      <c r="O15" s="32">
        <f>J15</f>
        <v>35.205650998019195</v>
      </c>
      <c r="R15" s="113"/>
    </row>
    <row r="16" spans="1:18">
      <c r="A16" s="16"/>
      <c r="B16" s="11" t="str">
        <f>+'[3]Población Bogotá'!AE1160</f>
        <v>Cali</v>
      </c>
      <c r="C16" s="53">
        <f>+'[3]Población Bogotá'!AF1160</f>
        <v>5.7956666666666665</v>
      </c>
      <c r="D16" s="53">
        <f>+'[3]Población Bogotá'!AG1160</f>
        <v>14.831999999999999</v>
      </c>
      <c r="E16" s="53">
        <f>+'[3]Población Bogotá'!AH1160</f>
        <v>9.8623333333333321</v>
      </c>
      <c r="F16" s="53">
        <f>+'[3]Población Bogotá'!AI1160</f>
        <v>7.6509999999999989</v>
      </c>
      <c r="G16" s="54">
        <f>+'[3]Población Bogotá'!AJ1160</f>
        <v>14.342999999999998</v>
      </c>
      <c r="H16" s="28">
        <f t="shared" si="0"/>
        <v>87.465690759377864</v>
      </c>
      <c r="I16" s="27">
        <f t="shared" si="3"/>
        <v>-22.422009666407551</v>
      </c>
      <c r="J16" s="28">
        <f t="shared" si="1"/>
        <v>10.244219488039004</v>
      </c>
      <c r="K16" s="27">
        <f t="shared" si="2"/>
        <v>6.0959448010644595</v>
      </c>
      <c r="L16" s="18"/>
      <c r="N16" s="23" t="s">
        <v>14</v>
      </c>
      <c r="O16" s="32">
        <f>100-O15</f>
        <v>64.794349001980805</v>
      </c>
    </row>
    <row r="17" spans="1:14">
      <c r="A17" s="16"/>
      <c r="B17" s="11" t="str">
        <f>+'[3]Población Bogotá'!AE1161</f>
        <v>Medellín</v>
      </c>
      <c r="C17" s="53">
        <f>+'[3]Población Bogotá'!AF1161</f>
        <v>9.7493333333333343</v>
      </c>
      <c r="D17" s="53">
        <f>+'[3]Población Bogotá'!AG1161</f>
        <v>12.097333333333333</v>
      </c>
      <c r="E17" s="53">
        <f>+'[3]Población Bogotá'!AH1161</f>
        <v>17.410333333333334</v>
      </c>
      <c r="F17" s="53">
        <f>+'[3]Población Bogotá'!AI1161</f>
        <v>13.454666666666668</v>
      </c>
      <c r="G17" s="54">
        <f>+'[3]Población Bogotá'!AJ1161</f>
        <v>11.503333333333336</v>
      </c>
      <c r="H17" s="28">
        <f t="shared" si="0"/>
        <v>-14.503022495292829</v>
      </c>
      <c r="I17" s="27">
        <f t="shared" si="3"/>
        <v>-22.720223621986936</v>
      </c>
      <c r="J17" s="28">
        <f t="shared" si="1"/>
        <v>8.2160406826146595</v>
      </c>
      <c r="K17" s="27">
        <f t="shared" si="2"/>
        <v>10.720024221241925</v>
      </c>
      <c r="L17" s="18"/>
    </row>
    <row r="18" spans="1:14">
      <c r="A18" s="16"/>
      <c r="B18" s="11" t="str">
        <f>+'[3]Población Bogotá'!AE1162</f>
        <v>Barranquilla</v>
      </c>
      <c r="C18" s="53">
        <f>+'[3]Población Bogotá'!AF1162</f>
        <v>3.4866666666666668</v>
      </c>
      <c r="D18" s="53">
        <f>+'[3]Población Bogotá'!AG1162</f>
        <v>3.172333333333333</v>
      </c>
      <c r="E18" s="53">
        <f>+'[3]Población Bogotá'!AH1162</f>
        <v>2.5139999999999998</v>
      </c>
      <c r="F18" s="53">
        <f>+'[3]Población Bogotá'!AI1162</f>
        <v>3.4489999999999998</v>
      </c>
      <c r="G18" s="54">
        <f>+'[3]Población Bogotá'!AJ1162</f>
        <v>4.1126666666666667</v>
      </c>
      <c r="H18" s="28">
        <f t="shared" si="0"/>
        <v>19.242292451918441</v>
      </c>
      <c r="I18" s="27">
        <f t="shared" si="3"/>
        <v>37.191726332537797</v>
      </c>
      <c r="J18" s="28">
        <f t="shared" si="1"/>
        <v>2.9373952460764889</v>
      </c>
      <c r="K18" s="27">
        <f t="shared" si="2"/>
        <v>2.7479955063222223</v>
      </c>
      <c r="L18" s="18"/>
    </row>
    <row r="19" spans="1:14">
      <c r="A19" s="16"/>
      <c r="B19" s="11" t="str">
        <f>+'[3]Población Bogotá'!AE1163</f>
        <v>Ibagué</v>
      </c>
      <c r="C19" s="53">
        <f>+'[3]Población Bogotá'!AF1163</f>
        <v>1.7329999999999999</v>
      </c>
      <c r="D19" s="53">
        <f>+'[3]Población Bogotá'!AG1163</f>
        <v>2.5593333333333335</v>
      </c>
      <c r="E19" s="53">
        <f>+'[3]Población Bogotá'!AH1163</f>
        <v>2.9483333333333337</v>
      </c>
      <c r="F19" s="53">
        <f>+'[3]Población Bogotá'!AI1163</f>
        <v>2.9053333333333335</v>
      </c>
      <c r="G19" s="54">
        <f>+'[3]Población Bogotá'!AJ1163</f>
        <v>3.4433333333333334</v>
      </c>
      <c r="H19" s="28">
        <f t="shared" si="0"/>
        <v>18.517668655346476</v>
      </c>
      <c r="I19" s="27">
        <f t="shared" si="3"/>
        <v>-1.4584511023177038</v>
      </c>
      <c r="J19" s="28">
        <f t="shared" si="1"/>
        <v>2.4593364315099802</v>
      </c>
      <c r="K19" s="27">
        <f t="shared" si="2"/>
        <v>2.3148283399153855</v>
      </c>
      <c r="L19" s="18"/>
    </row>
    <row r="20" spans="1:14">
      <c r="A20" s="16"/>
      <c r="B20" s="11" t="str">
        <f>+'[3]Población Bogotá'!AE1164</f>
        <v>Bucaramanga</v>
      </c>
      <c r="C20" s="53">
        <f>+'[3]Población Bogotá'!AF1164</f>
        <v>1.8679999999999997</v>
      </c>
      <c r="D20" s="53">
        <f>+'[3]Población Bogotá'!AG1164</f>
        <v>3.02</v>
      </c>
      <c r="E20" s="53">
        <f>+'[3]Población Bogotá'!AH1164</f>
        <v>3.0413333333333337</v>
      </c>
      <c r="F20" s="53">
        <f>+'[3]Población Bogotá'!AI1164</f>
        <v>4.3493333333333339</v>
      </c>
      <c r="G20" s="54">
        <f>+'[3]Población Bogotá'!AJ1164</f>
        <v>3.1676666666666669</v>
      </c>
      <c r="H20" s="28">
        <f t="shared" si="0"/>
        <v>-27.168914776210919</v>
      </c>
      <c r="I20" s="27">
        <f t="shared" si="3"/>
        <v>43.007452871547571</v>
      </c>
      <c r="J20" s="28">
        <f t="shared" si="1"/>
        <v>2.2624466707298492</v>
      </c>
      <c r="K20" s="27">
        <f t="shared" si="2"/>
        <v>3.4653373312546982</v>
      </c>
      <c r="L20" s="18"/>
    </row>
    <row r="21" spans="1:14">
      <c r="A21" s="16"/>
      <c r="B21" s="11" t="str">
        <f>+'[3]Población Bogotá'!AE1165</f>
        <v>Cartagena</v>
      </c>
      <c r="C21" s="53">
        <f>+'[3]Población Bogotá'!AF1165</f>
        <v>2.3119999999999998</v>
      </c>
      <c r="D21" s="53">
        <f>+'[3]Población Bogotá'!AG1165</f>
        <v>1.5123333333333333</v>
      </c>
      <c r="E21" s="53">
        <f>+'[3]Población Bogotá'!AH1165</f>
        <v>1.69</v>
      </c>
      <c r="F21" s="53">
        <f>+'[3]Población Bogotá'!AI1165</f>
        <v>1.877</v>
      </c>
      <c r="G21" s="54">
        <f>+'[3]Población Bogotá'!AJ1165</f>
        <v>2.4983333333333335</v>
      </c>
      <c r="H21" s="28">
        <f t="shared" si="0"/>
        <v>33.102468478067863</v>
      </c>
      <c r="I21" s="27">
        <f t="shared" si="3"/>
        <v>11.065088757396445</v>
      </c>
      <c r="J21" s="28">
        <f t="shared" si="1"/>
        <v>1.7843878561633399</v>
      </c>
      <c r="K21" s="27">
        <f t="shared" si="2"/>
        <v>1.4955023384652977</v>
      </c>
      <c r="L21" s="18"/>
    </row>
    <row r="22" spans="1:14">
      <c r="A22" s="16"/>
      <c r="B22" s="11" t="str">
        <f>+'[3]Población Bogotá'!AE1166</f>
        <v>Pereira</v>
      </c>
      <c r="C22" s="53">
        <f>+'[3]Población Bogotá'!AF1166</f>
        <v>1.8393333333333335</v>
      </c>
      <c r="D22" s="53">
        <f>+'[3]Población Bogotá'!AG1166</f>
        <v>1.7526666666666664</v>
      </c>
      <c r="E22" s="53">
        <f>+'[3]Población Bogotá'!AH1166</f>
        <v>2.6656666666666666</v>
      </c>
      <c r="F22" s="53">
        <f>+'[3]Población Bogotá'!AI1166</f>
        <v>3.840666666666666</v>
      </c>
      <c r="G22" s="54">
        <f>+'[3]Población Bogotá'!AJ1166</f>
        <v>2.1866666666666665</v>
      </c>
      <c r="H22" s="28">
        <f t="shared" si="0"/>
        <v>-43.065440027772951</v>
      </c>
      <c r="I22" s="27">
        <f t="shared" si="3"/>
        <v>44.079029636113518</v>
      </c>
      <c r="J22" s="28">
        <f t="shared" si="1"/>
        <v>1.5617857687033367</v>
      </c>
      <c r="K22" s="27">
        <f t="shared" si="2"/>
        <v>3.0600564631143947</v>
      </c>
      <c r="L22" s="18"/>
    </row>
    <row r="23" spans="1:14">
      <c r="A23" s="16"/>
      <c r="B23" s="11" t="str">
        <f>+'[3]Población Bogotá'!AE1167</f>
        <v>Pasto</v>
      </c>
      <c r="C23" s="53">
        <f>+'[3]Población Bogotá'!AF1167</f>
        <v>0.99533333333333329</v>
      </c>
      <c r="D23" s="53">
        <f>+'[3]Población Bogotá'!AG1167</f>
        <v>0.93400000000000005</v>
      </c>
      <c r="E23" s="53">
        <f>+'[3]Población Bogotá'!AH1167</f>
        <v>1.2166666666666668</v>
      </c>
      <c r="F23" s="53">
        <f>+'[3]Población Bogotá'!AI1167</f>
        <v>1.8226666666666667</v>
      </c>
      <c r="G23" s="54">
        <f>+'[3]Población Bogotá'!AJ1167</f>
        <v>1.5910000000000002</v>
      </c>
      <c r="H23" s="28">
        <f t="shared" si="0"/>
        <v>-12.710314557425006</v>
      </c>
      <c r="I23" s="27">
        <f t="shared" si="3"/>
        <v>49.808219178082183</v>
      </c>
      <c r="J23" s="28">
        <f t="shared" si="1"/>
        <v>1.1363419929910101</v>
      </c>
      <c r="K23" s="27">
        <f t="shared" si="2"/>
        <v>1.4522121802039152</v>
      </c>
      <c r="L23" s="18"/>
    </row>
    <row r="24" spans="1:14">
      <c r="A24" s="16"/>
      <c r="B24" s="11" t="str">
        <f>+'[3]Población Bogotá'!AE1168</f>
        <v>Cúcuta</v>
      </c>
      <c r="C24" s="53">
        <f>+'[3]Población Bogotá'!AF1168</f>
        <v>1.0623333333333334</v>
      </c>
      <c r="D24" s="53">
        <f>+'[3]Población Bogotá'!AG1168</f>
        <v>1.0883333333333332</v>
      </c>
      <c r="E24" s="53">
        <f>+'[3]Población Bogotá'!AH1168</f>
        <v>1.7510000000000001</v>
      </c>
      <c r="F24" s="53">
        <f>+'[3]Población Bogotá'!AI1168</f>
        <v>1.121</v>
      </c>
      <c r="G24" s="54">
        <f>+'[3]Población Bogotá'!AJ1168</f>
        <v>1.5069999999999999</v>
      </c>
      <c r="H24" s="28">
        <f t="shared" si="0"/>
        <v>34.433541480820693</v>
      </c>
      <c r="I24" s="27">
        <f t="shared" si="3"/>
        <v>-35.979440319817243</v>
      </c>
      <c r="J24" s="28">
        <f t="shared" si="1"/>
        <v>1.0763465640713086</v>
      </c>
      <c r="K24" s="27">
        <f t="shared" si="2"/>
        <v>0.89315829590815055</v>
      </c>
      <c r="L24" s="18"/>
    </row>
    <row r="25" spans="1:14">
      <c r="A25" s="16"/>
      <c r="B25" s="11" t="str">
        <f>+'[3]Población Bogotá'!AE1169</f>
        <v>Villavicencio</v>
      </c>
      <c r="C25" s="53">
        <f>+'[3]Población Bogotá'!AF1169</f>
        <v>1.851</v>
      </c>
      <c r="D25" s="53">
        <f>+'[3]Población Bogotá'!AG1169</f>
        <v>1.2623333333333333</v>
      </c>
      <c r="E25" s="53">
        <f>+'[3]Población Bogotá'!AH1169</f>
        <v>1.181</v>
      </c>
      <c r="F25" s="53">
        <f>+'[3]Población Bogotá'!AI1169</f>
        <v>1.4566666666666668</v>
      </c>
      <c r="G25" s="54">
        <f>+'[3]Población Bogotá'!AJ1169</f>
        <v>1.1326666666666665</v>
      </c>
      <c r="H25" s="28">
        <f t="shared" si="0"/>
        <v>-22.242562929061805</v>
      </c>
      <c r="I25" s="27">
        <f t="shared" si="3"/>
        <v>23.341800733841378</v>
      </c>
      <c r="J25" s="28">
        <f t="shared" si="1"/>
        <v>0.80898598202041727</v>
      </c>
      <c r="K25" s="27">
        <f t="shared" si="2"/>
        <v>1.1606011754738681</v>
      </c>
      <c r="L25" s="18"/>
    </row>
    <row r="26" spans="1:14">
      <c r="A26" s="16"/>
      <c r="B26" s="11" t="str">
        <f>+'[3]Población Bogotá'!AE1170</f>
        <v>Manizales</v>
      </c>
      <c r="C26" s="53">
        <f>+'[3]Población Bogotá'!AF1170</f>
        <v>1.1239999999999999</v>
      </c>
      <c r="D26" s="53">
        <f>+'[3]Población Bogotá'!AG1170</f>
        <v>1.0163333333333331</v>
      </c>
      <c r="E26" s="53">
        <f>+'[3]Población Bogotá'!AH1170</f>
        <v>1.583</v>
      </c>
      <c r="F26" s="53">
        <f>+'[3]Población Bogotá'!AI1170</f>
        <v>1.6993333333333334</v>
      </c>
      <c r="G26" s="54">
        <f>+'[3]Población Bogotá'!AJ1170</f>
        <v>0.86066666666666658</v>
      </c>
      <c r="H26" s="28">
        <f t="shared" si="0"/>
        <v>-49.352687328364077</v>
      </c>
      <c r="I26" s="27">
        <f t="shared" si="3"/>
        <v>7.3489155611707879</v>
      </c>
      <c r="J26" s="28">
        <f t="shared" si="1"/>
        <v>0.61471506932805109</v>
      </c>
      <c r="K26" s="27">
        <f t="shared" si="2"/>
        <v>1.3539461767885077</v>
      </c>
      <c r="L26" s="18"/>
    </row>
    <row r="27" spans="1:14">
      <c r="A27" s="16"/>
      <c r="B27" s="11" t="str">
        <f>+'[3]Población Bogotá'!AE1171</f>
        <v>Montería</v>
      </c>
      <c r="C27" s="53">
        <f>+'[3]Población Bogotá'!AF1171</f>
        <v>0.40466666666666667</v>
      </c>
      <c r="D27" s="53">
        <f>+'[3]Población Bogotá'!AG1171</f>
        <v>0.86299999999999999</v>
      </c>
      <c r="E27" s="53">
        <f>+'[3]Población Bogotá'!AH1171</f>
        <v>0.88966666666666672</v>
      </c>
      <c r="F27" s="53">
        <f>+'[3]Población Bogotá'!AI1171</f>
        <v>1.0820000000000001</v>
      </c>
      <c r="G27" s="54">
        <f>+'[3]Población Bogotá'!AJ1171</f>
        <v>0.7453333333333334</v>
      </c>
      <c r="H27" s="28">
        <f t="shared" si="0"/>
        <v>-31.115218730745532</v>
      </c>
      <c r="I27" s="27">
        <f t="shared" si="3"/>
        <v>21.618583739228182</v>
      </c>
      <c r="J27" s="28">
        <f t="shared" si="1"/>
        <v>0.53234039311290571</v>
      </c>
      <c r="K27" s="27">
        <f t="shared" si="2"/>
        <v>0.86208499212544054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M5" sqref="M5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6"/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8"/>
      <c r="M1" s="11"/>
      <c r="N1" s="9"/>
      <c r="O1" s="9"/>
    </row>
    <row r="2" spans="1:1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>
      <c r="A6" s="16"/>
      <c r="B6" s="10"/>
      <c r="C6" s="10"/>
      <c r="D6" s="10"/>
      <c r="E6" s="10"/>
      <c r="F6" s="10"/>
      <c r="G6" s="10"/>
      <c r="H6" s="10"/>
      <c r="I6" s="30"/>
      <c r="J6" s="10"/>
      <c r="K6" s="10"/>
      <c r="L6" s="18"/>
    </row>
    <row r="7" spans="1:15">
      <c r="A7" s="16"/>
      <c r="B7" s="10"/>
      <c r="C7" s="163" t="s">
        <v>161</v>
      </c>
      <c r="D7" s="163"/>
      <c r="E7" s="163"/>
      <c r="F7" s="163"/>
      <c r="G7" s="163"/>
      <c r="H7" s="163"/>
      <c r="I7" s="163"/>
      <c r="J7" s="163"/>
      <c r="K7" s="163"/>
      <c r="L7" s="18"/>
    </row>
    <row r="8" spans="1:15">
      <c r="A8" s="16"/>
      <c r="B8" s="10"/>
      <c r="C8" s="160" t="s">
        <v>166</v>
      </c>
      <c r="D8" s="160"/>
      <c r="E8" s="160"/>
      <c r="F8" s="160"/>
      <c r="G8" s="160"/>
      <c r="H8" s="160"/>
      <c r="I8" s="160"/>
      <c r="J8" s="160"/>
      <c r="K8" s="160"/>
      <c r="L8" s="18"/>
    </row>
    <row r="9" spans="1:15">
      <c r="A9" s="16"/>
      <c r="B9" s="10"/>
      <c r="C9" s="101"/>
      <c r="D9" s="101"/>
      <c r="E9" s="101"/>
      <c r="F9" s="101"/>
      <c r="G9" s="101"/>
      <c r="H9" s="10"/>
      <c r="I9" s="10"/>
      <c r="J9" s="10"/>
      <c r="K9" s="10"/>
      <c r="L9" s="18"/>
    </row>
    <row r="10" spans="1:15" ht="15.75" customHeight="1">
      <c r="A10" s="16"/>
      <c r="B10" s="11"/>
      <c r="C10" s="161" t="s">
        <v>2</v>
      </c>
      <c r="D10" s="161"/>
      <c r="E10" s="161"/>
      <c r="F10" s="161"/>
      <c r="G10" s="161"/>
      <c r="H10" s="162" t="s">
        <v>114</v>
      </c>
      <c r="I10" s="162" t="s">
        <v>1</v>
      </c>
      <c r="J10" s="162" t="s">
        <v>112</v>
      </c>
      <c r="K10" s="162" t="s">
        <v>4</v>
      </c>
      <c r="L10" s="18"/>
    </row>
    <row r="11" spans="1:15">
      <c r="A11" s="16"/>
      <c r="B11" s="11"/>
      <c r="C11" s="151">
        <v>2007</v>
      </c>
      <c r="D11" s="151">
        <v>2008</v>
      </c>
      <c r="E11" s="151">
        <v>2009</v>
      </c>
      <c r="F11" s="151">
        <v>2010</v>
      </c>
      <c r="G11" s="151">
        <v>2011</v>
      </c>
      <c r="H11" s="162"/>
      <c r="I11" s="162"/>
      <c r="J11" s="162"/>
      <c r="K11" s="162"/>
      <c r="L11" s="18"/>
    </row>
    <row r="12" spans="1:15" ht="12" customHeight="1">
      <c r="A12" s="16"/>
      <c r="B12" s="11"/>
      <c r="C12" s="101"/>
      <c r="D12" s="101"/>
      <c r="E12" s="101"/>
      <c r="F12" s="101"/>
      <c r="G12" s="101"/>
      <c r="H12" s="101"/>
      <c r="I12" s="101"/>
      <c r="J12" s="101"/>
      <c r="K12" s="101"/>
      <c r="L12" s="18"/>
    </row>
    <row r="13" spans="1:15">
      <c r="A13" s="16"/>
      <c r="B13" s="12" t="str">
        <f>+'[3]Población Bogotá'!AE1190</f>
        <v>Colombia</v>
      </c>
      <c r="C13" s="26">
        <f>+'[3]Población Bogotá'!AF1190</f>
        <v>422.8296666666667</v>
      </c>
      <c r="D13" s="26">
        <f>+'[3]Población Bogotá'!AG1190</f>
        <v>387.71466666666669</v>
      </c>
      <c r="E13" s="26">
        <f>+'[3]Población Bogotá'!AH1190</f>
        <v>509.75466666666671</v>
      </c>
      <c r="F13" s="26">
        <f>+'[3]Población Bogotá'!AI1190</f>
        <v>497.6876666666667</v>
      </c>
      <c r="G13" s="26">
        <f>+'[3]Población Bogotá'!AJ1190</f>
        <v>470.14366666666666</v>
      </c>
      <c r="H13" s="28">
        <f t="shared" ref="H13" si="0">IF(OR(OR(G13=0,F13=0),G13=""),"",(G13/F13-1)*100)</f>
        <v>-5.5343947308318597</v>
      </c>
      <c r="I13" s="27">
        <f>IF(OR(OR(G13=0,F13=0),F13=""),"",(F13/E13-1)*100)</f>
        <v>-2.3672171711359158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5</v>
      </c>
      <c r="C14" s="25">
        <f>C13-SUM(C15:C27)</f>
        <v>234.80366666666671</v>
      </c>
      <c r="D14" s="25">
        <f>D13-SUM(D15:D27)</f>
        <v>208.68200000000002</v>
      </c>
      <c r="E14" s="25">
        <f>E13-SUM(E15:E27)</f>
        <v>262.62966666666671</v>
      </c>
      <c r="F14" s="25">
        <f>F13-SUM(F15:F27)</f>
        <v>282.86033333333341</v>
      </c>
      <c r="G14" s="26">
        <f>G13-SUM(G15:G27)</f>
        <v>257.28099999999995</v>
      </c>
      <c r="H14" s="28">
        <f t="shared" ref="H14:H27" si="3">IF(OR(OR(G14=0,F14=0),G14=""),"",(G14/F14-1)*100)</f>
        <v>-9.0430966519401643</v>
      </c>
      <c r="I14" s="27">
        <f t="shared" ref="I14:I27" si="4">IF(OR(OR(G14=0,F14=0),F14=""),"",(F14/E14-1)*100)</f>
        <v>7.703115540387051</v>
      </c>
      <c r="J14" s="28">
        <f t="shared" ref="J14:J27" si="5">IF(G14=0,"",G14/$G$13*100)</f>
        <v>54.723910634408902</v>
      </c>
      <c r="K14" s="27">
        <f t="shared" ref="K14:K27" si="6">IF(F14=0,"",F14/$F$13*100)</f>
        <v>56.834909176638902</v>
      </c>
      <c r="L14" s="18"/>
    </row>
    <row r="15" spans="1:15">
      <c r="A15" s="16"/>
      <c r="B15" s="12" t="str">
        <f>+'[3]Población Bogotá'!AE1191</f>
        <v>Bogotá</v>
      </c>
      <c r="C15" s="100">
        <f>+'[3]Población Bogotá'!AF1191</f>
        <v>63.560333333333325</v>
      </c>
      <c r="D15" s="100">
        <f>+'[3]Población Bogotá'!AG1191</f>
        <v>60.556333333333335</v>
      </c>
      <c r="E15" s="100">
        <f>+'[3]Población Bogotá'!AH1191</f>
        <v>84.400666666666666</v>
      </c>
      <c r="F15" s="100">
        <f>+'[3]Población Bogotá'!AI1191</f>
        <v>55.288000000000004</v>
      </c>
      <c r="G15" s="100">
        <f>+'[3]Población Bogotá'!AJ1191</f>
        <v>63.68566666666667</v>
      </c>
      <c r="H15" s="48">
        <f t="shared" si="3"/>
        <v>15.188949983118704</v>
      </c>
      <c r="I15" s="34">
        <f t="shared" si="4"/>
        <v>-34.493408424893957</v>
      </c>
      <c r="J15" s="48">
        <f t="shared" si="5"/>
        <v>13.546001186871248</v>
      </c>
      <c r="K15" s="34">
        <f t="shared" si="6"/>
        <v>11.108975307806837</v>
      </c>
      <c r="L15" s="18"/>
      <c r="N15" s="23" t="s">
        <v>3</v>
      </c>
      <c r="O15" s="32">
        <f>J15</f>
        <v>13.546001186871248</v>
      </c>
    </row>
    <row r="16" spans="1:15">
      <c r="A16" s="16"/>
      <c r="B16" s="11" t="str">
        <f>+'[3]Población Bogotá'!AE1192</f>
        <v>Cali</v>
      </c>
      <c r="C16" s="53">
        <f>+'[3]Población Bogotá'!AF1192</f>
        <v>21.7</v>
      </c>
      <c r="D16" s="53">
        <f>+'[3]Población Bogotá'!AG1192</f>
        <v>26.071666666666669</v>
      </c>
      <c r="E16" s="53">
        <f>+'[3]Población Bogotá'!AH1192</f>
        <v>27.332999999999998</v>
      </c>
      <c r="F16" s="53">
        <f>+'[3]Población Bogotá'!AI1192</f>
        <v>30.184666666666669</v>
      </c>
      <c r="G16" s="54">
        <f>+'[3]Población Bogotá'!AJ1192</f>
        <v>34.018666666666668</v>
      </c>
      <c r="H16" s="28">
        <f t="shared" si="3"/>
        <v>12.701813282682162</v>
      </c>
      <c r="I16" s="27">
        <f t="shared" si="4"/>
        <v>10.433054061634905</v>
      </c>
      <c r="J16" s="28">
        <f t="shared" si="5"/>
        <v>7.2358023894823642</v>
      </c>
      <c r="K16" s="27">
        <f t="shared" si="6"/>
        <v>6.0649818527416457</v>
      </c>
      <c r="L16" s="18"/>
      <c r="N16" s="23" t="s">
        <v>14</v>
      </c>
      <c r="O16" s="32">
        <f>100-O15</f>
        <v>86.453998813128749</v>
      </c>
    </row>
    <row r="17" spans="1:14">
      <c r="A17" s="16"/>
      <c r="B17" s="11" t="str">
        <f>+'[3]Población Bogotá'!AE1193</f>
        <v>Medellín</v>
      </c>
      <c r="C17" s="53">
        <f>+'[3]Población Bogotá'!AF1193</f>
        <v>30.709</v>
      </c>
      <c r="D17" s="53">
        <f>+'[3]Población Bogotá'!AG1193</f>
        <v>27.056999999999999</v>
      </c>
      <c r="E17" s="53">
        <f>+'[3]Población Bogotá'!AH1193</f>
        <v>44.788000000000004</v>
      </c>
      <c r="F17" s="53">
        <f>+'[3]Población Bogotá'!AI1193</f>
        <v>40.810666666666663</v>
      </c>
      <c r="G17" s="54">
        <f>+'[3]Población Bogotá'!AJ1193</f>
        <v>34.00866666666667</v>
      </c>
      <c r="H17" s="28">
        <f t="shared" si="3"/>
        <v>-16.667211186617859</v>
      </c>
      <c r="I17" s="27">
        <f t="shared" si="4"/>
        <v>-8.8803548569557513</v>
      </c>
      <c r="J17" s="28">
        <f t="shared" si="5"/>
        <v>7.2336753800788562</v>
      </c>
      <c r="K17" s="27">
        <f t="shared" si="6"/>
        <v>8.2000558583261363</v>
      </c>
      <c r="L17" s="18"/>
    </row>
    <row r="18" spans="1:14">
      <c r="A18" s="16"/>
      <c r="B18" s="11" t="str">
        <f>+'[3]Población Bogotá'!AE1194</f>
        <v>Barranquilla</v>
      </c>
      <c r="C18" s="53">
        <f>+'[3]Población Bogotá'!AF1194</f>
        <v>14.488333333333335</v>
      </c>
      <c r="D18" s="53">
        <f>+'[3]Población Bogotá'!AG1194</f>
        <v>11.860999999999999</v>
      </c>
      <c r="E18" s="53">
        <f>+'[3]Población Bogotá'!AH1194</f>
        <v>16.472333333333335</v>
      </c>
      <c r="F18" s="53">
        <f>+'[3]Población Bogotá'!AI1194</f>
        <v>16.21833333333333</v>
      </c>
      <c r="G18" s="54">
        <f>+'[3]Población Bogotá'!AJ1194</f>
        <v>14.542</v>
      </c>
      <c r="H18" s="28">
        <f t="shared" si="3"/>
        <v>-10.336039461514734</v>
      </c>
      <c r="I18" s="27">
        <f t="shared" si="4"/>
        <v>-1.5419794807455256</v>
      </c>
      <c r="J18" s="28">
        <f t="shared" si="5"/>
        <v>3.0930970745821669</v>
      </c>
      <c r="K18" s="27">
        <f t="shared" si="6"/>
        <v>3.2587372401566435</v>
      </c>
      <c r="L18" s="18"/>
    </row>
    <row r="19" spans="1:14">
      <c r="A19" s="16"/>
      <c r="B19" s="11" t="str">
        <f>+'[3]Población Bogotá'!AE1195</f>
        <v>Cartagena</v>
      </c>
      <c r="C19" s="53">
        <f>+'[3]Población Bogotá'!AF1195</f>
        <v>10.235333333333333</v>
      </c>
      <c r="D19" s="53">
        <f>+'[3]Población Bogotá'!AG1195</f>
        <v>8.1379999999999999</v>
      </c>
      <c r="E19" s="53">
        <f>+'[3]Población Bogotá'!AH1195</f>
        <v>12.779333333333334</v>
      </c>
      <c r="F19" s="53">
        <f>+'[3]Población Bogotá'!AI1195</f>
        <v>8.461333333333334</v>
      </c>
      <c r="G19" s="54">
        <f>+'[3]Población Bogotá'!AJ1195</f>
        <v>10.692333333333332</v>
      </c>
      <c r="H19" s="28">
        <f t="shared" si="3"/>
        <v>26.367002836432363</v>
      </c>
      <c r="I19" s="27">
        <f t="shared" si="4"/>
        <v>-33.788930043299068</v>
      </c>
      <c r="J19" s="28">
        <f t="shared" si="5"/>
        <v>2.2742693545448165</v>
      </c>
      <c r="K19" s="27">
        <f t="shared" si="6"/>
        <v>1.7001291974953501</v>
      </c>
      <c r="L19" s="18"/>
    </row>
    <row r="20" spans="1:14">
      <c r="A20" s="16"/>
      <c r="B20" s="11" t="str">
        <f>+'[3]Población Bogotá'!AE1196</f>
        <v>Bucaramanga</v>
      </c>
      <c r="C20" s="53">
        <f>+'[3]Población Bogotá'!AF1196</f>
        <v>7.9843333333333328</v>
      </c>
      <c r="D20" s="53">
        <f>+'[3]Población Bogotá'!AG1196</f>
        <v>4.6073333333333331</v>
      </c>
      <c r="E20" s="53">
        <f>+'[3]Población Bogotá'!AH1196</f>
        <v>9.0356666666666658</v>
      </c>
      <c r="F20" s="53">
        <f>+'[3]Población Bogotá'!AI1196</f>
        <v>13.712999999999999</v>
      </c>
      <c r="G20" s="54">
        <f>+'[3]Población Bogotá'!AJ1196</f>
        <v>10.438666666666668</v>
      </c>
      <c r="H20" s="28">
        <f t="shared" si="3"/>
        <v>-23.877585745885888</v>
      </c>
      <c r="I20" s="27">
        <f t="shared" si="4"/>
        <v>51.76522669421184</v>
      </c>
      <c r="J20" s="28">
        <f t="shared" si="5"/>
        <v>2.2203142160091494</v>
      </c>
      <c r="K20" s="27">
        <f t="shared" si="6"/>
        <v>2.7553425408037029</v>
      </c>
      <c r="L20" s="18"/>
    </row>
    <row r="21" spans="1:14">
      <c r="A21" s="16"/>
      <c r="B21" s="11" t="str">
        <f>+'[3]Población Bogotá'!AE1197</f>
        <v>Cúcuta</v>
      </c>
      <c r="C21" s="53">
        <f>+'[3]Población Bogotá'!AF1197</f>
        <v>5.7079999999999993</v>
      </c>
      <c r="D21" s="53">
        <f>+'[3]Población Bogotá'!AG1197</f>
        <v>5.9713333333333329</v>
      </c>
      <c r="E21" s="53">
        <f>+'[3]Población Bogotá'!AH1197</f>
        <v>7.6996666666666664</v>
      </c>
      <c r="F21" s="53">
        <f>+'[3]Población Bogotá'!AI1197</f>
        <v>9.9533333333333331</v>
      </c>
      <c r="G21" s="54">
        <f>+'[3]Población Bogotá'!AJ1197</f>
        <v>9.3566666666666674</v>
      </c>
      <c r="H21" s="28">
        <f t="shared" si="3"/>
        <v>-5.9946416610850539</v>
      </c>
      <c r="I21" s="27">
        <f t="shared" si="4"/>
        <v>29.269665353478501</v>
      </c>
      <c r="J21" s="28">
        <f t="shared" si="5"/>
        <v>1.9901717985495215</v>
      </c>
      <c r="K21" s="27">
        <f t="shared" si="6"/>
        <v>1.9999156097230992</v>
      </c>
      <c r="L21" s="18"/>
    </row>
    <row r="22" spans="1:14">
      <c r="A22" s="16"/>
      <c r="B22" s="11" t="str">
        <f>+'[3]Población Bogotá'!AE1198</f>
        <v>Ibagué</v>
      </c>
      <c r="C22" s="53">
        <f>+'[3]Población Bogotá'!AF1198</f>
        <v>10.398333333333333</v>
      </c>
      <c r="D22" s="53">
        <f>+'[3]Población Bogotá'!AG1198</f>
        <v>9.4853333333333332</v>
      </c>
      <c r="E22" s="53">
        <f>+'[3]Población Bogotá'!AH1198</f>
        <v>8.6189999999999998</v>
      </c>
      <c r="F22" s="53">
        <f>+'[3]Población Bogotá'!AI1198</f>
        <v>9.5376666666666665</v>
      </c>
      <c r="G22" s="54">
        <f>+'[3]Población Bogotá'!AJ1198</f>
        <v>8.6783333333333328</v>
      </c>
      <c r="H22" s="28">
        <f t="shared" si="3"/>
        <v>-9.0098906091636728</v>
      </c>
      <c r="I22" s="27">
        <f t="shared" si="4"/>
        <v>10.658622423328312</v>
      </c>
      <c r="J22" s="28">
        <f t="shared" si="5"/>
        <v>1.8458896606781898</v>
      </c>
      <c r="K22" s="27">
        <f t="shared" si="6"/>
        <v>1.9163960261556277</v>
      </c>
      <c r="L22" s="18"/>
    </row>
    <row r="23" spans="1:14">
      <c r="A23" s="16"/>
      <c r="B23" s="11" t="str">
        <f>+'[3]Población Bogotá'!AE1199</f>
        <v>Pereira</v>
      </c>
      <c r="C23" s="53">
        <f>+'[3]Población Bogotá'!AF1199</f>
        <v>5.2373333333333338</v>
      </c>
      <c r="D23" s="53">
        <f>+'[3]Población Bogotá'!AG1199</f>
        <v>7.7706666666666662</v>
      </c>
      <c r="E23" s="53">
        <f>+'[3]Población Bogotá'!AH1199</f>
        <v>11.067333333333332</v>
      </c>
      <c r="F23" s="53">
        <f>+'[3]Población Bogotá'!AI1199</f>
        <v>10.913666666666666</v>
      </c>
      <c r="G23" s="54">
        <f>+'[3]Población Bogotá'!AJ1199</f>
        <v>8.5633333333333326</v>
      </c>
      <c r="H23" s="28">
        <f t="shared" si="3"/>
        <v>-21.53568919703125</v>
      </c>
      <c r="I23" s="27">
        <f t="shared" si="4"/>
        <v>-1.3884705740617953</v>
      </c>
      <c r="J23" s="28">
        <f t="shared" si="5"/>
        <v>1.8214290525378412</v>
      </c>
      <c r="K23" s="27">
        <f t="shared" si="6"/>
        <v>2.1928746476203616</v>
      </c>
      <c r="L23" s="18"/>
    </row>
    <row r="24" spans="1:14">
      <c r="A24" s="16"/>
      <c r="B24" s="11" t="str">
        <f>+'[3]Población Bogotá'!AE1200</f>
        <v>Pasto</v>
      </c>
      <c r="C24" s="53">
        <f>+'[3]Población Bogotá'!AF1200</f>
        <v>4.6419999999999995</v>
      </c>
      <c r="D24" s="53">
        <f>+'[3]Población Bogotá'!AG1200</f>
        <v>4.2443333333333335</v>
      </c>
      <c r="E24" s="53">
        <f>+'[3]Población Bogotá'!AH1200</f>
        <v>7.9683333333333328</v>
      </c>
      <c r="F24" s="53">
        <f>+'[3]Población Bogotá'!AI1200</f>
        <v>5.21</v>
      </c>
      <c r="G24" s="54">
        <f>+'[3]Población Bogotá'!AJ1200</f>
        <v>5.0596666666666659</v>
      </c>
      <c r="H24" s="28">
        <f t="shared" si="3"/>
        <v>-2.8854766474728288</v>
      </c>
      <c r="I24" s="27">
        <f t="shared" si="4"/>
        <v>-34.616189081782046</v>
      </c>
      <c r="J24" s="28">
        <f t="shared" si="5"/>
        <v>1.0761958578618875</v>
      </c>
      <c r="K24" s="27">
        <f t="shared" si="6"/>
        <v>1.0468412920285346</v>
      </c>
      <c r="L24" s="18"/>
    </row>
    <row r="25" spans="1:14">
      <c r="A25" s="16"/>
      <c r="B25" s="11" t="str">
        <f>+'[3]Población Bogotá'!AE1201</f>
        <v>Montería</v>
      </c>
      <c r="C25" s="53">
        <f>+'[3]Población Bogotá'!AF1201</f>
        <v>4.4133333333333331</v>
      </c>
      <c r="D25" s="53">
        <f>+'[3]Población Bogotá'!AG1201</f>
        <v>5.048</v>
      </c>
      <c r="E25" s="53">
        <f>+'[3]Población Bogotá'!AH1201</f>
        <v>5.8783333333333339</v>
      </c>
      <c r="F25" s="53">
        <f>+'[3]Población Bogotá'!AI1201</f>
        <v>6.0676666666666668</v>
      </c>
      <c r="G25" s="54">
        <f>+'[3]Población Bogotá'!AJ1201</f>
        <v>5.0139999999999993</v>
      </c>
      <c r="H25" s="28">
        <f t="shared" si="3"/>
        <v>-17.365269461077858</v>
      </c>
      <c r="I25" s="27">
        <f t="shared" si="4"/>
        <v>3.2208675928551145</v>
      </c>
      <c r="J25" s="28">
        <f t="shared" si="5"/>
        <v>1.0664825149191983</v>
      </c>
      <c r="K25" s="27">
        <f t="shared" si="6"/>
        <v>1.2191715955723235</v>
      </c>
      <c r="L25" s="18"/>
    </row>
    <row r="26" spans="1:14">
      <c r="A26" s="16"/>
      <c r="B26" s="11" t="str">
        <f>+'[3]Población Bogotá'!AE1202</f>
        <v>Manizales</v>
      </c>
      <c r="C26" s="53">
        <f>+'[3]Población Bogotá'!AF1202</f>
        <v>4.6976666666666667</v>
      </c>
      <c r="D26" s="53">
        <f>+'[3]Población Bogotá'!AG1202</f>
        <v>4.4753333333333334</v>
      </c>
      <c r="E26" s="53">
        <f>+'[3]Población Bogotá'!AH1202</f>
        <v>6.1966666666666681</v>
      </c>
      <c r="F26" s="53">
        <f>+'[3]Población Bogotá'!AI1202</f>
        <v>4.5846666666666671</v>
      </c>
      <c r="G26" s="54">
        <f>+'[3]Población Bogotá'!AJ1202</f>
        <v>4.8410000000000002</v>
      </c>
      <c r="H26" s="28">
        <f t="shared" si="3"/>
        <v>5.5911007706848759</v>
      </c>
      <c r="I26" s="27">
        <f t="shared" si="4"/>
        <v>-26.013986013986024</v>
      </c>
      <c r="J26" s="28">
        <f t="shared" si="5"/>
        <v>1.0296852522385003</v>
      </c>
      <c r="K26" s="27">
        <f t="shared" si="6"/>
        <v>0.92119354642101503</v>
      </c>
      <c r="L26" s="18"/>
    </row>
    <row r="27" spans="1:14">
      <c r="A27" s="16"/>
      <c r="B27" s="11" t="str">
        <f>+'[3]Población Bogotá'!AE1203</f>
        <v>Villavicencio</v>
      </c>
      <c r="C27" s="53">
        <f>+'[3]Población Bogotá'!AF1203</f>
        <v>4.2519999999999998</v>
      </c>
      <c r="D27" s="53">
        <f>+'[3]Población Bogotá'!AG1203</f>
        <v>3.7463333333333337</v>
      </c>
      <c r="E27" s="53">
        <f>+'[3]Población Bogotá'!AH1203</f>
        <v>4.8866666666666667</v>
      </c>
      <c r="F27" s="53">
        <f>+'[3]Población Bogotá'!AI1203</f>
        <v>3.8843333333333336</v>
      </c>
      <c r="G27" s="54">
        <f>+'[3]Población Bogotá'!AJ1203</f>
        <v>3.9636666666666667</v>
      </c>
      <c r="H27" s="28">
        <f t="shared" si="3"/>
        <v>2.0423925169484214</v>
      </c>
      <c r="I27" s="27">
        <f t="shared" si="4"/>
        <v>-20.511596180081849</v>
      </c>
      <c r="J27" s="28">
        <f t="shared" si="5"/>
        <v>0.84307562723734808</v>
      </c>
      <c r="K27" s="27">
        <f t="shared" si="6"/>
        <v>0.78047610850982174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60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5" t="s">
        <v>103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2011-06-01T15:13:19Z</cp:lastPrinted>
  <dcterms:created xsi:type="dcterms:W3CDTF">2009-04-02T15:53:30Z</dcterms:created>
  <dcterms:modified xsi:type="dcterms:W3CDTF">2012-01-31T17:52:33Z</dcterms:modified>
</cp:coreProperties>
</file>