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activeTab="1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  <externalReference r:id="rId77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asalariados'!$A$1:$L$53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gas'!$A$1:$L$45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asalariado'!$A$1:$L$53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asalariados'!$A$1:$L$53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Índice!$A$1:$T$50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asalariado'!$A$1:$L$53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G27" i="9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9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3"/>
  <c r="B15"/>
  <c r="G27" i="8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4" i="91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27" i="7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3" i="64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7" i="6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26" i="59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G38" i="58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2" i="62"/>
  <c r="F32"/>
  <c r="E32"/>
  <c r="D32"/>
  <c r="C32"/>
  <c r="G31"/>
  <c r="F31"/>
  <c r="E31"/>
  <c r="D31"/>
  <c r="C31"/>
  <c r="F14"/>
  <c r="E14"/>
  <c r="D14"/>
  <c r="C14"/>
  <c r="F13"/>
  <c r="E13"/>
  <c r="D13"/>
  <c r="C13"/>
  <c r="G27" i="5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49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4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2" i="61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38" i="47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6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5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4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3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2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0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9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8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7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6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35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3"/>
  <c r="B15"/>
  <c r="G38" i="2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92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D14"/>
  <c r="H13"/>
  <c r="I13"/>
  <c r="J13"/>
  <c r="K13"/>
  <c r="C14"/>
  <c r="E14"/>
  <c r="I15"/>
  <c r="G14"/>
  <c r="H15"/>
  <c r="J15"/>
  <c r="I16"/>
  <c r="H16"/>
  <c r="J16"/>
  <c r="I17"/>
  <c r="H17"/>
  <c r="J17"/>
  <c r="I18"/>
  <c r="H18"/>
  <c r="J18"/>
  <c r="I19"/>
  <c r="H19"/>
  <c r="J19"/>
  <c r="I20"/>
  <c r="H20"/>
  <c r="J20"/>
  <c r="I21"/>
  <c r="H21"/>
  <c r="J21"/>
  <c r="I22"/>
  <c r="H22"/>
  <c r="J22"/>
  <c r="I23"/>
  <c r="H23"/>
  <c r="J23"/>
  <c r="I24"/>
  <c r="H24"/>
  <c r="J24"/>
  <c r="I25"/>
  <c r="H25"/>
  <c r="J25"/>
  <c r="I26"/>
  <c r="H26"/>
  <c r="J26"/>
  <c r="I27"/>
  <c r="H27"/>
  <c r="J27"/>
  <c r="I28"/>
  <c r="H28"/>
  <c r="J28"/>
  <c r="I29"/>
  <c r="H29"/>
  <c r="J29"/>
  <c r="I30"/>
  <c r="H30"/>
  <c r="J30"/>
  <c r="I31"/>
  <c r="H31"/>
  <c r="J31"/>
  <c r="I32"/>
  <c r="H32"/>
  <c r="J32"/>
  <c r="I33"/>
  <c r="H33"/>
  <c r="J33"/>
  <c r="I34"/>
  <c r="H34"/>
  <c r="J34"/>
  <c r="I35"/>
  <c r="H35"/>
  <c r="J35"/>
  <c r="I36"/>
  <c r="H36"/>
  <c r="J36"/>
  <c r="I37"/>
  <c r="H37"/>
  <c r="J37"/>
  <c r="I38"/>
  <c r="H38"/>
  <c r="J38"/>
  <c r="F31" i="17"/>
  <c r="E31"/>
  <c r="D31"/>
  <c r="C31"/>
  <c r="F30"/>
  <c r="E30"/>
  <c r="D30"/>
  <c r="C30"/>
  <c r="F29"/>
  <c r="E29"/>
  <c r="D29"/>
  <c r="C29"/>
  <c r="F28"/>
  <c r="E28"/>
  <c r="D28"/>
  <c r="C28"/>
  <c r="F27"/>
  <c r="E27"/>
  <c r="D27"/>
  <c r="C27"/>
  <c r="F26"/>
  <c r="E26"/>
  <c r="D26"/>
  <c r="C26"/>
  <c r="F25"/>
  <c r="E25"/>
  <c r="D25"/>
  <c r="C25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7" i="33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2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1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9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8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6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5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4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3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2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19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I26" i="18"/>
  <c r="H26"/>
  <c r="G26"/>
  <c r="F26"/>
  <c r="E26"/>
  <c r="D26"/>
  <c r="C26"/>
  <c r="I25"/>
  <c r="H25"/>
  <c r="G25"/>
  <c r="F25"/>
  <c r="E25"/>
  <c r="D25"/>
  <c r="C25"/>
  <c r="I24"/>
  <c r="H24"/>
  <c r="G24"/>
  <c r="F24"/>
  <c r="E24"/>
  <c r="D24"/>
  <c r="C24"/>
  <c r="I23"/>
  <c r="H23"/>
  <c r="G23"/>
  <c r="F23"/>
  <c r="E23"/>
  <c r="D23"/>
  <c r="C23"/>
  <c r="I22"/>
  <c r="H22"/>
  <c r="G22"/>
  <c r="F22"/>
  <c r="E22"/>
  <c r="D22"/>
  <c r="C22"/>
  <c r="I21"/>
  <c r="H21"/>
  <c r="G21"/>
  <c r="F21"/>
  <c r="E21"/>
  <c r="D21"/>
  <c r="C21"/>
  <c r="I20"/>
  <c r="H20"/>
  <c r="G20"/>
  <c r="F20"/>
  <c r="E20"/>
  <c r="D20"/>
  <c r="C20"/>
  <c r="I19"/>
  <c r="H19"/>
  <c r="G19"/>
  <c r="F19"/>
  <c r="E19"/>
  <c r="D19"/>
  <c r="C19"/>
  <c r="I18"/>
  <c r="H18"/>
  <c r="G18"/>
  <c r="F18"/>
  <c r="E18"/>
  <c r="D18"/>
  <c r="C18"/>
  <c r="I17"/>
  <c r="H17"/>
  <c r="G17"/>
  <c r="F17"/>
  <c r="E17"/>
  <c r="D17"/>
  <c r="C17"/>
  <c r="I16"/>
  <c r="H16"/>
  <c r="G16"/>
  <c r="F16"/>
  <c r="E16"/>
  <c r="D16"/>
  <c r="C16"/>
  <c r="I15"/>
  <c r="H15"/>
  <c r="G15"/>
  <c r="F15"/>
  <c r="E15"/>
  <c r="D15"/>
  <c r="C15"/>
  <c r="I14"/>
  <c r="H14"/>
  <c r="G14"/>
  <c r="F14"/>
  <c r="E14"/>
  <c r="D14"/>
  <c r="C14"/>
  <c r="I13"/>
  <c r="H13"/>
  <c r="G13"/>
  <c r="F13"/>
  <c r="E13"/>
  <c r="D13"/>
  <c r="C13"/>
  <c r="I25" i="84"/>
  <c r="I24"/>
  <c r="I23"/>
  <c r="I19"/>
  <c r="I15"/>
  <c r="K27" i="82"/>
  <c r="K24"/>
  <c r="K23"/>
  <c r="J22"/>
  <c r="K21"/>
  <c r="J21"/>
  <c r="H21"/>
  <c r="K20"/>
  <c r="J20"/>
  <c r="H20"/>
  <c r="I25" i="81"/>
  <c r="K27" i="80"/>
  <c r="K26"/>
  <c r="K21"/>
  <c r="K17"/>
  <c r="J16"/>
  <c r="J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I17"/>
  <c r="H17"/>
  <c r="G17"/>
  <c r="I16"/>
  <c r="H16"/>
  <c r="I15"/>
  <c r="H15"/>
  <c r="G15"/>
  <c r="I14"/>
  <c r="H14"/>
  <c r="I16" i="67"/>
  <c r="K26" i="65"/>
  <c r="J17"/>
  <c r="J16"/>
  <c r="K38" i="58"/>
  <c r="J38"/>
  <c r="H38"/>
  <c r="K37"/>
  <c r="J37"/>
  <c r="H37"/>
  <c r="K36"/>
  <c r="J36"/>
  <c r="H36"/>
  <c r="K35"/>
  <c r="J35"/>
  <c r="H35"/>
  <c r="K34"/>
  <c r="J34"/>
  <c r="I34"/>
  <c r="H34"/>
  <c r="K33"/>
  <c r="J33"/>
  <c r="H33"/>
  <c r="K32"/>
  <c r="J32"/>
  <c r="I32"/>
  <c r="H32"/>
  <c r="K31"/>
  <c r="J31"/>
  <c r="H31"/>
  <c r="K30"/>
  <c r="J30"/>
  <c r="I30"/>
  <c r="H30"/>
  <c r="K29"/>
  <c r="J29"/>
  <c r="H29"/>
  <c r="K28"/>
  <c r="J28"/>
  <c r="I28"/>
  <c r="H28"/>
  <c r="K27"/>
  <c r="J27"/>
  <c r="H27"/>
  <c r="K26"/>
  <c r="J26"/>
  <c r="I26"/>
  <c r="H26"/>
  <c r="K25"/>
  <c r="J25"/>
  <c r="I25"/>
  <c r="H25"/>
  <c r="K24"/>
  <c r="J24"/>
  <c r="H24"/>
  <c r="K23"/>
  <c r="J23"/>
  <c r="H23"/>
  <c r="K22"/>
  <c r="J22"/>
  <c r="H22"/>
  <c r="K27" i="56"/>
  <c r="K25"/>
  <c r="J25"/>
  <c r="I25"/>
  <c r="H25"/>
  <c r="K24"/>
  <c r="J24"/>
  <c r="H24"/>
  <c r="K23"/>
  <c r="J23"/>
  <c r="H23"/>
  <c r="K22"/>
  <c r="J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J25" i="5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H18"/>
  <c r="K17"/>
  <c r="J17"/>
  <c r="I17"/>
  <c r="H17"/>
  <c r="K16"/>
  <c r="J16"/>
  <c r="H16"/>
  <c r="J15"/>
  <c r="J14" i="92" l="1"/>
  <c r="F14"/>
  <c r="K14" s="1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H18" i="84"/>
  <c r="H19"/>
  <c r="I20"/>
  <c r="I21"/>
  <c r="I22"/>
  <c r="H24"/>
  <c r="H25"/>
  <c r="O15"/>
  <c r="O15" i="80"/>
  <c r="I14" i="92" l="1"/>
  <c r="H14"/>
  <c r="I26" i="81"/>
  <c r="H23" i="84"/>
  <c r="H22"/>
  <c r="H21"/>
  <c r="H20"/>
  <c r="H16" i="82"/>
  <c r="I16"/>
  <c r="H17"/>
  <c r="H19"/>
  <c r="I19"/>
  <c r="I27" i="67" l="1"/>
  <c r="I24"/>
  <c r="I25"/>
  <c r="I26"/>
  <c r="I15" i="65"/>
  <c r="H15"/>
  <c r="H27" i="67"/>
  <c r="H26"/>
  <c r="H25"/>
  <c r="H24"/>
  <c r="J18" i="84"/>
  <c r="K18"/>
  <c r="J19"/>
  <c r="K19"/>
  <c r="J20"/>
  <c r="K20"/>
  <c r="J21"/>
  <c r="K21"/>
  <c r="J22"/>
  <c r="K22"/>
  <c r="J23"/>
  <c r="K23"/>
  <c r="J24"/>
  <c r="K24"/>
  <c r="J25"/>
  <c r="K25"/>
  <c r="K26"/>
  <c r="K27"/>
  <c r="I20" i="54" l="1"/>
  <c r="I19" i="88" l="1"/>
  <c r="I20"/>
  <c r="I21"/>
  <c r="I22"/>
  <c r="I23"/>
  <c r="I24"/>
  <c r="I25"/>
  <c r="I26"/>
  <c r="I27"/>
  <c r="K15" i="84" l="1"/>
  <c r="H15"/>
  <c r="J27" i="67"/>
  <c r="K27"/>
  <c r="I19" i="54"/>
  <c r="C14" i="84"/>
  <c r="J15"/>
  <c r="J16"/>
  <c r="H17"/>
  <c r="I17"/>
  <c r="J17"/>
  <c r="K17"/>
  <c r="I18" i="54" l="1"/>
  <c r="O16" i="84"/>
  <c r="O16" i="80"/>
  <c r="I27" i="54"/>
  <c r="M13" i="64"/>
  <c r="M14"/>
  <c r="M15"/>
  <c r="M16"/>
  <c r="M17"/>
  <c r="M18"/>
  <c r="M19"/>
  <c r="M20"/>
  <c r="M21"/>
  <c r="M22"/>
  <c r="M23"/>
  <c r="L13"/>
  <c r="I13" s="1"/>
  <c r="N15" i="35"/>
  <c r="K19" i="82" l="1"/>
  <c r="J19"/>
  <c r="J18"/>
  <c r="O15" s="1"/>
  <c r="K17"/>
  <c r="J17"/>
  <c r="K16"/>
  <c r="J16"/>
  <c r="J15"/>
  <c r="K26" i="81"/>
  <c r="J26"/>
  <c r="H26"/>
  <c r="G21" i="61"/>
  <c r="G22"/>
  <c r="I25" i="54"/>
  <c r="F49" i="17"/>
  <c r="G14" i="65"/>
  <c r="F14"/>
  <c r="E14"/>
  <c r="D14"/>
  <c r="C14"/>
  <c r="N13"/>
  <c r="J15"/>
  <c r="O15" s="1"/>
  <c r="J14"/>
  <c r="J13"/>
  <c r="K13"/>
  <c r="G14" i="55"/>
  <c r="F14"/>
  <c r="K14" s="1"/>
  <c r="E14"/>
  <c r="D14"/>
  <c r="C14"/>
  <c r="I14" l="1"/>
  <c r="J14"/>
  <c r="H14"/>
  <c r="O16" i="65"/>
  <c r="H14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N46" i="92" l="1"/>
  <c r="N44"/>
  <c r="N43"/>
  <c r="N42"/>
  <c r="N41"/>
  <c r="N40"/>
  <c r="O15"/>
  <c r="O16" s="1"/>
  <c r="O16" i="82" l="1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J14" s="1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K14" s="1"/>
  <c r="E14"/>
  <c r="D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O15" s="1"/>
  <c r="K15" i="6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K25"/>
  <c r="J25"/>
  <c r="K24"/>
  <c r="J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5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5" s="1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K25"/>
  <c r="J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H27"/>
  <c r="K26"/>
  <c r="J26"/>
  <c r="H26"/>
  <c r="K25"/>
  <c r="J25"/>
  <c r="H25"/>
  <c r="K24"/>
  <c r="J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O15" i="81" l="1"/>
  <c r="O16" s="1"/>
  <c r="O16" i="67"/>
  <c r="O15" i="85"/>
  <c r="O16" s="1"/>
  <c r="I14" i="84"/>
  <c r="H14"/>
  <c r="J14"/>
  <c r="O16" i="71"/>
  <c r="I14" i="89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C14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I14" i="56" l="1"/>
  <c r="J14"/>
  <c r="H14"/>
  <c r="J14" i="53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O17" i="55"/>
  <c r="J14" i="57"/>
  <c r="H14"/>
  <c r="I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O16"/>
  <c r="K13"/>
  <c r="J13"/>
  <c r="I13"/>
  <c r="H13"/>
  <c r="N38" i="55"/>
  <c r="N37"/>
  <c r="N36"/>
  <c r="N35"/>
  <c r="N33"/>
  <c r="N32"/>
  <c r="N31"/>
  <c r="N30"/>
  <c r="N29"/>
  <c r="O16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<sst xmlns="http://schemas.openxmlformats.org/spreadsheetml/2006/main" count="1183" uniqueCount="173">
  <si>
    <t>Índice de cuadros y gráficas</t>
  </si>
  <si>
    <t>% Cambio   '10/'09</t>
  </si>
  <si>
    <t>Año</t>
  </si>
  <si>
    <t>Bogotá</t>
  </si>
  <si>
    <t>% del total '10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</si>
  <si>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</si>
  <si>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</si>
  <si>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</si>
  <si>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</si>
  <si>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</si>
  <si>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</si>
  <si>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</si>
  <si>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</si>
  <si>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</si>
  <si>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</si>
  <si>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</si>
  <si>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</si>
  <si>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</si>
  <si>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</si>
  <si>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</si>
  <si>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</si>
  <si>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</si>
  <si>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</si>
  <si>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</si>
  <si>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</si>
  <si>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</si>
  <si>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</si>
  <si>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</si>
  <si>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</si>
  <si>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</si>
  <si>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</si>
  <si>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</si>
  <si>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</si>
  <si>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</si>
  <si>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</si>
  <si>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</si>
  <si>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</si>
  <si>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</si>
  <si>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</si>
  <si>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</si>
  <si>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</si>
  <si>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</si>
  <si>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</si>
  <si>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</si>
  <si>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</si>
  <si>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</si>
  <si>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</si>
  <si>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</si>
  <si>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</si>
  <si>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</si>
  <si>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</si>
  <si>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</si>
  <si>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</si>
  <si>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</si>
  <si>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</si>
  <si>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</si>
  <si>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</si>
  <si>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</si>
  <si>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</si>
  <si>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</si>
  <si>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</si>
  <si>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</si>
  <si>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</si>
  <si>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</si>
  <si>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</si>
  <si>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</si>
  <si>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</si>
  <si>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</si>
  <si>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</si>
  <si>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</si>
  <si>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</si>
  <si>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</si>
  <si>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</si>
  <si>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</si>
  <si>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</si>
  <si>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</si>
  <si>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</si>
  <si>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</si>
  <si>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</si>
  <si>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</si>
  <si>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</si>
  <si>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</si>
  <si>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</si>
  <si>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</si>
  <si>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</si>
  <si>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</si>
  <si>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</si>
  <si>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</si>
  <si>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</si>
  <si>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</si>
  <si>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</si>
  <si>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</si>
  <si>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</si>
  <si>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</si>
  <si>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</si>
  <si>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</si>
  <si>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</si>
  <si>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</si>
  <si>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</si>
  <si>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</si>
  <si>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</si>
  <si>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</si>
  <si>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</si>
  <si>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</si>
  <si>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</si>
  <si>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</si>
  <si>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</si>
  <si>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</si>
  <si>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</si>
  <si>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</si>
  <si>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</si>
  <si>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Posición 2011</t>
  </si>
  <si>
    <t>% del total '11</t>
  </si>
  <si>
    <t>Cambio '11/'10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</si>
  <si>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</si>
  <si>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</si>
  <si>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</si>
  <si>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</si>
  <si>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</si>
  <si>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</si>
  <si>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</si>
  <si>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</si>
  <si>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</si>
  <si>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</si>
  <si>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</si>
  <si>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</si>
  <si>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</si>
  <si>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</si>
  <si>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</si>
  <si>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</si>
  <si>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</si>
  <si>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</si>
  <si>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</si>
  <si>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</si>
  <si>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</si>
  <si>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</si>
  <si>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</si>
  <si>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</si>
  <si>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</si>
  <si>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</si>
  <si>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</si>
  <si>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</si>
  <si>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</si>
  <si>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</si>
  <si>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</si>
  <si>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</si>
  <si>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</si>
  <si>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</si>
  <si>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</si>
  <si>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</si>
  <si>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</si>
  <si>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</si>
  <si>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</si>
  <si>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</si>
  <si>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</si>
  <si>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</si>
  <si>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</si>
  <si>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</si>
  <si>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</si>
  <si>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</si>
  <si>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</si>
  <si>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</si>
  <si>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Fuente: Departamento Administrativo Nacional de Estadística, Gran Encuesta Integrada de Hogares (GEIH) noviembre 2011.</t>
  </si>
  <si>
    <t>Fuente: The Economist. Edición impresa 24 de noviembre de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</si>
  <si>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 de 2011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</si>
  <si>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GEIH noviembre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</si>
  <si>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</t>
    </r>
    <r>
      <rPr>
        <b/>
        <sz val="12"/>
        <rFont val="Calibri"/>
        <family val="2"/>
        <scheme val="minor"/>
      </rPr>
      <t xml:space="preserve"> de 2011,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</si>
  <si>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</t>
    </r>
    <r>
      <rPr>
        <b/>
        <sz val="12"/>
        <rFont val="Calibri"/>
        <family val="2"/>
        <scheme val="minor"/>
      </rPr>
      <t xml:space="preserve"> de 2011,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</si>
  <si>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agosto-octubre</t>
    </r>
    <r>
      <rPr>
        <b/>
        <sz val="12"/>
        <rFont val="Calibri"/>
        <family val="2"/>
        <scheme val="minor"/>
      </rPr>
      <t xml:space="preserve"> de 2011, miles de personas </t>
    </r>
  </si>
  <si>
    <t>Fuente: Departamento Administrativo Nacional de Estadística, GEIH noviembre 2011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</si>
  <si>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</t>
    </r>
    <r>
      <rPr>
        <b/>
        <sz val="12"/>
        <rFont val="Calibri"/>
        <family val="2"/>
        <scheme val="minor"/>
      </rPr>
      <t xml:space="preserve"> de 2011, porcentaje %</t>
    </r>
  </si>
  <si>
    <t>Tercer trimestre 2011 Venezuela y Argentina, 2010 para China.</t>
  </si>
  <si>
    <t>Datos Para Septiembre Euro Zona, Japón, México, Colombia, Brasil, Chile y Perú. Para Octubre 2011  EEUU y Canadá.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</si>
</sst>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7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7" xfId="2" applyNumberFormat="1" applyFont="1" applyFill="1" applyBorder="1"/>
    <xf numFmtId="164" fontId="11" fillId="2" borderId="17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theme" Target="theme/theme1.xml"/><Relationship Id="rId8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3275843967780563"/>
          <c:w val="0.82021562265350134"/>
          <c:h val="0.54467662231878866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64.077019589868144</c:v>
                </c:pt>
                <c:pt idx="1">
                  <c:v>65.687805642611295</c:v>
                </c:pt>
                <c:pt idx="2">
                  <c:v>66.437320774652846</c:v>
                </c:pt>
                <c:pt idx="3">
                  <c:v>69.312914490901036</c:v>
                </c:pt>
                <c:pt idx="4">
                  <c:v>71.676561815142833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57.65135658964283</c:v>
                </c:pt>
                <c:pt idx="1">
                  <c:v>59.029989156808313</c:v>
                </c:pt>
                <c:pt idx="2">
                  <c:v>58.944529837297921</c:v>
                </c:pt>
                <c:pt idx="3">
                  <c:v>62.977410798875702</c:v>
                </c:pt>
                <c:pt idx="4">
                  <c:v>66.059351905946997</c:v>
                </c:pt>
              </c:numCache>
            </c:numRef>
          </c:val>
        </c:ser>
        <c:marker val="1"/>
        <c:axId val="70032000"/>
        <c:axId val="70033792"/>
      </c:lineChart>
      <c:catAx>
        <c:axId val="70032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33792"/>
        <c:crosses val="autoZero"/>
        <c:auto val="1"/>
        <c:lblAlgn val="ctr"/>
        <c:lblOffset val="100"/>
      </c:catAx>
      <c:valAx>
        <c:axId val="70033792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3200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45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10.02803039428716</c:v>
                </c:pt>
                <c:pt idx="1">
                  <c:v>10.135552941063683</c:v>
                </c:pt>
                <c:pt idx="2">
                  <c:v>11.277993409789694</c:v>
                </c:pt>
                <c:pt idx="3">
                  <c:v>9.1404456963850009</c:v>
                </c:pt>
                <c:pt idx="4">
                  <c:v>7.8369006613644068</c:v>
                </c:pt>
              </c:numCache>
            </c:numRef>
          </c:val>
        </c:ser>
        <c:marker val="1"/>
        <c:axId val="70197248"/>
        <c:axId val="70198784"/>
      </c:lineChart>
      <c:catAx>
        <c:axId val="70197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98784"/>
        <c:crosses val="autoZero"/>
        <c:auto val="1"/>
        <c:lblAlgn val="ctr"/>
        <c:lblOffset val="100"/>
      </c:catAx>
      <c:valAx>
        <c:axId val="70198784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97248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426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78.149362984895916</c:v>
                </c:pt>
                <c:pt idx="1">
                  <c:v>78.547138283278159</c:v>
                </c:pt>
                <c:pt idx="2">
                  <c:v>79.019071204550258</c:v>
                </c:pt>
                <c:pt idx="3">
                  <c:v>79.438806613162328</c:v>
                </c:pt>
                <c:pt idx="4">
                  <c:v>79.830102249500186</c:v>
                </c:pt>
                <c:pt idx="5">
                  <c:v>80.19130082348579</c:v>
                </c:pt>
                <c:pt idx="6">
                  <c:v>80.517816640323005</c:v>
                </c:pt>
                <c:pt idx="7">
                  <c:v>80.82245826022411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76.284067455987113</c:v>
                </c:pt>
                <c:pt idx="1">
                  <c:v>76.697907448845797</c:v>
                </c:pt>
                <c:pt idx="2">
                  <c:v>77.096575133807548</c:v>
                </c:pt>
                <c:pt idx="3">
                  <c:v>77.498647610246351</c:v>
                </c:pt>
                <c:pt idx="4">
                  <c:v>77.889461684530872</c:v>
                </c:pt>
                <c:pt idx="5">
                  <c:v>78.26056989171768</c:v>
                </c:pt>
                <c:pt idx="6">
                  <c:v>78.574325406948617</c:v>
                </c:pt>
                <c:pt idx="7">
                  <c:v>78.849373172588855</c:v>
                </c:pt>
              </c:numCache>
            </c:numRef>
          </c:val>
        </c:ser>
        <c:marker val="1"/>
        <c:axId val="70208128"/>
        <c:axId val="70226304"/>
      </c:lineChart>
      <c:catAx>
        <c:axId val="70208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26304"/>
        <c:crosses val="autoZero"/>
        <c:auto val="1"/>
        <c:lblAlgn val="ctr"/>
        <c:lblOffset val="100"/>
      </c:catAx>
      <c:valAx>
        <c:axId val="70226304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08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229"/>
          <c:w val="0.17144393666028057"/>
          <c:h val="0.2442883528447850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03E-2"/>
          <c:y val="0.17373946677718333"/>
          <c:w val="0.90275170481134137"/>
          <c:h val="0.62367124600404611"/>
        </c:manualLayout>
      </c:layout>
      <c:lineChart>
        <c:grouping val="standard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participación'!$C$14:$J$14</c:f>
              <c:numCache>
                <c:formatCode>#,##0.0</c:formatCode>
                <c:ptCount val="8"/>
                <c:pt idx="0">
                  <c:v>65.436603378324207</c:v>
                </c:pt>
                <c:pt idx="1">
                  <c:v>67.019203084840868</c:v>
                </c:pt>
                <c:pt idx="2">
                  <c:v>63.564243455245261</c:v>
                </c:pt>
                <c:pt idx="3">
                  <c:v>64.077019589868144</c:v>
                </c:pt>
                <c:pt idx="4">
                  <c:v>65.687805642611295</c:v>
                </c:pt>
                <c:pt idx="5">
                  <c:v>66.437320774652846</c:v>
                </c:pt>
                <c:pt idx="6">
                  <c:v>69.312914490901036</c:v>
                </c:pt>
                <c:pt idx="7">
                  <c:v>71.676561815142833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participación'!$C$26:$J$26</c:f>
              <c:numCache>
                <c:formatCode>#,##0.0</c:formatCode>
                <c:ptCount val="8"/>
                <c:pt idx="0">
                  <c:v>60.970224403019976</c:v>
                </c:pt>
                <c:pt idx="1">
                  <c:v>60.705052338827748</c:v>
                </c:pt>
                <c:pt idx="2">
                  <c:v>57.825771411847967</c:v>
                </c:pt>
                <c:pt idx="3">
                  <c:v>58.821194131970131</c:v>
                </c:pt>
                <c:pt idx="4">
                  <c:v>58.380433357049945</c:v>
                </c:pt>
                <c:pt idx="5">
                  <c:v>61.680688052762136</c:v>
                </c:pt>
                <c:pt idx="6">
                  <c:v>63.223451691491242</c:v>
                </c:pt>
                <c:pt idx="7">
                  <c:v>64.503176375135808</c:v>
                </c:pt>
              </c:numCache>
            </c:numRef>
          </c:val>
        </c:ser>
        <c:marker val="1"/>
        <c:axId val="70315392"/>
        <c:axId val="70558848"/>
      </c:lineChart>
      <c:catAx>
        <c:axId val="70315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58848"/>
        <c:crosses val="autoZero"/>
        <c:auto val="1"/>
        <c:lblAlgn val="ctr"/>
        <c:lblOffset val="100"/>
      </c:catAx>
      <c:valAx>
        <c:axId val="70558848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15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806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774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32"/>
          <c:w val="0.90275170481134137"/>
          <c:h val="0.66762575661252133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56.341421296175312</c:v>
                </c:pt>
                <c:pt idx="1">
                  <c:v>58.772584412714622</c:v>
                </c:pt>
                <c:pt idx="2">
                  <c:v>56.418204303260545</c:v>
                </c:pt>
                <c:pt idx="3">
                  <c:v>57.65135658964283</c:v>
                </c:pt>
                <c:pt idx="4">
                  <c:v>59.029989156808313</c:v>
                </c:pt>
                <c:pt idx="5">
                  <c:v>58.944529837297921</c:v>
                </c:pt>
                <c:pt idx="6">
                  <c:v>62.977410798875702</c:v>
                </c:pt>
                <c:pt idx="7">
                  <c:v>66.059351905946997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53.21043854426398</c:v>
                </c:pt>
                <c:pt idx="1">
                  <c:v>54.056144886150769</c:v>
                </c:pt>
                <c:pt idx="2">
                  <c:v>50.683341177218225</c:v>
                </c:pt>
                <c:pt idx="3">
                  <c:v>52.627742652989632</c:v>
                </c:pt>
                <c:pt idx="4">
                  <c:v>52.100032446876995</c:v>
                </c:pt>
                <c:pt idx="5">
                  <c:v>54.407999756173751</c:v>
                </c:pt>
                <c:pt idx="6">
                  <c:v>56.503430324445766</c:v>
                </c:pt>
                <c:pt idx="7">
                  <c:v>58.317669980981115</c:v>
                </c:pt>
              </c:numCache>
            </c:numRef>
          </c:val>
        </c:ser>
        <c:marker val="1"/>
        <c:axId val="70614016"/>
        <c:axId val="70624000"/>
      </c:lineChart>
      <c:catAx>
        <c:axId val="7061401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24000"/>
        <c:crosses val="autoZero"/>
        <c:auto val="1"/>
        <c:lblAlgn val="ctr"/>
        <c:lblOffset val="100"/>
      </c:catAx>
      <c:valAx>
        <c:axId val="70624000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1401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807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285"/>
          <c:w val="0.90275170481134137"/>
          <c:h val="0.61254353266817707"/>
        </c:manualLayout>
      </c:layout>
      <c:lineChart>
        <c:grouping val="standard"/>
        <c:ser>
          <c:idx val="0"/>
          <c:order val="0"/>
          <c:tx>
            <c:strRef>
              <c:f>'Tasa de desempleo'!$B$37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desempleo'!$C$37:$J$37</c:f>
              <c:numCache>
                <c:formatCode>#,##0.0</c:formatCode>
                <c:ptCount val="8"/>
                <c:pt idx="0">
                  <c:v>13.899227057316468</c:v>
                </c:pt>
                <c:pt idx="1">
                  <c:v>12.304859342607678</c:v>
                </c:pt>
                <c:pt idx="2">
                  <c:v>11.242250202847281</c:v>
                </c:pt>
                <c:pt idx="3">
                  <c:v>10.02803039428716</c:v>
                </c:pt>
                <c:pt idx="4">
                  <c:v>10.135552941063683</c:v>
                </c:pt>
                <c:pt idx="5">
                  <c:v>11.277993409789694</c:v>
                </c:pt>
                <c:pt idx="6">
                  <c:v>9.1404456963850009</c:v>
                </c:pt>
                <c:pt idx="7">
                  <c:v>7.8369006613644068</c:v>
                </c:pt>
              </c:numCache>
            </c:numRef>
          </c:val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desempleo'!$C$32:$J$32</c:f>
              <c:numCache>
                <c:formatCode>#,##0.0</c:formatCode>
                <c:ptCount val="8"/>
                <c:pt idx="0">
                  <c:v>12.727176341264679</c:v>
                </c:pt>
                <c:pt idx="1">
                  <c:v>10.952803953890465</c:v>
                </c:pt>
                <c:pt idx="2">
                  <c:v>12.351638482709989</c:v>
                </c:pt>
                <c:pt idx="3">
                  <c:v>10.529287233046594</c:v>
                </c:pt>
                <c:pt idx="4">
                  <c:v>10.757713776176418</c:v>
                </c:pt>
                <c:pt idx="5">
                  <c:v>11.790864501996767</c:v>
                </c:pt>
                <c:pt idx="6">
                  <c:v>10.629001086237547</c:v>
                </c:pt>
                <c:pt idx="7">
                  <c:v>9.589457227244182</c:v>
                </c:pt>
              </c:numCache>
            </c:numRef>
          </c:val>
        </c:ser>
        <c:marker val="1"/>
        <c:axId val="70507520"/>
        <c:axId val="70513408"/>
      </c:lineChart>
      <c:catAx>
        <c:axId val="70507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13408"/>
        <c:crosses val="autoZero"/>
        <c:auto val="1"/>
        <c:lblAlgn val="ctr"/>
        <c:lblOffset val="100"/>
      </c:catAx>
      <c:valAx>
        <c:axId val="705134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07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808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648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abierto'!$C$37:$J$37</c:f>
              <c:numCache>
                <c:formatCode>#,##0.0</c:formatCode>
                <c:ptCount val="8"/>
                <c:pt idx="0">
                  <c:v>12.517405014481495</c:v>
                </c:pt>
                <c:pt idx="1">
                  <c:v>11.341878875517757</c:v>
                </c:pt>
                <c:pt idx="2">
                  <c:v>10.453286698746085</c:v>
                </c:pt>
                <c:pt idx="3">
                  <c:v>9.3202174647805744</c:v>
                </c:pt>
                <c:pt idx="4">
                  <c:v>9.7375560276790534</c:v>
                </c:pt>
                <c:pt idx="5">
                  <c:v>10.782031170881826</c:v>
                </c:pt>
                <c:pt idx="6">
                  <c:v>8.5687570338583168</c:v>
                </c:pt>
                <c:pt idx="7">
                  <c:v>7.126804950435206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11.648395040332661</c:v>
                </c:pt>
                <c:pt idx="1">
                  <c:v>10.181487911321604</c:v>
                </c:pt>
                <c:pt idx="2">
                  <c:v>10.935183892089468</c:v>
                </c:pt>
                <c:pt idx="3">
                  <c:v>9.4924413840037545</c:v>
                </c:pt>
                <c:pt idx="4">
                  <c:v>9.9895256071074723</c:v>
                </c:pt>
                <c:pt idx="5">
                  <c:v>10.967576101816572</c:v>
                </c:pt>
                <c:pt idx="6">
                  <c:v>9.7795334704040755</c:v>
                </c:pt>
                <c:pt idx="7">
                  <c:v>8.8181207746871202</c:v>
                </c:pt>
              </c:numCache>
            </c:numRef>
          </c:val>
        </c:ser>
        <c:marker val="1"/>
        <c:axId val="70798336"/>
        <c:axId val="70841088"/>
      </c:lineChart>
      <c:catAx>
        <c:axId val="70798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841088"/>
        <c:crosses val="autoZero"/>
        <c:auto val="1"/>
        <c:lblAlgn val="ctr"/>
        <c:lblOffset val="100"/>
      </c:catAx>
      <c:valAx>
        <c:axId val="708410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98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809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658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549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oculto'!$C$24:$J$24</c:f>
              <c:numCache>
                <c:formatCode>#,##0.0</c:formatCode>
                <c:ptCount val="8"/>
                <c:pt idx="0">
                  <c:v>1.3818123727109488</c:v>
                </c:pt>
                <c:pt idx="1">
                  <c:v>0.96298971584584736</c:v>
                </c:pt>
                <c:pt idx="2">
                  <c:v>0.788953957223688</c:v>
                </c:pt>
                <c:pt idx="3">
                  <c:v>0.70779436878993218</c:v>
                </c:pt>
                <c:pt idx="4">
                  <c:v>0.39797915993145022</c:v>
                </c:pt>
                <c:pt idx="5">
                  <c:v>0.49594501590372209</c:v>
                </c:pt>
                <c:pt idx="6">
                  <c:v>0.57168055783612526</c:v>
                </c:pt>
                <c:pt idx="7">
                  <c:v>0.7100880112446194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oculto'!$C$23:$J$23</c:f>
              <c:numCache>
                <c:formatCode>#,##0.0</c:formatCode>
                <c:ptCount val="8"/>
                <c:pt idx="0">
                  <c:v>1.0787795651001773</c:v>
                </c:pt>
                <c:pt idx="1">
                  <c:v>0.77131775568704253</c:v>
                </c:pt>
                <c:pt idx="2">
                  <c:v>1.4164545906205219</c:v>
                </c:pt>
                <c:pt idx="3">
                  <c:v>1.0368458490428407</c:v>
                </c:pt>
                <c:pt idx="4">
                  <c:v>0.76818816906894438</c:v>
                </c:pt>
                <c:pt idx="5">
                  <c:v>0.82328997635252898</c:v>
                </c:pt>
                <c:pt idx="6">
                  <c:v>0.84946912966900545</c:v>
                </c:pt>
                <c:pt idx="7">
                  <c:v>0.77133791407203922</c:v>
                </c:pt>
              </c:numCache>
            </c:numRef>
          </c:val>
        </c:ser>
        <c:marker val="1"/>
        <c:axId val="70962176"/>
        <c:axId val="70406912"/>
      </c:lineChart>
      <c:catAx>
        <c:axId val="70962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06912"/>
        <c:crosses val="autoZero"/>
        <c:auto val="1"/>
        <c:lblAlgn val="ctr"/>
        <c:lblOffset val="100"/>
      </c:catAx>
      <c:valAx>
        <c:axId val="704069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62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810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631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subjetivo'!$C$16:$J$16</c:f>
              <c:numCache>
                <c:formatCode>#,##0.0</c:formatCode>
                <c:ptCount val="8"/>
                <c:pt idx="0">
                  <c:v>32.204955571098672</c:v>
                </c:pt>
                <c:pt idx="1">
                  <c:v>36.093371740333779</c:v>
                </c:pt>
                <c:pt idx="2">
                  <c:v>32.075073971593646</c:v>
                </c:pt>
                <c:pt idx="3">
                  <c:v>30.891333871470373</c:v>
                </c:pt>
                <c:pt idx="4">
                  <c:v>30.268714491984046</c:v>
                </c:pt>
                <c:pt idx="5">
                  <c:v>23.515135920504125</c:v>
                </c:pt>
                <c:pt idx="6">
                  <c:v>34.140717203518662</c:v>
                </c:pt>
                <c:pt idx="7">
                  <c:v>34.260116134342553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31.772370927753695</c:v>
                </c:pt>
                <c:pt idx="1">
                  <c:v>32.76621012809516</c:v>
                </c:pt>
                <c:pt idx="2">
                  <c:v>38.779357444719182</c:v>
                </c:pt>
                <c:pt idx="3">
                  <c:v>35.958670654404315</c:v>
                </c:pt>
                <c:pt idx="4">
                  <c:v>28.644424088855462</c:v>
                </c:pt>
                <c:pt idx="5">
                  <c:v>30.045676370933815</c:v>
                </c:pt>
                <c:pt idx="6">
                  <c:v>33.702864119303321</c:v>
                </c:pt>
                <c:pt idx="7">
                  <c:v>31.917828308001774</c:v>
                </c:pt>
              </c:numCache>
            </c:numRef>
          </c:val>
        </c:ser>
        <c:marker val="1"/>
        <c:axId val="71236608"/>
        <c:axId val="71049984"/>
      </c:lineChart>
      <c:catAx>
        <c:axId val="71236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049984"/>
        <c:crosses val="autoZero"/>
        <c:auto val="1"/>
        <c:lblAlgn val="ctr"/>
        <c:lblOffset val="100"/>
      </c:catAx>
      <c:valAx>
        <c:axId val="710499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36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811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horas'!$C$16:$J$16</c:f>
              <c:numCache>
                <c:formatCode>#,##0.0</c:formatCode>
                <c:ptCount val="8"/>
                <c:pt idx="0">
                  <c:v>15.2272928806903</c:v>
                </c:pt>
                <c:pt idx="1">
                  <c:v>16.88949540174977</c:v>
                </c:pt>
                <c:pt idx="2">
                  <c:v>10.264201242831609</c:v>
                </c:pt>
                <c:pt idx="3">
                  <c:v>8.3348011766751942</c:v>
                </c:pt>
                <c:pt idx="4">
                  <c:v>7.4298379091971221</c:v>
                </c:pt>
                <c:pt idx="5">
                  <c:v>6.9054860090648127</c:v>
                </c:pt>
                <c:pt idx="6">
                  <c:v>13.388648927011912</c:v>
                </c:pt>
                <c:pt idx="7">
                  <c:v>11.345046350176267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horas'!$C$19:$J$19</c:f>
              <c:numCache>
                <c:formatCode>#,##0.0</c:formatCode>
                <c:ptCount val="8"/>
                <c:pt idx="0">
                  <c:v>12.670964898754915</c:v>
                </c:pt>
                <c:pt idx="1">
                  <c:v>11.973464347586606</c:v>
                </c:pt>
                <c:pt idx="2">
                  <c:v>12.891789069299756</c:v>
                </c:pt>
                <c:pt idx="3">
                  <c:v>10.471035661543382</c:v>
                </c:pt>
                <c:pt idx="4">
                  <c:v>8.103024335357178</c:v>
                </c:pt>
                <c:pt idx="5">
                  <c:v>9.5107799075666364</c:v>
                </c:pt>
                <c:pt idx="6">
                  <c:v>10.35644862298038</c:v>
                </c:pt>
                <c:pt idx="7">
                  <c:v>10.116273454830827</c:v>
                </c:pt>
              </c:numCache>
            </c:numRef>
          </c:val>
        </c:ser>
        <c:marker val="1"/>
        <c:axId val="71261184"/>
        <c:axId val="71267072"/>
      </c:lineChart>
      <c:catAx>
        <c:axId val="71261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67072"/>
        <c:crosses val="autoZero"/>
        <c:auto val="1"/>
        <c:lblAlgn val="ctr"/>
        <c:lblOffset val="100"/>
      </c:catAx>
      <c:valAx>
        <c:axId val="712670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61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414"/>
          <c:w val="0.1714439366602812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6.908466625034723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339"/>
          <c:w val="0.90275170481134137"/>
          <c:h val="0.62416364035937866"/>
        </c:manualLayout>
      </c:layout>
      <c:lineChart>
        <c:grouping val="standard"/>
        <c:ser>
          <c:idx val="0"/>
          <c:order val="0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competencia'!$C$14:$J$14</c:f>
              <c:numCache>
                <c:formatCode>#,##0.0</c:formatCode>
                <c:ptCount val="8"/>
                <c:pt idx="0">
                  <c:v>4.2726379295722925</c:v>
                </c:pt>
                <c:pt idx="1">
                  <c:v>3.763328035337647</c:v>
                </c:pt>
                <c:pt idx="2">
                  <c:v>19.390347858621055</c:v>
                </c:pt>
                <c:pt idx="3">
                  <c:v>22.051690482231546</c:v>
                </c:pt>
                <c:pt idx="4">
                  <c:v>21.553819504547278</c:v>
                </c:pt>
                <c:pt idx="5">
                  <c:v>15.649803278846635</c:v>
                </c:pt>
                <c:pt idx="6">
                  <c:v>21.96081803559483</c:v>
                </c:pt>
                <c:pt idx="7">
                  <c:v>21.816963868075145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competencia'!$C$23:$J$23</c:f>
              <c:numCache>
                <c:formatCode>#,##0.0</c:formatCode>
                <c:ptCount val="8"/>
                <c:pt idx="0">
                  <c:v>3.2108341180595126</c:v>
                </c:pt>
                <c:pt idx="1">
                  <c:v>3.0938143431128</c:v>
                </c:pt>
                <c:pt idx="2">
                  <c:v>17.226135307637961</c:v>
                </c:pt>
                <c:pt idx="3">
                  <c:v>19.362989137588141</c:v>
                </c:pt>
                <c:pt idx="4">
                  <c:v>15.220815479023688</c:v>
                </c:pt>
                <c:pt idx="5">
                  <c:v>15.291522766729695</c:v>
                </c:pt>
                <c:pt idx="6">
                  <c:v>17.745540414609884</c:v>
                </c:pt>
                <c:pt idx="7">
                  <c:v>17.274016754106185</c:v>
                </c:pt>
              </c:numCache>
            </c:numRef>
          </c:val>
        </c:ser>
        <c:marker val="1"/>
        <c:axId val="71318528"/>
        <c:axId val="71348992"/>
      </c:lineChart>
      <c:catAx>
        <c:axId val="71318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48992"/>
        <c:crosses val="autoZero"/>
        <c:auto val="1"/>
        <c:lblAlgn val="ctr"/>
        <c:lblOffset val="100"/>
      </c:catAx>
      <c:valAx>
        <c:axId val="713489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18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1"/>
          <c:w val="0.1714439366602813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792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'Subem subje inadecuado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22.030679628887718</c:v>
                </c:pt>
                <c:pt idx="1">
                  <c:v>26.754643915960251</c:v>
                </c:pt>
                <c:pt idx="2">
                  <c:v>26.695064808500625</c:v>
                </c:pt>
                <c:pt idx="3">
                  <c:v>26.781657111919078</c:v>
                </c:pt>
                <c:pt idx="4">
                  <c:v>26.748222479884003</c:v>
                </c:pt>
                <c:pt idx="5">
                  <c:v>19.720029733794359</c:v>
                </c:pt>
                <c:pt idx="6">
                  <c:v>28.283611326921012</c:v>
                </c:pt>
                <c:pt idx="7">
                  <c:v>28.807753890361887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ingresos'!$C$20:$J$20</c:f>
              <c:numCache>
                <c:formatCode>#,##0.0</c:formatCode>
                <c:ptCount val="8"/>
                <c:pt idx="0">
                  <c:v>25.48747756155273</c:v>
                </c:pt>
                <c:pt idx="1">
                  <c:v>27.00057898255136</c:v>
                </c:pt>
                <c:pt idx="2">
                  <c:v>33.967290475487566</c:v>
                </c:pt>
                <c:pt idx="3">
                  <c:v>31.971179628753411</c:v>
                </c:pt>
                <c:pt idx="4">
                  <c:v>25.493645040647866</c:v>
                </c:pt>
                <c:pt idx="5">
                  <c:v>26.384122434292884</c:v>
                </c:pt>
                <c:pt idx="6">
                  <c:v>29.612569824528599</c:v>
                </c:pt>
                <c:pt idx="7">
                  <c:v>27.818289024291428</c:v>
                </c:pt>
              </c:numCache>
            </c:numRef>
          </c:val>
        </c:ser>
        <c:marker val="1"/>
        <c:axId val="71605248"/>
        <c:axId val="71439104"/>
      </c:lineChart>
      <c:catAx>
        <c:axId val="71605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39104"/>
        <c:crosses val="autoZero"/>
        <c:auto val="1"/>
        <c:lblAlgn val="ctr"/>
        <c:lblOffset val="100"/>
      </c:catAx>
      <c:valAx>
        <c:axId val="714391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05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888"/>
          <c:y val="0.55623681731798114"/>
          <c:w val="0.1714439366602814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0886"/>
        </c:manualLayout>
      </c:layout>
      <c:lineChart>
        <c:grouping val="standard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objetivo'!$C$21:$J$21</c:f>
              <c:numCache>
                <c:formatCode>#,##0.0</c:formatCode>
                <c:ptCount val="8"/>
                <c:pt idx="0">
                  <c:v>11.712038405090972</c:v>
                </c:pt>
                <c:pt idx="1">
                  <c:v>11.731048027402217</c:v>
                </c:pt>
                <c:pt idx="2">
                  <c:v>8.3428348631727189</c:v>
                </c:pt>
                <c:pt idx="3">
                  <c:v>8.756723387598063</c:v>
                </c:pt>
                <c:pt idx="4">
                  <c:v>13.809195117019224</c:v>
                </c:pt>
                <c:pt idx="5">
                  <c:v>10.256918997455816</c:v>
                </c:pt>
                <c:pt idx="6">
                  <c:v>15.505326645774936</c:v>
                </c:pt>
                <c:pt idx="7">
                  <c:v>13.396234623248663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objetivo'!$C$26:$J$26</c:f>
              <c:numCache>
                <c:formatCode>#,##0.0</c:formatCode>
                <c:ptCount val="8"/>
                <c:pt idx="0">
                  <c:v>12.839134023350793</c:v>
                </c:pt>
                <c:pt idx="1">
                  <c:v>12.278061899379694</c:v>
                </c:pt>
                <c:pt idx="2">
                  <c:v>10.382561831962221</c:v>
                </c:pt>
                <c:pt idx="3">
                  <c:v>9.3804611916226897</c:v>
                </c:pt>
                <c:pt idx="4">
                  <c:v>9.4251794301830039</c:v>
                </c:pt>
                <c:pt idx="5">
                  <c:v>11.231334356447814</c:v>
                </c:pt>
                <c:pt idx="6">
                  <c:v>13.207559537561997</c:v>
                </c:pt>
                <c:pt idx="7">
                  <c:v>11.643774372954535</c:v>
                </c:pt>
              </c:numCache>
            </c:numRef>
          </c:val>
        </c:ser>
        <c:marker val="1"/>
        <c:axId val="71748608"/>
        <c:axId val="71754496"/>
      </c:lineChart>
      <c:catAx>
        <c:axId val="71748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54496"/>
        <c:crosses val="autoZero"/>
        <c:auto val="1"/>
        <c:lblAlgn val="ctr"/>
        <c:lblOffset val="100"/>
      </c:catAx>
      <c:valAx>
        <c:axId val="71754496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48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573E-2"/>
          <c:y val="0.553981863378193"/>
          <c:w val="0.1714439366602814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352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'!$C$16:$J$16</c:f>
              <c:numCache>
                <c:formatCode>#,##0.0</c:formatCode>
                <c:ptCount val="8"/>
                <c:pt idx="0">
                  <c:v>5.8575712574516769</c:v>
                </c:pt>
                <c:pt idx="1">
                  <c:v>6.1080448916115175</c:v>
                </c:pt>
                <c:pt idx="2">
                  <c:v>3.4018388622642393</c:v>
                </c:pt>
                <c:pt idx="3">
                  <c:v>2.8409496924767663</c:v>
                </c:pt>
                <c:pt idx="4">
                  <c:v>3.7224552954733841</c:v>
                </c:pt>
                <c:pt idx="5">
                  <c:v>3.6342949969928635</c:v>
                </c:pt>
                <c:pt idx="6">
                  <c:v>6.9730812428769902</c:v>
                </c:pt>
                <c:pt idx="7">
                  <c:v>5.1951927789278107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'!$C$21:$J$21</c:f>
              <c:numCache>
                <c:formatCode>#,##0.0</c:formatCode>
                <c:ptCount val="8"/>
                <c:pt idx="0">
                  <c:v>5.5506399690869186</c:v>
                </c:pt>
                <c:pt idx="1">
                  <c:v>4.9386987212549265</c:v>
                </c:pt>
                <c:pt idx="2">
                  <c:v>4.2141452075198202</c:v>
                </c:pt>
                <c:pt idx="3">
                  <c:v>3.4136008696504594</c:v>
                </c:pt>
                <c:pt idx="4">
                  <c:v>3.0066308703544693</c:v>
                </c:pt>
                <c:pt idx="5">
                  <c:v>4.1716899935706353</c:v>
                </c:pt>
                <c:pt idx="6">
                  <c:v>4.8284541253486708</c:v>
                </c:pt>
                <c:pt idx="7">
                  <c:v>4.155163082271951</c:v>
                </c:pt>
              </c:numCache>
            </c:numRef>
          </c:val>
        </c:ser>
        <c:marker val="1"/>
        <c:axId val="71654400"/>
        <c:axId val="71664384"/>
      </c:lineChart>
      <c:catAx>
        <c:axId val="71654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64384"/>
        <c:crosses val="autoZero"/>
        <c:auto val="1"/>
        <c:lblAlgn val="ctr"/>
        <c:lblOffset val="100"/>
      </c:catAx>
      <c:valAx>
        <c:axId val="71664384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54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9414"/>
          <c:w val="0.1714439366602815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1.3008123419436432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447"/>
          <c:w val="0.90275170481134137"/>
          <c:h val="0.60330805796912335"/>
        </c:manualLayout>
      </c:layout>
      <c:lineChart>
        <c:grouping val="standard"/>
        <c:ser>
          <c:idx val="0"/>
          <c:order val="0"/>
          <c:tx>
            <c:strRef>
              <c:f>'Subem obje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competencia'!$C$19:$J$19</c:f>
              <c:numCache>
                <c:formatCode>#,##0.0</c:formatCode>
                <c:ptCount val="8"/>
                <c:pt idx="0">
                  <c:v>2.0344200328610156</c:v>
                </c:pt>
                <c:pt idx="1">
                  <c:v>1.0819009707956662</c:v>
                </c:pt>
                <c:pt idx="2">
                  <c:v>5.0028693140348937</c:v>
                </c:pt>
                <c:pt idx="3">
                  <c:v>6.3811743848004063</c:v>
                </c:pt>
                <c:pt idx="4">
                  <c:v>9.985793686765529</c:v>
                </c:pt>
                <c:pt idx="5">
                  <c:v>6.6616599393612459</c:v>
                </c:pt>
                <c:pt idx="6">
                  <c:v>9.5816002127967543</c:v>
                </c:pt>
                <c:pt idx="7">
                  <c:v>8.4309082278444478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competencia'!$C$28:$J$28</c:f>
              <c:numCache>
                <c:formatCode>#,##0.0</c:formatCode>
                <c:ptCount val="8"/>
                <c:pt idx="0">
                  <c:v>1.7144550719591694</c:v>
                </c:pt>
                <c:pt idx="1">
                  <c:v>1.5136598304742792</c:v>
                </c:pt>
                <c:pt idx="2">
                  <c:v>4.7866767181015044</c:v>
                </c:pt>
                <c:pt idx="3">
                  <c:v>5.2296330397049289</c:v>
                </c:pt>
                <c:pt idx="4">
                  <c:v>5.4044664333561334</c:v>
                </c:pt>
                <c:pt idx="5">
                  <c:v>5.8632491761859464</c:v>
                </c:pt>
                <c:pt idx="6">
                  <c:v>7.2439634067197405</c:v>
                </c:pt>
                <c:pt idx="7">
                  <c:v>6.6511909768637496</c:v>
                </c:pt>
              </c:numCache>
            </c:numRef>
          </c:val>
        </c:ser>
        <c:marker val="1"/>
        <c:axId val="71965696"/>
        <c:axId val="71979776"/>
      </c:lineChart>
      <c:catAx>
        <c:axId val="71965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79776"/>
        <c:crosses val="autoZero"/>
        <c:auto val="1"/>
        <c:lblAlgn val="ctr"/>
        <c:lblOffset val="100"/>
      </c:catAx>
      <c:valAx>
        <c:axId val="719797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65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309"/>
          <c:w val="0.1714439366602816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676"/>
          <c:y val="6.6334991708127383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598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'Subem Obje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ingresos'!$C$25:$J$25</c:f>
              <c:numCache>
                <c:formatCode>#,##0.0</c:formatCode>
                <c:ptCount val="8"/>
                <c:pt idx="0">
                  <c:v>7.8437663817944827</c:v>
                </c:pt>
                <c:pt idx="1">
                  <c:v>8.0108006971712236</c:v>
                </c:pt>
                <c:pt idx="2">
                  <c:v>6.6595294210420235</c:v>
                </c:pt>
                <c:pt idx="3">
                  <c:v>7.3374967495544947</c:v>
                </c:pt>
                <c:pt idx="4">
                  <c:v>11.934980818281511</c:v>
                </c:pt>
                <c:pt idx="5">
                  <c:v>8.2839033114325602</c:v>
                </c:pt>
                <c:pt idx="6">
                  <c:v>12.207390278294003</c:v>
                </c:pt>
                <c:pt idx="7">
                  <c:v>10.684398013635372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ingresos'!$C$28:$J$28</c:f>
              <c:numCache>
                <c:formatCode>#,##0.0</c:formatCode>
                <c:ptCount val="8"/>
                <c:pt idx="0">
                  <c:v>10.07038850190543</c:v>
                </c:pt>
                <c:pt idx="1">
                  <c:v>9.770121982066085</c:v>
                </c:pt>
                <c:pt idx="2">
                  <c:v>8.5842298022638506</c:v>
                </c:pt>
                <c:pt idx="3">
                  <c:v>7.8553502635673862</c:v>
                </c:pt>
                <c:pt idx="4">
                  <c:v>8.1606612600434634</c:v>
                </c:pt>
                <c:pt idx="5">
                  <c:v>9.4836240344151559</c:v>
                </c:pt>
                <c:pt idx="6">
                  <c:v>11.002686846134695</c:v>
                </c:pt>
                <c:pt idx="7">
                  <c:v>9.777638972828564</c:v>
                </c:pt>
              </c:numCache>
            </c:numRef>
          </c:val>
        </c:ser>
        <c:marker val="1"/>
        <c:axId val="71011328"/>
        <c:axId val="71029504"/>
      </c:lineChart>
      <c:catAx>
        <c:axId val="71011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029504"/>
        <c:crosses val="autoZero"/>
        <c:auto val="1"/>
        <c:lblAlgn val="ctr"/>
        <c:lblOffset val="100"/>
      </c:catAx>
      <c:valAx>
        <c:axId val="71029504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011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1506448663606473"/>
          <c:y val="0.17174556824585877"/>
          <c:w val="0.17144393666028176"/>
          <c:h val="0.1672719281258363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3989.9086666666662</c:v>
                </c:pt>
                <c:pt idx="1">
                  <c:v>339.27366666666666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904"/>
          <c:y val="0.76738122850922763"/>
          <c:w val="0.6540910346733434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4329.1816666666664</c:v>
                </c:pt>
                <c:pt idx="1">
                  <c:v>1710.7029999999995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4451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83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681"/>
          <c:y val="0.13399276978864852"/>
          <c:w val="0.81918270305897867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7056.331666666666</c:v>
                </c:pt>
                <c:pt idx="1">
                  <c:v>7161.012999999999</c:v>
                </c:pt>
                <c:pt idx="2">
                  <c:v>7265.4156666666677</c:v>
                </c:pt>
                <c:pt idx="3">
                  <c:v>7369.4683333333332</c:v>
                </c:pt>
                <c:pt idx="4">
                  <c:v>7473.0276666666659</c:v>
                </c:pt>
              </c:numCache>
            </c:numRef>
          </c:val>
        </c:ser>
        <c:axId val="72128000"/>
        <c:axId val="72174976"/>
      </c:barChart>
      <c:catAx>
        <c:axId val="72128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74976"/>
        <c:crosses val="autoZero"/>
        <c:auto val="1"/>
        <c:lblAlgn val="ctr"/>
        <c:lblOffset val="100"/>
      </c:catAx>
      <c:valAx>
        <c:axId val="721749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28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603"/>
          <c:w val="0.94285714285714251"/>
          <c:h val="0.3741761721355271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16.664813664784411</c:v>
                </c:pt>
                <c:pt idx="1">
                  <c:v>83.335186335215582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374"/>
          <c:h val="0.13824358183160804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598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279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5605.4656666666669</c:v>
                </c:pt>
                <c:pt idx="1">
                  <c:v>5716.6440000000002</c:v>
                </c:pt>
                <c:pt idx="2">
                  <c:v>5826.2313333333332</c:v>
                </c:pt>
                <c:pt idx="3">
                  <c:v>5933.7350000000006</c:v>
                </c:pt>
                <c:pt idx="4">
                  <c:v>6039.8846666666659</c:v>
                </c:pt>
              </c:numCache>
            </c:numRef>
          </c:val>
        </c:ser>
        <c:axId val="72638464"/>
        <c:axId val="72640000"/>
      </c:barChart>
      <c:catAx>
        <c:axId val="7263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640000"/>
        <c:crosses val="autoZero"/>
        <c:auto val="1"/>
        <c:lblAlgn val="ctr"/>
        <c:lblOffset val="100"/>
      </c:catAx>
      <c:valAx>
        <c:axId val="72640000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638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893"/>
          <c:w val="0.90350877192982459"/>
          <c:h val="0.4317648930247436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17.081825164143257</c:v>
                </c:pt>
                <c:pt idx="1">
                  <c:v>82.918174835856746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369"/>
          <c:y val="0.78793096627535786"/>
          <c:w val="0.65748549523415878"/>
          <c:h val="0.1127260388887832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118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3591.8153333333335</c:v>
                </c:pt>
                <c:pt idx="1">
                  <c:v>3755.1380000000004</c:v>
                </c:pt>
                <c:pt idx="2">
                  <c:v>3870.7919999999999</c:v>
                </c:pt>
                <c:pt idx="3">
                  <c:v>4112.8446666666669</c:v>
                </c:pt>
                <c:pt idx="4">
                  <c:v>4329.1816666666664</c:v>
                </c:pt>
              </c:numCache>
            </c:numRef>
          </c:val>
        </c:ser>
        <c:axId val="72672000"/>
        <c:axId val="72673920"/>
      </c:barChart>
      <c:catAx>
        <c:axId val="72672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673920"/>
        <c:crosses val="autoZero"/>
        <c:auto val="1"/>
        <c:lblAlgn val="ctr"/>
        <c:lblOffset val="100"/>
      </c:catAx>
      <c:valAx>
        <c:axId val="72673920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672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44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18.981491549695775</c:v>
                </c:pt>
                <c:pt idx="1">
                  <c:v>81.018508450304225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327"/>
          <c:y val="0.67978523232543486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681"/>
          <c:y val="0.15775853018373026"/>
          <c:w val="0.8191827030589786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3231.627</c:v>
                </c:pt>
                <c:pt idx="1">
                  <c:v>3374.5343333333331</c:v>
                </c:pt>
                <c:pt idx="2">
                  <c:v>3434.2446666666669</c:v>
                </c:pt>
                <c:pt idx="3">
                  <c:v>3736.9126666666671</c:v>
                </c:pt>
                <c:pt idx="4">
                  <c:v>3989.9086666666662</c:v>
                </c:pt>
              </c:numCache>
            </c:numRef>
          </c:val>
        </c:ser>
        <c:axId val="72990720"/>
        <c:axId val="72992256"/>
      </c:barChart>
      <c:catAx>
        <c:axId val="72990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92256"/>
        <c:crosses val="autoZero"/>
        <c:auto val="1"/>
        <c:lblAlgn val="ctr"/>
        <c:lblOffset val="100"/>
      </c:catAx>
      <c:valAx>
        <c:axId val="72992256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90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253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19.349440745523697</c:v>
                </c:pt>
                <c:pt idx="1">
                  <c:v>80.650559254476306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062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073"/>
          <c:y val="0.15827035587032587"/>
          <c:w val="0.8464173816837917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360.18833333333333</c:v>
                </c:pt>
                <c:pt idx="1">
                  <c:v>380.60399999999998</c:v>
                </c:pt>
                <c:pt idx="2">
                  <c:v>436.54766666666666</c:v>
                </c:pt>
                <c:pt idx="3">
                  <c:v>375.93233333333336</c:v>
                </c:pt>
                <c:pt idx="4">
                  <c:v>339.27366666666666</c:v>
                </c:pt>
              </c:numCache>
            </c:numRef>
          </c:val>
        </c:ser>
        <c:axId val="72994176"/>
        <c:axId val="72995968"/>
      </c:barChart>
      <c:catAx>
        <c:axId val="72994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95968"/>
        <c:crosses val="autoZero"/>
        <c:auto val="1"/>
        <c:lblAlgn val="ctr"/>
        <c:lblOffset val="100"/>
      </c:catAx>
      <c:valAx>
        <c:axId val="729959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94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9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15.512459167852533</c:v>
                </c:pt>
                <c:pt idx="1">
                  <c:v>84.487540832147459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16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73"/>
          <c:y val="0.17720296038180294"/>
          <c:w val="0.8464173816837917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334.76499999999999</c:v>
                </c:pt>
                <c:pt idx="1">
                  <c:v>365.6586666666667</c:v>
                </c:pt>
                <c:pt idx="2">
                  <c:v>417.35</c:v>
                </c:pt>
                <c:pt idx="3">
                  <c:v>352.41966666666667</c:v>
                </c:pt>
                <c:pt idx="4">
                  <c:v>308.53233333333333</c:v>
                </c:pt>
              </c:numCache>
            </c:numRef>
          </c:val>
        </c:ser>
        <c:axId val="73145344"/>
        <c:axId val="73255168"/>
      </c:barChart>
      <c:catAx>
        <c:axId val="7314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55168"/>
        <c:crosses val="autoZero"/>
        <c:auto val="1"/>
        <c:lblAlgn val="ctr"/>
        <c:lblOffset val="100"/>
      </c:catAx>
      <c:valAx>
        <c:axId val="73255168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145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15.340840911516739</c:v>
                </c:pt>
                <c:pt idx="1">
                  <c:v>84.659159088483264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852"/>
          <c:h val="0.10943348373588296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25.422666666666668</c:v>
                </c:pt>
                <c:pt idx="1">
                  <c:v>14.944666666666665</c:v>
                </c:pt>
                <c:pt idx="2">
                  <c:v>19.197000000000003</c:v>
                </c:pt>
                <c:pt idx="3">
                  <c:v>23.512333333333331</c:v>
                </c:pt>
                <c:pt idx="4">
                  <c:v>30.741</c:v>
                </c:pt>
              </c:numCache>
            </c:numRef>
          </c:val>
        </c:ser>
        <c:axId val="73364608"/>
        <c:axId val="73369856"/>
      </c:barChart>
      <c:catAx>
        <c:axId val="73364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69856"/>
        <c:crosses val="autoZero"/>
        <c:auto val="1"/>
        <c:lblAlgn val="ctr"/>
        <c:lblOffset val="100"/>
      </c:catAx>
      <c:valAx>
        <c:axId val="733698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64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17.474221529996246</c:v>
                </c:pt>
                <c:pt idx="1">
                  <c:v>82.525778470003758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102"/>
          <c:y val="0.81150206970395777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433E-2"/>
        </c:manualLayout>
      </c:layout>
    </c:title>
    <c:plotArea>
      <c:layout>
        <c:manualLayout>
          <c:layoutTarget val="inner"/>
          <c:xMode val="edge"/>
          <c:yMode val="edge"/>
          <c:x val="0.14793239410096681"/>
          <c:y val="0.16003127974630071"/>
          <c:w val="0.8191827030589786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2013.6503333333333</c:v>
                </c:pt>
                <c:pt idx="1">
                  <c:v>1961.5060000000001</c:v>
                </c:pt>
                <c:pt idx="2">
                  <c:v>1955.4393333333335</c:v>
                </c:pt>
                <c:pt idx="3">
                  <c:v>1820.8903333333335</c:v>
                </c:pt>
                <c:pt idx="4">
                  <c:v>1710.7029999999997</c:v>
                </c:pt>
              </c:numCache>
            </c:numRef>
          </c:val>
        </c:ser>
        <c:axId val="73695616"/>
        <c:axId val="73697152"/>
      </c:barChart>
      <c:catAx>
        <c:axId val="73695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97152"/>
        <c:crosses val="autoZero"/>
        <c:auto val="1"/>
        <c:lblAlgn val="ctr"/>
        <c:lblOffset val="100"/>
      </c:catAx>
      <c:valAx>
        <c:axId val="736971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95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13.629839791700526</c:v>
                </c:pt>
                <c:pt idx="1">
                  <c:v>86.370160208299467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063"/>
          <c:y val="0.76129745937998816"/>
          <c:w val="0.43594232339244843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676"/>
          <c:y val="5.2493438320211682E-3"/>
        </c:manualLayout>
      </c:layout>
    </c:title>
    <c:plotArea>
      <c:layout>
        <c:manualLayout>
          <c:layoutTarget val="inner"/>
          <c:xMode val="edge"/>
          <c:yMode val="edge"/>
          <c:x val="0.14793239410096681"/>
          <c:y val="0.17442519685039887"/>
          <c:w val="0.8191827030589786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1109.5596666666665</c:v>
                </c:pt>
                <c:pt idx="1">
                  <c:v>1136.6319999999998</c:v>
                </c:pt>
                <c:pt idx="2">
                  <c:v>910.22200000000009</c:v>
                </c:pt>
                <c:pt idx="3">
                  <c:v>1404.1546666666666</c:v>
                </c:pt>
                <c:pt idx="4">
                  <c:v>1483.1826666666666</c:v>
                </c:pt>
              </c:numCache>
            </c:numRef>
          </c:val>
        </c:ser>
        <c:axId val="73712768"/>
        <c:axId val="73949184"/>
      </c:barChart>
      <c:catAx>
        <c:axId val="73712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49184"/>
        <c:crosses val="autoZero"/>
        <c:auto val="1"/>
        <c:lblAlgn val="ctr"/>
        <c:lblOffset val="100"/>
      </c:catAx>
      <c:valAx>
        <c:axId val="73949184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12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20.374447115269039</c:v>
                </c:pt>
                <c:pt idx="1">
                  <c:v>79.625552884730965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073"/>
          <c:y val="0.19932044858029493"/>
          <c:w val="0.84641738168379177"/>
          <c:h val="0.59798297940029232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299.37066666666669</c:v>
                </c:pt>
                <c:pt idx="1">
                  <c:v>279.00066666666663</c:v>
                </c:pt>
                <c:pt idx="2">
                  <c:v>267.29700000000003</c:v>
                </c:pt>
                <c:pt idx="3">
                  <c:v>550.65433333333328</c:v>
                </c:pt>
                <c:pt idx="4">
                  <c:v>491.14766666666674</c:v>
                </c:pt>
              </c:numCache>
            </c:numRef>
          </c:val>
        </c:ser>
        <c:axId val="74097024"/>
        <c:axId val="74098560"/>
      </c:barChart>
      <c:catAx>
        <c:axId val="74097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98560"/>
        <c:crosses val="autoZero"/>
        <c:auto val="1"/>
        <c:lblAlgn val="ctr"/>
        <c:lblOffset val="100"/>
      </c:catAx>
      <c:valAx>
        <c:axId val="74098560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97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21.287077933222882</c:v>
                </c:pt>
                <c:pt idx="1">
                  <c:v>78.712922066777111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542"/>
          <c:y val="0.80109240191129949"/>
          <c:w val="0.43643597733143263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137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792.05599999999993</c:v>
                </c:pt>
                <c:pt idx="1">
                  <c:v>809.37566666666669</c:v>
                </c:pt>
                <c:pt idx="2">
                  <c:v>605.77133333333325</c:v>
                </c:pt>
                <c:pt idx="3">
                  <c:v>903.21433333333334</c:v>
                </c:pt>
                <c:pt idx="4">
                  <c:v>944.49599999999998</c:v>
                </c:pt>
              </c:numCache>
            </c:numRef>
          </c:val>
        </c:ser>
        <c:axId val="74118656"/>
        <c:axId val="74035200"/>
      </c:barChart>
      <c:catAx>
        <c:axId val="74118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35200"/>
        <c:crosses val="autoZero"/>
        <c:auto val="1"/>
        <c:lblAlgn val="ctr"/>
        <c:lblOffset val="100"/>
      </c:catAx>
      <c:valAx>
        <c:axId val="74035200"/>
        <c:scaling>
          <c:orientation val="minMax"/>
          <c:min val="4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18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23.973492743281426</c:v>
                </c:pt>
                <c:pt idx="1">
                  <c:v>76.026507256718574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67"/>
          <c:y val="0.14166120539280441"/>
          <c:w val="0.81918270305897867"/>
          <c:h val="0.62111085645903563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961.94766666666658</c:v>
                </c:pt>
                <c:pt idx="1">
                  <c:v>1004.4326666666667</c:v>
                </c:pt>
                <c:pt idx="2">
                  <c:v>763.32133333333331</c:v>
                </c:pt>
                <c:pt idx="3">
                  <c:v>1163.261</c:v>
                </c:pt>
                <c:pt idx="4">
                  <c:v>1247.1400000000001</c:v>
                </c:pt>
              </c:numCache>
            </c:numRef>
          </c:val>
        </c:ser>
        <c:axId val="74107136"/>
        <c:axId val="74188672"/>
      </c:barChart>
      <c:catAx>
        <c:axId val="74107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88672"/>
        <c:crosses val="autoZero"/>
        <c:auto val="1"/>
        <c:lblAlgn val="ctr"/>
        <c:lblOffset val="100"/>
      </c:catAx>
      <c:valAx>
        <c:axId val="74188672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07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19.656641591369326</c:v>
                </c:pt>
                <c:pt idx="1">
                  <c:v>80.343358408630678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898"/>
          <c:y val="0.77853652908770155"/>
          <c:w val="0.36362579049721444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67"/>
          <c:y val="0.13752011767759798"/>
          <c:w val="0.84641738168379177"/>
          <c:h val="0.62963451443570895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314.52533333333332</c:v>
                </c:pt>
                <c:pt idx="1">
                  <c:v>518.55433333333337</c:v>
                </c:pt>
                <c:pt idx="2">
                  <c:v>397.02399999999994</c:v>
                </c:pt>
                <c:pt idx="3">
                  <c:v>637.71</c:v>
                </c:pt>
                <c:pt idx="4">
                  <c:v>579.9473333333334</c:v>
                </c:pt>
              </c:numCache>
            </c:numRef>
          </c:val>
        </c:ser>
        <c:axId val="74327936"/>
        <c:axId val="74329472"/>
      </c:barChart>
      <c:catAx>
        <c:axId val="74327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29472"/>
        <c:crosses val="autoZero"/>
        <c:auto val="1"/>
        <c:lblAlgn val="ctr"/>
        <c:lblOffset val="100"/>
      </c:catAx>
      <c:valAx>
        <c:axId val="74329472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27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21.838323738869761</c:v>
                </c:pt>
                <c:pt idx="1">
                  <c:v>78.161676261130239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455"/>
          <c:h val="8.69613455904438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067"/>
          <c:y val="0.16650592588969856"/>
          <c:w val="0.84641738168379177"/>
          <c:h val="0.6045476924080303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102.04166666666667</c:v>
                </c:pt>
                <c:pt idx="1">
                  <c:v>139.78333333333333</c:v>
                </c:pt>
                <c:pt idx="2">
                  <c:v>140.67600000000002</c:v>
                </c:pt>
                <c:pt idx="3">
                  <c:v>286.79199999999997</c:v>
                </c:pt>
                <c:pt idx="4">
                  <c:v>224.90933333333331</c:v>
                </c:pt>
              </c:numCache>
            </c:numRef>
          </c:val>
        </c:ser>
        <c:axId val="73618560"/>
        <c:axId val="73620096"/>
      </c:barChart>
      <c:catAx>
        <c:axId val="73618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20096"/>
        <c:crosses val="autoZero"/>
        <c:auto val="1"/>
        <c:lblAlgn val="ctr"/>
        <c:lblOffset val="100"/>
      </c:catAx>
      <c:valAx>
        <c:axId val="73620096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18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23.732524062169809</c:v>
                </c:pt>
                <c:pt idx="1">
                  <c:v>76.267475937830199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466"/>
          <c:h val="8.69613455904439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67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229.2</c:v>
                </c:pt>
                <c:pt idx="1">
                  <c:v>374.98033333333336</c:v>
                </c:pt>
                <c:pt idx="2">
                  <c:v>257.85899999999998</c:v>
                </c:pt>
                <c:pt idx="3">
                  <c:v>394.07633333333337</c:v>
                </c:pt>
                <c:pt idx="4">
                  <c:v>364.98933333333338</c:v>
                </c:pt>
              </c:numCache>
            </c:numRef>
          </c:val>
        </c:ser>
        <c:axId val="74817920"/>
        <c:axId val="74819456"/>
      </c:barChart>
      <c:catAx>
        <c:axId val="74817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19456"/>
        <c:crosses val="autoZero"/>
        <c:auto val="1"/>
        <c:lblAlgn val="ctr"/>
        <c:lblOffset val="100"/>
      </c:catAx>
      <c:valAx>
        <c:axId val="74819456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17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45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24.060534998883739</c:v>
                </c:pt>
                <c:pt idx="1">
                  <c:v>75.939465001116261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818"/>
          <c:y val="0.70590784485272651"/>
          <c:w val="0.36362579049721477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263.54933333333332</c:v>
                </c:pt>
                <c:pt idx="1">
                  <c:v>448.17500000000001</c:v>
                </c:pt>
                <c:pt idx="2">
                  <c:v>320.65266666666668</c:v>
                </c:pt>
                <c:pt idx="3">
                  <c:v>502.07100000000008</c:v>
                </c:pt>
                <c:pt idx="4">
                  <c:v>462.54700000000003</c:v>
                </c:pt>
              </c:numCache>
            </c:numRef>
          </c:val>
        </c:ser>
        <c:axId val="74836224"/>
        <c:axId val="74896512"/>
      </c:barChart>
      <c:catAx>
        <c:axId val="74836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96512"/>
        <c:crosses val="autoZero"/>
        <c:auto val="1"/>
        <c:lblAlgn val="ctr"/>
        <c:lblOffset val="100"/>
      </c:catAx>
      <c:valAx>
        <c:axId val="74896512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36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20.741797807527007</c:v>
                </c:pt>
                <c:pt idx="1">
                  <c:v>79.258202192472993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052"/>
          <c:y val="0.79185245087607292"/>
          <c:w val="0.36362579049721488"/>
          <c:h val="8.696134559044409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1733.4816666666666</c:v>
                </c:pt>
                <c:pt idx="1">
                  <c:v>1806.6563333333334</c:v>
                </c:pt>
                <c:pt idx="2">
                  <c:v>1885.9829999999999</c:v>
                </c:pt>
                <c:pt idx="3">
                  <c:v>1942.269</c:v>
                </c:pt>
              </c:numCache>
            </c:numRef>
          </c:val>
        </c:ser>
        <c:axId val="75033984"/>
        <c:axId val="75117696"/>
      </c:barChart>
      <c:catAx>
        <c:axId val="75033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17696"/>
        <c:crosses val="autoZero"/>
        <c:auto val="1"/>
        <c:lblAlgn val="ctr"/>
        <c:lblOffset val="100"/>
      </c:catAx>
      <c:valAx>
        <c:axId val="75117696"/>
        <c:scaling>
          <c:orientation val="minMax"/>
          <c:min val="1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33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1078.1869999999999</c:v>
                </c:pt>
                <c:pt idx="1">
                  <c:v>1128.5723333333333</c:v>
                </c:pt>
                <c:pt idx="2">
                  <c:v>1272.44</c:v>
                </c:pt>
                <c:pt idx="3">
                  <c:v>1444.0423333333331</c:v>
                </c:pt>
              </c:numCache>
            </c:numRef>
          </c:val>
        </c:ser>
        <c:axId val="75170176"/>
        <c:axId val="75171712"/>
      </c:barChart>
      <c:catAx>
        <c:axId val="75170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71712"/>
        <c:crosses val="autoZero"/>
        <c:auto val="1"/>
        <c:lblAlgn val="ctr"/>
        <c:lblOffset val="100"/>
      </c:catAx>
      <c:valAx>
        <c:axId val="75171712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70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175.86199999999999</c:v>
                </c:pt>
                <c:pt idx="1">
                  <c:v>130.26266666666666</c:v>
                </c:pt>
                <c:pt idx="2">
                  <c:v>163.89033333333333</c:v>
                </c:pt>
                <c:pt idx="3">
                  <c:v>155.52633333333333</c:v>
                </c:pt>
              </c:numCache>
            </c:numRef>
          </c:val>
        </c:ser>
        <c:axId val="75191424"/>
        <c:axId val="75192960"/>
      </c:barChart>
      <c:catAx>
        <c:axId val="75191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92960"/>
        <c:crosses val="autoZero"/>
        <c:auto val="1"/>
        <c:lblAlgn val="ctr"/>
        <c:lblOffset val="100"/>
      </c:catAx>
      <c:valAx>
        <c:axId val="75192960"/>
        <c:scaling>
          <c:orientation val="minMax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91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199.22833333333335</c:v>
                </c:pt>
                <c:pt idx="1">
                  <c:v>167.97933333333333</c:v>
                </c:pt>
                <c:pt idx="2">
                  <c:v>168.34333333333333</c:v>
                </c:pt>
                <c:pt idx="3">
                  <c:v>201.15933333333331</c:v>
                </c:pt>
              </c:numCache>
            </c:numRef>
          </c:val>
        </c:ser>
        <c:axId val="75216768"/>
        <c:axId val="75218304"/>
      </c:barChart>
      <c:catAx>
        <c:axId val="75216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18304"/>
        <c:crosses val="autoZero"/>
        <c:auto val="1"/>
        <c:lblAlgn val="ctr"/>
        <c:lblOffset val="100"/>
      </c:catAx>
      <c:valAx>
        <c:axId val="75218304"/>
        <c:scaling>
          <c:orientation val="minMax"/>
          <c:min val="1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16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72"/>
          <c:y val="0.23275843967780319"/>
          <c:w val="0.8191827030589786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1810.4876666666667</c:v>
                </c:pt>
                <c:pt idx="1">
                  <c:v>1733.4816666666666</c:v>
                </c:pt>
                <c:pt idx="2">
                  <c:v>1806.6563333333334</c:v>
                </c:pt>
                <c:pt idx="3">
                  <c:v>1885.9829999999999</c:v>
                </c:pt>
                <c:pt idx="4">
                  <c:v>1942.269</c:v>
                </c:pt>
              </c:numCache>
            </c:numRef>
          </c:val>
        </c:ser>
        <c:axId val="75234688"/>
        <c:axId val="75236864"/>
      </c:barChart>
      <c:catAx>
        <c:axId val="75234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36864"/>
        <c:crosses val="autoZero"/>
        <c:auto val="1"/>
        <c:lblAlgn val="ctr"/>
        <c:lblOffset val="100"/>
      </c:catAx>
      <c:valAx>
        <c:axId val="75236864"/>
        <c:scaling>
          <c:orientation val="minMax"/>
          <c:min val="17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34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27.699825300395236</c:v>
                </c:pt>
                <c:pt idx="1">
                  <c:v>72.300174699604767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6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092"/>
          <c:y val="0.23275843967780319"/>
          <c:w val="0.8464173816837917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173.56766666666667</c:v>
                </c:pt>
                <c:pt idx="1">
                  <c:v>175.86199999999999</c:v>
                </c:pt>
                <c:pt idx="2">
                  <c:v>130.26266666666666</c:v>
                </c:pt>
                <c:pt idx="3">
                  <c:v>163.89033333333333</c:v>
                </c:pt>
                <c:pt idx="4">
                  <c:v>155.52633333333333</c:v>
                </c:pt>
              </c:numCache>
            </c:numRef>
          </c:val>
        </c:ser>
        <c:axId val="75384704"/>
        <c:axId val="73552256"/>
      </c:barChart>
      <c:catAx>
        <c:axId val="75384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52256"/>
        <c:crosses val="autoZero"/>
        <c:auto val="1"/>
        <c:lblAlgn val="ctr"/>
        <c:lblOffset val="100"/>
      </c:catAx>
      <c:valAx>
        <c:axId val="73552256"/>
        <c:scaling>
          <c:orientation val="minMax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84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19.371273010649695</c:v>
                </c:pt>
                <c:pt idx="1">
                  <c:v>80.628726989350298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4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092"/>
          <c:y val="0.23275843967780319"/>
          <c:w val="0.8464173816837917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128.13366666666667</c:v>
                </c:pt>
                <c:pt idx="1">
                  <c:v>124.40966666666668</c:v>
                </c:pt>
                <c:pt idx="2">
                  <c:v>139.82300000000001</c:v>
                </c:pt>
                <c:pt idx="3">
                  <c:v>136.20666666666668</c:v>
                </c:pt>
                <c:pt idx="4">
                  <c:v>133.49099999999999</c:v>
                </c:pt>
              </c:numCache>
            </c:numRef>
          </c:val>
        </c:ser>
        <c:axId val="75793920"/>
        <c:axId val="75795456"/>
      </c:barChart>
      <c:catAx>
        <c:axId val="75793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95456"/>
        <c:crosses val="autoZero"/>
        <c:auto val="1"/>
        <c:lblAlgn val="ctr"/>
        <c:lblOffset val="100"/>
      </c:catAx>
      <c:valAx>
        <c:axId val="75795456"/>
        <c:scaling>
          <c:orientation val="minMax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93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18.650132981386331</c:v>
                </c:pt>
                <c:pt idx="1">
                  <c:v>81.349867018613665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5391146734461153"/>
          <c:y val="0.23275843967780319"/>
          <c:w val="0.8191827030589786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879.16733333333332</c:v>
                </c:pt>
                <c:pt idx="1">
                  <c:v>1078.1869999999999</c:v>
                </c:pt>
                <c:pt idx="2">
                  <c:v>1128.5723333333333</c:v>
                </c:pt>
                <c:pt idx="3">
                  <c:v>1272.44</c:v>
                </c:pt>
                <c:pt idx="4">
                  <c:v>1444.0423333333331</c:v>
                </c:pt>
              </c:numCache>
            </c:numRef>
          </c:val>
        </c:ser>
        <c:axId val="75985280"/>
        <c:axId val="75986816"/>
      </c:barChart>
      <c:catAx>
        <c:axId val="75985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86816"/>
        <c:crosses val="autoZero"/>
        <c:auto val="1"/>
        <c:lblAlgn val="ctr"/>
        <c:lblOffset val="100"/>
      </c:catAx>
      <c:valAx>
        <c:axId val="75986816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85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16.178388316020683</c:v>
                </c:pt>
                <c:pt idx="1">
                  <c:v>83.821611683979313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667678871979568"/>
          <c:y val="0.23275843967780319"/>
          <c:w val="0.8464173816837917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180.06466666666665</c:v>
                </c:pt>
                <c:pt idx="1">
                  <c:v>199.22833333333335</c:v>
                </c:pt>
                <c:pt idx="2">
                  <c:v>167.97933333333333</c:v>
                </c:pt>
                <c:pt idx="3">
                  <c:v>168.34333333333333</c:v>
                </c:pt>
                <c:pt idx="4">
                  <c:v>201.15933333333331</c:v>
                </c:pt>
              </c:numCache>
            </c:numRef>
          </c:val>
        </c:ser>
        <c:axId val="76123136"/>
        <c:axId val="76075776"/>
      </c:barChart>
      <c:catAx>
        <c:axId val="76123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75776"/>
        <c:crosses val="autoZero"/>
        <c:auto val="1"/>
        <c:lblAlgn val="ctr"/>
        <c:lblOffset val="100"/>
      </c:catAx>
      <c:valAx>
        <c:axId val="76075776"/>
        <c:scaling>
          <c:orientation val="minMax"/>
          <c:min val="16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23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19.064386270235122</c:v>
                </c:pt>
                <c:pt idx="1">
                  <c:v>80.935613729764881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092"/>
          <c:y val="0.23275843967780319"/>
          <c:w val="0.8464173816837917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51.609333333333332</c:v>
                </c:pt>
                <c:pt idx="1">
                  <c:v>56.121666666666663</c:v>
                </c:pt>
                <c:pt idx="2">
                  <c:v>53.704333333333331</c:v>
                </c:pt>
                <c:pt idx="3">
                  <c:v>94.396000000000001</c:v>
                </c:pt>
                <c:pt idx="4">
                  <c:v>92.076666666666668</c:v>
                </c:pt>
              </c:numCache>
            </c:numRef>
          </c:val>
        </c:ser>
        <c:axId val="76228480"/>
        <c:axId val="76230016"/>
      </c:barChart>
      <c:catAx>
        <c:axId val="76228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230016"/>
        <c:crosses val="autoZero"/>
        <c:auto val="1"/>
        <c:lblAlgn val="ctr"/>
        <c:lblOffset val="100"/>
      </c:catAx>
      <c:valAx>
        <c:axId val="76230016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228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9.0010212214642884</c:v>
                </c:pt>
                <c:pt idx="1">
                  <c:v>90.998978778535715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6.2036666666666669</c:v>
                </c:pt>
                <c:pt idx="1">
                  <c:v>3.8613333333333331</c:v>
                </c:pt>
                <c:pt idx="2">
                  <c:v>2.5960000000000001</c:v>
                </c:pt>
                <c:pt idx="3">
                  <c:v>5.3463333333333338</c:v>
                </c:pt>
                <c:pt idx="4">
                  <c:v>12.662000000000001</c:v>
                </c:pt>
              </c:numCache>
            </c:numRef>
          </c:val>
        </c:ser>
        <c:axId val="76333824"/>
        <c:axId val="76335360"/>
      </c:barChart>
      <c:catAx>
        <c:axId val="76333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35360"/>
        <c:crosses val="autoZero"/>
        <c:auto val="1"/>
        <c:lblAlgn val="ctr"/>
        <c:lblOffset val="100"/>
      </c:catAx>
      <c:valAx>
        <c:axId val="763353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33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2.9077241396197313</c:v>
                </c:pt>
                <c:pt idx="1">
                  <c:v>97.092275860380269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4344950154773266E-2"/>
          <c:y val="0.23275843967780319"/>
          <c:w val="0.88277014700516698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Pereira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Jornalero-Peón'!$C$17:$G$17</c:f>
              <c:numCache>
                <c:formatCode>#,##0</c:formatCode>
                <c:ptCount val="5"/>
                <c:pt idx="0">
                  <c:v>1.9136666666666666</c:v>
                </c:pt>
                <c:pt idx="1">
                  <c:v>1.054</c:v>
                </c:pt>
                <c:pt idx="2">
                  <c:v>2.4786666666666668</c:v>
                </c:pt>
                <c:pt idx="3">
                  <c:v>3.3456666666666668</c:v>
                </c:pt>
                <c:pt idx="4">
                  <c:v>1.3013333333333332</c:v>
                </c:pt>
              </c:numCache>
            </c:numRef>
          </c:val>
        </c:ser>
        <c:axId val="76333056"/>
        <c:axId val="75691136"/>
      </c:barChart>
      <c:catAx>
        <c:axId val="76333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91136"/>
        <c:crosses val="autoZero"/>
        <c:auto val="1"/>
        <c:lblAlgn val="ctr"/>
        <c:lblOffset val="100"/>
      </c:catAx>
      <c:valAx>
        <c:axId val="756911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33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0.14132745723885101</c:v>
                </c:pt>
                <c:pt idx="1">
                  <c:v>98.905870628179542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7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084"/>
          <c:y val="0.23275843967780319"/>
          <c:w val="0.86459376434447965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1.5249999999999999</c:v>
                </c:pt>
                <c:pt idx="1">
                  <c:v>0.80066666666666675</c:v>
                </c:pt>
                <c:pt idx="2">
                  <c:v>4.6510000000000007</c:v>
                </c:pt>
                <c:pt idx="3">
                  <c:v>7.5516666666666667</c:v>
                </c:pt>
                <c:pt idx="4">
                  <c:v>6.3969999999999994</c:v>
                </c:pt>
              </c:numCache>
            </c:numRef>
          </c:val>
        </c:ser>
        <c:axId val="76618368"/>
        <c:axId val="76775808"/>
      </c:barChart>
      <c:catAx>
        <c:axId val="76618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75808"/>
        <c:crosses val="autoZero"/>
        <c:auto val="1"/>
        <c:lblAlgn val="ctr"/>
        <c:lblOffset val="100"/>
      </c:catAx>
      <c:valAx>
        <c:axId val="767758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618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22.051523647561702</c:v>
                </c:pt>
                <c:pt idx="1">
                  <c:v>77.948476352438291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2097.7953333333335</c:v>
                </c:pt>
                <c:pt idx="1">
                  <c:v>1892.1133333333328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4506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3275843967780574"/>
          <c:w val="0.8202156226535019"/>
          <c:h val="0.60911544639011006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61.394936152388048</c:v>
                </c:pt>
                <c:pt idx="1">
                  <c:v>56.580952453390367</c:v>
                </c:pt>
                <c:pt idx="2">
                  <c:v>56.400145825370238</c:v>
                </c:pt>
                <c:pt idx="3">
                  <c:v>54.85472945670481</c:v>
                </c:pt>
                <c:pt idx="4">
                  <c:v>52.577527672730362</c:v>
                </c:pt>
              </c:numCache>
            </c:numRef>
          </c:val>
        </c:ser>
        <c:marker val="1"/>
        <c:axId val="77002240"/>
        <c:axId val="77003776"/>
      </c:lineChart>
      <c:catAx>
        <c:axId val="77002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03776"/>
        <c:crosses val="autoZero"/>
        <c:auto val="1"/>
        <c:lblAlgn val="ctr"/>
        <c:lblOffset val="100"/>
      </c:catAx>
      <c:valAx>
        <c:axId val="770037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022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2001184891258672"/>
          <c:y val="0.23275843967780582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38.605063847611952</c:v>
                </c:pt>
                <c:pt idx="1">
                  <c:v>43.41904754660964</c:v>
                </c:pt>
                <c:pt idx="2">
                  <c:v>43.599854174629762</c:v>
                </c:pt>
                <c:pt idx="3">
                  <c:v>45.145270543295183</c:v>
                </c:pt>
                <c:pt idx="4">
                  <c:v>47.422472327269638</c:v>
                </c:pt>
              </c:numCache>
            </c:numRef>
          </c:val>
        </c:ser>
        <c:marker val="1"/>
        <c:axId val="77039872"/>
        <c:axId val="77049856"/>
      </c:lineChart>
      <c:catAx>
        <c:axId val="77039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49856"/>
        <c:crosses val="autoZero"/>
        <c:auto val="1"/>
        <c:lblAlgn val="ctr"/>
        <c:lblOffset val="100"/>
      </c:catAx>
      <c:valAx>
        <c:axId val="77049856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39872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72"/>
          <c:y val="0.23275843967780319"/>
          <c:w val="0.81918270305897867"/>
          <c:h val="0.62111105077383577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1984.0553333333332</c:v>
                </c:pt>
                <c:pt idx="1">
                  <c:v>1909.3436666666666</c:v>
                </c:pt>
                <c:pt idx="2">
                  <c:v>1936.9190000000001</c:v>
                </c:pt>
                <c:pt idx="3">
                  <c:v>2049.8733333333334</c:v>
                </c:pt>
                <c:pt idx="4">
                  <c:v>2097.7953333333335</c:v>
                </c:pt>
              </c:numCache>
            </c:numRef>
          </c:val>
        </c:ser>
        <c:axId val="77067392"/>
        <c:axId val="77069696"/>
      </c:barChart>
      <c:catAx>
        <c:axId val="77067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69696"/>
        <c:crosses val="autoZero"/>
        <c:auto val="1"/>
        <c:lblAlgn val="ctr"/>
        <c:lblOffset val="100"/>
      </c:catAx>
      <c:valAx>
        <c:axId val="77069696"/>
        <c:scaling>
          <c:orientation val="minMax"/>
          <c:min val="1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67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26.844163682624455</c:v>
                </c:pt>
                <c:pt idx="1">
                  <c:v>73.155836317375545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8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861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568"/>
          <c:y val="0.25601416102057323"/>
          <c:w val="0.81918270305897867"/>
          <c:h val="0.4908545443447539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1247.5716666666667</c:v>
                </c:pt>
                <c:pt idx="1">
                  <c:v>1465.1906666666664</c:v>
                </c:pt>
                <c:pt idx="2">
                  <c:v>1497.3256666666668</c:v>
                </c:pt>
                <c:pt idx="3">
                  <c:v>1687.0393333333336</c:v>
                </c:pt>
                <c:pt idx="4">
                  <c:v>1892.1133333333328</c:v>
                </c:pt>
              </c:numCache>
            </c:numRef>
          </c:val>
        </c:ser>
        <c:axId val="77263232"/>
        <c:axId val="77264768"/>
      </c:barChart>
      <c:catAx>
        <c:axId val="77263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264768"/>
        <c:crosses val="autoZero"/>
        <c:auto val="1"/>
        <c:lblAlgn val="ctr"/>
        <c:lblOffset val="100"/>
      </c:catAx>
      <c:valAx>
        <c:axId val="77264768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263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14.775714522181463</c:v>
                </c:pt>
                <c:pt idx="1">
                  <c:v>85.22428547781854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8"/>
          <c:h val="8.69613455904448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591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57.879339499395314</c:v>
                </c:pt>
                <c:pt idx="1">
                  <c:v>59.05776004655641</c:v>
                </c:pt>
                <c:pt idx="2">
                  <c:v>60.94042549209442</c:v>
                </c:pt>
                <c:pt idx="3">
                  <c:v>61.394936152388048</c:v>
                </c:pt>
                <c:pt idx="4">
                  <c:v>56.580952453390367</c:v>
                </c:pt>
                <c:pt idx="5">
                  <c:v>56.400145825370238</c:v>
                </c:pt>
                <c:pt idx="6">
                  <c:v>54.85472945670481</c:v>
                </c:pt>
                <c:pt idx="7">
                  <c:v>52.577527672730362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asalariado'!$C$24:$J$24</c:f>
              <c:numCache>
                <c:formatCode>0.0</c:formatCode>
                <c:ptCount val="8"/>
                <c:pt idx="0">
                  <c:v>41.01485014013101</c:v>
                </c:pt>
                <c:pt idx="1">
                  <c:v>41.906694659444938</c:v>
                </c:pt>
                <c:pt idx="2">
                  <c:v>43.217306982154</c:v>
                </c:pt>
                <c:pt idx="3">
                  <c:v>43.872141367079017</c:v>
                </c:pt>
                <c:pt idx="4">
                  <c:v>40.328771120989863</c:v>
                </c:pt>
                <c:pt idx="5">
                  <c:v>38.975078006199048</c:v>
                </c:pt>
                <c:pt idx="6">
                  <c:v>37.922250499630444</c:v>
                </c:pt>
                <c:pt idx="7">
                  <c:v>37.8982101389931</c:v>
                </c:pt>
              </c:numCache>
            </c:numRef>
          </c:val>
        </c:ser>
        <c:marker val="1"/>
        <c:axId val="76542336"/>
        <c:axId val="76543872"/>
      </c:lineChart>
      <c:catAx>
        <c:axId val="7654233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43872"/>
        <c:crosses val="autoZero"/>
        <c:auto val="1"/>
        <c:lblAlgn val="ctr"/>
        <c:lblOffset val="100"/>
      </c:catAx>
      <c:valAx>
        <c:axId val="765438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4233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64"/>
          <c:w val="0.38451898203886986"/>
          <c:h val="0.1543482730058005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1655" l="0.70866141732285315" r="0.70866141732285315" t="0.74803149606301655" header="0.31496062992127416" footer="0.31496062992127416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empleo no asalariado'!$B$35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asalariado'!$C$35:$J$35</c:f>
              <c:numCache>
                <c:formatCode>0.0</c:formatCode>
                <c:ptCount val="8"/>
                <c:pt idx="0">
                  <c:v>42.120660500604693</c:v>
                </c:pt>
                <c:pt idx="1">
                  <c:v>40.94223995344359</c:v>
                </c:pt>
                <c:pt idx="2">
                  <c:v>39.059574507905573</c:v>
                </c:pt>
                <c:pt idx="3">
                  <c:v>38.605063847611952</c:v>
                </c:pt>
                <c:pt idx="4">
                  <c:v>43.41904754660964</c:v>
                </c:pt>
                <c:pt idx="5">
                  <c:v>43.599854174629762</c:v>
                </c:pt>
                <c:pt idx="6">
                  <c:v>45.145270543295183</c:v>
                </c:pt>
                <c:pt idx="7">
                  <c:v>47.422472327269638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asalariado'!$C$26:$J$26</c:f>
              <c:numCache>
                <c:formatCode>0.0</c:formatCode>
                <c:ptCount val="8"/>
                <c:pt idx="0">
                  <c:v>58.98514985986899</c:v>
                </c:pt>
                <c:pt idx="1">
                  <c:v>58.093305340555069</c:v>
                </c:pt>
                <c:pt idx="2">
                  <c:v>56.782693017846</c:v>
                </c:pt>
                <c:pt idx="3">
                  <c:v>56.12785863292099</c:v>
                </c:pt>
                <c:pt idx="4">
                  <c:v>59.671228879010137</c:v>
                </c:pt>
                <c:pt idx="5">
                  <c:v>61.024921993800952</c:v>
                </c:pt>
                <c:pt idx="6">
                  <c:v>62.077749500369563</c:v>
                </c:pt>
                <c:pt idx="7">
                  <c:v>62.1017898610069</c:v>
                </c:pt>
              </c:numCache>
            </c:numRef>
          </c:val>
        </c:ser>
        <c:marker val="1"/>
        <c:axId val="77611776"/>
        <c:axId val="77613312"/>
      </c:lineChart>
      <c:catAx>
        <c:axId val="7761177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613312"/>
        <c:crosses val="autoZero"/>
        <c:auto val="1"/>
        <c:lblAlgn val="ctr"/>
        <c:lblOffset val="100"/>
      </c:catAx>
      <c:valAx>
        <c:axId val="77613312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61177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828"/>
          <c:y val="0.26260520031385537"/>
          <c:w val="0.2725033908973018"/>
          <c:h val="0.10078822500128803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344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41"/>
          <c:w val="0.67288166960782758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'Pob ocupada x 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actividad'!$C$16:$F$16</c:f>
              <c:numCache>
                <c:formatCode>#,##0.0</c:formatCode>
                <c:ptCount val="4"/>
                <c:pt idx="0">
                  <c:v>568.92600000000004</c:v>
                </c:pt>
                <c:pt idx="1">
                  <c:v>604.80366666666669</c:v>
                </c:pt>
                <c:pt idx="2">
                  <c:v>575.95633333333342</c:v>
                </c:pt>
                <c:pt idx="3">
                  <c:v>692.86033333333341</c:v>
                </c:pt>
              </c:numCache>
            </c:numRef>
          </c:val>
        </c:ser>
        <c:ser>
          <c:idx val="3"/>
          <c:order val="1"/>
          <c:tx>
            <c:strRef>
              <c:f>'Pob ocupada x 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actividad'!$C$18:$F$18</c:f>
              <c:numCache>
                <c:formatCode>#,##0.0</c:formatCode>
                <c:ptCount val="4"/>
                <c:pt idx="0">
                  <c:v>163.37366666666668</c:v>
                </c:pt>
                <c:pt idx="1">
                  <c:v>189.25366666666665</c:v>
                </c:pt>
                <c:pt idx="2">
                  <c:v>237.87333333333333</c:v>
                </c:pt>
                <c:pt idx="3">
                  <c:v>239.21033333333335</c:v>
                </c:pt>
              </c:numCache>
            </c:numRef>
          </c:val>
        </c:ser>
        <c:ser>
          <c:idx val="5"/>
          <c:order val="2"/>
          <c:tx>
            <c:strRef>
              <c:f>'Pob ocupada x 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actividad'!$C$19:$F$19</c:f>
              <c:numCache>
                <c:formatCode>#,##0.0</c:formatCode>
                <c:ptCount val="4"/>
                <c:pt idx="0">
                  <c:v>936.63466666666682</c:v>
                </c:pt>
                <c:pt idx="1">
                  <c:v>920.42033333333336</c:v>
                </c:pt>
                <c:pt idx="2">
                  <c:v>1063.2293333333334</c:v>
                </c:pt>
                <c:pt idx="3">
                  <c:v>1117.8703333333333</c:v>
                </c:pt>
              </c:numCache>
            </c:numRef>
          </c:val>
        </c:ser>
        <c:ser>
          <c:idx val="6"/>
          <c:order val="3"/>
          <c:tx>
            <c:strRef>
              <c:f>'Pob ocupada x 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actividad'!$C$20:$F$20</c:f>
              <c:numCache>
                <c:formatCode>#,##0.0</c:formatCode>
                <c:ptCount val="4"/>
                <c:pt idx="0">
                  <c:v>313.78199999999998</c:v>
                </c:pt>
                <c:pt idx="1">
                  <c:v>308.46100000000001</c:v>
                </c:pt>
                <c:pt idx="2">
                  <c:v>353.07199999999995</c:v>
                </c:pt>
                <c:pt idx="3">
                  <c:v>376.71300000000002</c:v>
                </c:pt>
              </c:numCache>
            </c:numRef>
          </c:val>
        </c:ser>
        <c:ser>
          <c:idx val="1"/>
          <c:order val="4"/>
          <c:tx>
            <c:strRef>
              <c:f>'Pob ocupada x 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actividad'!$C$22:$F$22</c:f>
              <c:numCache>
                <c:formatCode>#,##0.0</c:formatCode>
                <c:ptCount val="4"/>
                <c:pt idx="0">
                  <c:v>422.92466666666672</c:v>
                </c:pt>
                <c:pt idx="1">
                  <c:v>456.41400000000004</c:v>
                </c:pt>
                <c:pt idx="2">
                  <c:v>486.67433333333338</c:v>
                </c:pt>
                <c:pt idx="3">
                  <c:v>486.62933333333331</c:v>
                </c:pt>
              </c:numCache>
            </c:numRef>
          </c:val>
        </c:ser>
        <c:ser>
          <c:idx val="2"/>
          <c:order val="5"/>
          <c:tx>
            <c:strRef>
              <c:f>'Pob ocupada x 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actividad'!$C$23:$F$23</c:f>
              <c:numCache>
                <c:formatCode>#,##0.0</c:formatCode>
                <c:ptCount val="4"/>
                <c:pt idx="0">
                  <c:v>813.10066666666671</c:v>
                </c:pt>
                <c:pt idx="1">
                  <c:v>826.39433333333329</c:v>
                </c:pt>
                <c:pt idx="2">
                  <c:v>846.49633333333338</c:v>
                </c:pt>
                <c:pt idx="3">
                  <c:v>924.88266666666675</c:v>
                </c:pt>
              </c:numCache>
            </c:numRef>
          </c:val>
        </c:ser>
        <c:marker val="1"/>
        <c:axId val="77746560"/>
        <c:axId val="77748096"/>
      </c:lineChart>
      <c:catAx>
        <c:axId val="77746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48096"/>
        <c:crosses val="autoZero"/>
        <c:auto val="1"/>
        <c:lblAlgn val="ctr"/>
        <c:lblOffset val="100"/>
      </c:catAx>
      <c:valAx>
        <c:axId val="777480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4656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524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3225326922633847E-2"/>
          <c:y val="0.23275843967780313"/>
          <c:w val="0.88432629549623787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2.8909999999999996</c:v>
                </c:pt>
                <c:pt idx="1">
                  <c:v>4.4539999999999997</c:v>
                </c:pt>
                <c:pt idx="2">
                  <c:v>5.4096666666666664</c:v>
                </c:pt>
                <c:pt idx="3">
                  <c:v>2.1693333333333333</c:v>
                </c:pt>
                <c:pt idx="4">
                  <c:v>1.7306666666666668</c:v>
                </c:pt>
              </c:numCache>
            </c:numRef>
          </c:val>
        </c:ser>
        <c:axId val="77791232"/>
        <c:axId val="77792768"/>
      </c:barChart>
      <c:catAx>
        <c:axId val="77791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92768"/>
        <c:crosses val="autoZero"/>
        <c:auto val="1"/>
        <c:lblAlgn val="ctr"/>
        <c:lblOffset val="100"/>
      </c:catAx>
      <c:valAx>
        <c:axId val="77792768"/>
        <c:scaling>
          <c:orientation val="minMax"/>
          <c:min val="1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91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34.664174122045679</c:v>
                </c:pt>
                <c:pt idx="1">
                  <c:v>65.335825877954321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4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9371179595928"/>
          <c:y val="0.23275843967780313"/>
          <c:w val="0.86668613443188403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26.863333333333333</c:v>
                </c:pt>
                <c:pt idx="1">
                  <c:v>33.604333333333336</c:v>
                </c:pt>
                <c:pt idx="2">
                  <c:v>12.69</c:v>
                </c:pt>
                <c:pt idx="3">
                  <c:v>23.031000000000002</c:v>
                </c:pt>
                <c:pt idx="4">
                  <c:v>23.11633333333333</c:v>
                </c:pt>
              </c:numCache>
            </c:numRef>
          </c:val>
        </c:ser>
        <c:axId val="77903360"/>
        <c:axId val="77905280"/>
      </c:barChart>
      <c:catAx>
        <c:axId val="77903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05280"/>
        <c:crosses val="autoZero"/>
        <c:auto val="1"/>
        <c:lblAlgn val="ctr"/>
        <c:lblOffset val="100"/>
      </c:catAx>
      <c:valAx>
        <c:axId val="77905280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03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0.6150320796844746</c:v>
                </c:pt>
                <c:pt idx="1">
                  <c:v>99.384967920315532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658850463075355"/>
          <c:y val="0.23275843967780313"/>
          <c:w val="0.86697977730759423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21.067333333333334</c:v>
                </c:pt>
                <c:pt idx="1">
                  <c:v>15.567333333333332</c:v>
                </c:pt>
                <c:pt idx="2">
                  <c:v>10.031666666666666</c:v>
                </c:pt>
                <c:pt idx="3">
                  <c:v>14.096666666666666</c:v>
                </c:pt>
                <c:pt idx="4">
                  <c:v>15.487333333333334</c:v>
                </c:pt>
              </c:numCache>
            </c:numRef>
          </c:val>
        </c:ser>
        <c:axId val="77422592"/>
        <c:axId val="77424128"/>
      </c:barChart>
      <c:catAx>
        <c:axId val="77422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24128"/>
        <c:crosses val="autoZero"/>
        <c:auto val="1"/>
        <c:lblAlgn val="ctr"/>
        <c:lblOffset val="100"/>
      </c:catAx>
      <c:valAx>
        <c:axId val="77424128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22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6.9749985738348226</c:v>
                </c:pt>
                <c:pt idx="1">
                  <c:v>93.025001426165176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431"/>
          <c:y val="0.23275843967780313"/>
          <c:w val="0.84978542155915981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562.49533333333341</c:v>
                </c:pt>
                <c:pt idx="1">
                  <c:v>568.92600000000004</c:v>
                </c:pt>
                <c:pt idx="2">
                  <c:v>604.80366666666669</c:v>
                </c:pt>
                <c:pt idx="3">
                  <c:v>575.95633333333342</c:v>
                </c:pt>
                <c:pt idx="4">
                  <c:v>692.86033333333341</c:v>
                </c:pt>
              </c:numCache>
            </c:numRef>
          </c:val>
        </c:ser>
        <c:axId val="77457664"/>
        <c:axId val="78022528"/>
      </c:barChart>
      <c:catAx>
        <c:axId val="77457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022528"/>
        <c:crosses val="autoZero"/>
        <c:auto val="1"/>
        <c:lblAlgn val="ctr"/>
        <c:lblOffset val="100"/>
      </c:catAx>
      <c:valAx>
        <c:axId val="78022528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57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25.46700451453523</c:v>
                </c:pt>
                <c:pt idx="1">
                  <c:v>74.532995485464767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49343832021022"/>
          <c:y val="0.23275843967780313"/>
          <c:w val="0.86727212944535759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13.787666666666667</c:v>
                </c:pt>
                <c:pt idx="1">
                  <c:v>11.612000000000002</c:v>
                </c:pt>
                <c:pt idx="2">
                  <c:v>13.770999999999999</c:v>
                </c:pt>
                <c:pt idx="3">
                  <c:v>12.460333333333333</c:v>
                </c:pt>
                <c:pt idx="4">
                  <c:v>11.180666666666667</c:v>
                </c:pt>
              </c:numCache>
            </c:numRef>
          </c:val>
        </c:ser>
        <c:axId val="78446592"/>
        <c:axId val="78448128"/>
      </c:barChart>
      <c:catAx>
        <c:axId val="78446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48128"/>
        <c:crosses val="autoZero"/>
        <c:auto val="1"/>
        <c:lblAlgn val="ctr"/>
        <c:lblOffset val="100"/>
      </c:catAx>
      <c:valAx>
        <c:axId val="78448128"/>
        <c:scaling>
          <c:orientation val="minMax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46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8.6741765971532612</c:v>
                </c:pt>
                <c:pt idx="1">
                  <c:v>91.325823402846737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431"/>
          <c:y val="0.23275843967780313"/>
          <c:w val="0.84978542155915981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184.58866666666665</c:v>
                </c:pt>
                <c:pt idx="1">
                  <c:v>163.37366666666668</c:v>
                </c:pt>
                <c:pt idx="2">
                  <c:v>189.25366666666665</c:v>
                </c:pt>
                <c:pt idx="3">
                  <c:v>237.87333333333333</c:v>
                </c:pt>
                <c:pt idx="4">
                  <c:v>239.21033333333335</c:v>
                </c:pt>
              </c:numCache>
            </c:numRef>
          </c:val>
        </c:ser>
        <c:axId val="78583680"/>
        <c:axId val="78585216"/>
      </c:barChart>
      <c:catAx>
        <c:axId val="78583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85216"/>
        <c:crosses val="autoZero"/>
        <c:auto val="1"/>
        <c:lblAlgn val="ctr"/>
        <c:lblOffset val="100"/>
      </c:catAx>
      <c:valAx>
        <c:axId val="78585216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83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19.922976701729329</c:v>
                </c:pt>
                <c:pt idx="1">
                  <c:v>80.077023298270674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56464630662932"/>
          <c:y val="0.23275843967780313"/>
          <c:w val="0.82197678932517571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826.62966666666671</c:v>
                </c:pt>
                <c:pt idx="1">
                  <c:v>936.63466666666682</c:v>
                </c:pt>
                <c:pt idx="2">
                  <c:v>920.42033333333336</c:v>
                </c:pt>
                <c:pt idx="3">
                  <c:v>1063.2293333333334</c:v>
                </c:pt>
                <c:pt idx="4">
                  <c:v>1117.8703333333333</c:v>
                </c:pt>
              </c:numCache>
            </c:numRef>
          </c:val>
        </c:ser>
        <c:axId val="78723712"/>
        <c:axId val="78779904"/>
      </c:barChart>
      <c:catAx>
        <c:axId val="78723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79904"/>
        <c:crosses val="autoZero"/>
        <c:auto val="1"/>
        <c:lblAlgn val="ctr"/>
        <c:lblOffset val="100"/>
      </c:catAx>
      <c:valAx>
        <c:axId val="78779904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23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20.845030239366498</c:v>
                </c:pt>
                <c:pt idx="1">
                  <c:v>79.154969760633506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7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83262936503802"/>
          <c:y val="0.23275843967780313"/>
          <c:w val="0.84879062302643893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328.91966666666667</c:v>
                </c:pt>
                <c:pt idx="1">
                  <c:v>313.78199999999998</c:v>
                </c:pt>
                <c:pt idx="2">
                  <c:v>308.46100000000001</c:v>
                </c:pt>
                <c:pt idx="3">
                  <c:v>353.07199999999995</c:v>
                </c:pt>
                <c:pt idx="4">
                  <c:v>376.71300000000002</c:v>
                </c:pt>
              </c:numCache>
            </c:numRef>
          </c:val>
        </c:ser>
        <c:axId val="78927744"/>
        <c:axId val="78929280"/>
      </c:barChart>
      <c:catAx>
        <c:axId val="78927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29280"/>
        <c:crosses val="autoZero"/>
        <c:auto val="1"/>
        <c:lblAlgn val="ctr"/>
        <c:lblOffset val="100"/>
      </c:catAx>
      <c:valAx>
        <c:axId val="78929280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27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23.113027824867341</c:v>
                </c:pt>
                <c:pt idx="1">
                  <c:v>76.886972175132655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089"/>
          <c:y val="0.23275843967780313"/>
          <c:w val="0.84641738168379177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82.945333333333338</c:v>
                </c:pt>
                <c:pt idx="1">
                  <c:v>90.555000000000007</c:v>
                </c:pt>
                <c:pt idx="2">
                  <c:v>86.595666666666659</c:v>
                </c:pt>
                <c:pt idx="3">
                  <c:v>121.85233333333332</c:v>
                </c:pt>
                <c:pt idx="4">
                  <c:v>100.22800000000001</c:v>
                </c:pt>
              </c:numCache>
            </c:numRef>
          </c:val>
        </c:ser>
        <c:axId val="79327232"/>
        <c:axId val="79328768"/>
      </c:barChart>
      <c:catAx>
        <c:axId val="79327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28768"/>
        <c:crosses val="autoZero"/>
        <c:auto val="1"/>
        <c:lblAlgn val="ctr"/>
        <c:lblOffset val="100"/>
      </c:catAx>
      <c:valAx>
        <c:axId val="79328768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27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40.379997743864124</c:v>
                </c:pt>
                <c:pt idx="1">
                  <c:v>59.620002256135876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8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089"/>
          <c:y val="0.23275843967780313"/>
          <c:w val="0.84641738168379177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360.93800000000005</c:v>
                </c:pt>
                <c:pt idx="1">
                  <c:v>422.92466666666672</c:v>
                </c:pt>
                <c:pt idx="2">
                  <c:v>456.41400000000004</c:v>
                </c:pt>
                <c:pt idx="3">
                  <c:v>486.67433333333338</c:v>
                </c:pt>
                <c:pt idx="4">
                  <c:v>486.62933333333331</c:v>
                </c:pt>
              </c:numCache>
            </c:numRef>
          </c:val>
        </c:ser>
        <c:axId val="79340288"/>
        <c:axId val="79273984"/>
      </c:barChart>
      <c:catAx>
        <c:axId val="79340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73984"/>
        <c:crosses val="autoZero"/>
        <c:auto val="1"/>
        <c:lblAlgn val="ctr"/>
        <c:lblOffset val="100"/>
      </c:catAx>
      <c:valAx>
        <c:axId val="79273984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40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35.99911622787117</c:v>
                </c:pt>
                <c:pt idx="1">
                  <c:v>64.00088377212883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50157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820.5</c:v>
                </c:pt>
                <c:pt idx="1">
                  <c:v>813.10066666666671</c:v>
                </c:pt>
                <c:pt idx="2">
                  <c:v>826.39433333333329</c:v>
                </c:pt>
                <c:pt idx="3">
                  <c:v>846.49633333333338</c:v>
                </c:pt>
                <c:pt idx="4">
                  <c:v>924.88266666666675</c:v>
                </c:pt>
              </c:numCache>
            </c:numRef>
          </c:val>
        </c:ser>
        <c:axId val="79659392"/>
        <c:axId val="79660928"/>
      </c:barChart>
      <c:catAx>
        <c:axId val="79659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60928"/>
        <c:crosses val="autoZero"/>
        <c:auto val="1"/>
        <c:lblAlgn val="ctr"/>
        <c:lblOffset val="100"/>
      </c:catAx>
      <c:valAx>
        <c:axId val="79660928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59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23.169194739533108</c:v>
                </c:pt>
                <c:pt idx="1">
                  <c:v>76.830805260466889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2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6063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29"/>
          <c:y val="0.12470612521749573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4.4796666666666667</c:v>
                </c:pt>
                <c:pt idx="1">
                  <c:v>4.6863333333333337</c:v>
                </c:pt>
                <c:pt idx="2">
                  <c:v>5.3966666666666674</c:v>
                </c:pt>
                <c:pt idx="3">
                  <c:v>9.8809999999999985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55.589666666666666</c:v>
                </c:pt>
                <c:pt idx="1">
                  <c:v>64.791666666666671</c:v>
                </c:pt>
                <c:pt idx="2">
                  <c:v>55.05266666666666</c:v>
                </c:pt>
                <c:pt idx="3">
                  <c:v>45.714333333333336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23.994666666666664</c:v>
                </c:pt>
                <c:pt idx="1">
                  <c:v>24.600333333333335</c:v>
                </c:pt>
                <c:pt idx="2">
                  <c:v>20.918333333333333</c:v>
                </c:pt>
                <c:pt idx="3">
                  <c:v>31.143000000000001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88.450333333333333</c:v>
                </c:pt>
                <c:pt idx="1">
                  <c:v>121.81200000000001</c:v>
                </c:pt>
                <c:pt idx="2">
                  <c:v>112.85033333333335</c:v>
                </c:pt>
                <c:pt idx="3">
                  <c:v>86.11333333333333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30.175333333333338</c:v>
                </c:pt>
                <c:pt idx="1">
                  <c:v>36.457333333333331</c:v>
                </c:pt>
                <c:pt idx="2">
                  <c:v>27.333333333333332</c:v>
                </c:pt>
                <c:pt idx="3">
                  <c:v>22.914333333333332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45.332666666666661</c:v>
                </c:pt>
                <c:pt idx="1">
                  <c:v>39.997666666666667</c:v>
                </c:pt>
                <c:pt idx="2">
                  <c:v>45.033666666666669</c:v>
                </c:pt>
                <c:pt idx="3">
                  <c:v>40.67733333333333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70.510333333333335</c:v>
                </c:pt>
                <c:pt idx="1">
                  <c:v>67.079666666666668</c:v>
                </c:pt>
                <c:pt idx="2">
                  <c:v>66.282666666666657</c:v>
                </c:pt>
                <c:pt idx="3">
                  <c:v>63.703666666666663</c:v>
                </c:pt>
              </c:numCache>
            </c:numRef>
          </c:val>
        </c:ser>
        <c:marker val="1"/>
        <c:axId val="79781888"/>
        <c:axId val="79783424"/>
      </c:lineChart>
      <c:catAx>
        <c:axId val="79781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83424"/>
        <c:crosses val="autoZero"/>
        <c:auto val="1"/>
        <c:lblAlgn val="ctr"/>
        <c:lblOffset val="100"/>
      </c:catAx>
      <c:valAx>
        <c:axId val="79783424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8188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651770801377101"/>
          <c:y val="0.23275843967780313"/>
          <c:w val="0.8517362602402001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317.077</c:v>
                </c:pt>
                <c:pt idx="1">
                  <c:v>332.22966666666667</c:v>
                </c:pt>
                <c:pt idx="2">
                  <c:v>379.95733333333334</c:v>
                </c:pt>
                <c:pt idx="3">
                  <c:v>338.19166666666666</c:v>
                </c:pt>
                <c:pt idx="4">
                  <c:v>313.13100000000003</c:v>
                </c:pt>
              </c:numCache>
            </c:numRef>
          </c:val>
        </c:ser>
        <c:axId val="79793536"/>
        <c:axId val="78140544"/>
      </c:barChart>
      <c:catAx>
        <c:axId val="79793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40544"/>
        <c:crosses val="autoZero"/>
        <c:auto val="1"/>
        <c:lblAlgn val="ctr"/>
        <c:lblOffset val="100"/>
      </c:catAx>
      <c:valAx>
        <c:axId val="78140544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93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16.665087782416268</c:v>
                </c:pt>
                <c:pt idx="1">
                  <c:v>83.334912217583735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1777929932671564E-2"/>
          <c:y val="0.23275843967780313"/>
          <c:w val="0.88633801209631402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1.5636666666666665</c:v>
                </c:pt>
                <c:pt idx="1">
                  <c:v>0</c:v>
                </c:pt>
                <c:pt idx="2">
                  <c:v>1.2453333333333334</c:v>
                </c:pt>
                <c:pt idx="3">
                  <c:v>0</c:v>
                </c:pt>
                <c:pt idx="4">
                  <c:v>0.94</c:v>
                </c:pt>
              </c:numCache>
            </c:numRef>
          </c:val>
        </c:ser>
        <c:axId val="79140736"/>
        <c:axId val="79142272"/>
      </c:barChart>
      <c:catAx>
        <c:axId val="79140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42272"/>
        <c:crosses val="autoZero"/>
        <c:auto val="1"/>
        <c:lblAlgn val="ctr"/>
        <c:lblOffset val="100"/>
      </c:catAx>
      <c:valAx>
        <c:axId val="791422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40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0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0552136550383263E-2"/>
          <c:y val="0.23275843967780313"/>
          <c:w val="0.88804172497709732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4.9076666666666666</c:v>
                </c:pt>
                <c:pt idx="1">
                  <c:v>4.4796666666666667</c:v>
                </c:pt>
                <c:pt idx="2">
                  <c:v>4.6863333333333337</c:v>
                </c:pt>
                <c:pt idx="3">
                  <c:v>5.3966666666666674</c:v>
                </c:pt>
                <c:pt idx="4">
                  <c:v>9.8809999999999985</c:v>
                </c:pt>
              </c:numCache>
            </c:numRef>
          </c:val>
        </c:ser>
        <c:axId val="79139200"/>
        <c:axId val="79225984"/>
      </c:barChart>
      <c:catAx>
        <c:axId val="79139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25984"/>
        <c:crosses val="autoZero"/>
        <c:auto val="1"/>
        <c:lblAlgn val="ctr"/>
        <c:lblOffset val="100"/>
      </c:catAx>
      <c:valAx>
        <c:axId val="79225984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39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5.7968945556946174</c:v>
                </c:pt>
                <c:pt idx="1">
                  <c:v>94.203105444305379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2135038797006746E-2"/>
          <c:y val="0.23275843967780313"/>
          <c:w val="0.88584167153779514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Explot Minas'!$C$15:$G$15</c:f>
              <c:numCache>
                <c:formatCode>#,##0</c:formatCode>
                <c:ptCount val="5"/>
                <c:pt idx="0">
                  <c:v>0.99233333333333329</c:v>
                </c:pt>
                <c:pt idx="1">
                  <c:v>0</c:v>
                </c:pt>
                <c:pt idx="2">
                  <c:v>1.4336666666666666</c:v>
                </c:pt>
                <c:pt idx="3">
                  <c:v>0.78600000000000003</c:v>
                </c:pt>
                <c:pt idx="4">
                  <c:v>1.9326666666666668</c:v>
                </c:pt>
              </c:numCache>
            </c:numRef>
          </c:val>
        </c:ser>
        <c:axId val="80253696"/>
        <c:axId val="80263040"/>
      </c:barChart>
      <c:catAx>
        <c:axId val="80253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63040"/>
        <c:crosses val="autoZero"/>
        <c:auto val="1"/>
        <c:lblAlgn val="ctr"/>
        <c:lblOffset val="100"/>
      </c:catAx>
      <c:valAx>
        <c:axId val="802630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53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2.1764012792459186</c:v>
                </c:pt>
                <c:pt idx="1">
                  <c:v>97.823598720754077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1883"/>
          <c:y val="0.23275843967780313"/>
          <c:w val="0.86756319933691151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52.80533333333333</c:v>
                </c:pt>
                <c:pt idx="1">
                  <c:v>55.589666666666666</c:v>
                </c:pt>
                <c:pt idx="2">
                  <c:v>64.791666666666671</c:v>
                </c:pt>
                <c:pt idx="3">
                  <c:v>55.05266666666666</c:v>
                </c:pt>
                <c:pt idx="4">
                  <c:v>45.714333333333336</c:v>
                </c:pt>
              </c:numCache>
            </c:numRef>
          </c:val>
        </c:ser>
        <c:axId val="81476992"/>
        <c:axId val="81634432"/>
      </c:barChart>
      <c:catAx>
        <c:axId val="81476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34432"/>
        <c:crosses val="autoZero"/>
        <c:auto val="1"/>
        <c:lblAlgn val="ctr"/>
        <c:lblOffset val="100"/>
      </c:catAx>
      <c:valAx>
        <c:axId val="81634432"/>
        <c:scaling>
          <c:orientation val="minMax"/>
          <c:min val="4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76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20.659137710010139</c:v>
                </c:pt>
                <c:pt idx="1">
                  <c:v>79.340862289989857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8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2495280195238732E-2"/>
          <c:y val="0.23275843967780313"/>
          <c:w val="0.88534097711470272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3.129</c:v>
                </c:pt>
                <c:pt idx="1">
                  <c:v>0.45600000000000002</c:v>
                </c:pt>
                <c:pt idx="2">
                  <c:v>2.2290000000000001</c:v>
                </c:pt>
                <c:pt idx="3">
                  <c:v>0</c:v>
                </c:pt>
                <c:pt idx="4">
                  <c:v>0.81599999999999995</c:v>
                </c:pt>
              </c:numCache>
            </c:numRef>
          </c:val>
        </c:ser>
        <c:axId val="81683968"/>
        <c:axId val="81685504"/>
      </c:barChart>
      <c:catAx>
        <c:axId val="81683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85504"/>
        <c:crossesAt val="0"/>
        <c:auto val="1"/>
        <c:lblAlgn val="ctr"/>
        <c:lblOffset val="100"/>
      </c:catAx>
      <c:valAx>
        <c:axId val="816855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83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0.81599999999999995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1883"/>
          <c:y val="0.23275843967780313"/>
          <c:w val="0.86756319933691151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31.888000000000002</c:v>
                </c:pt>
                <c:pt idx="1">
                  <c:v>23.994666666666664</c:v>
                </c:pt>
                <c:pt idx="2">
                  <c:v>24.600333333333335</c:v>
                </c:pt>
                <c:pt idx="3">
                  <c:v>20.918333333333333</c:v>
                </c:pt>
                <c:pt idx="4">
                  <c:v>31.143000000000001</c:v>
                </c:pt>
              </c:numCache>
            </c:numRef>
          </c:val>
        </c:ser>
        <c:axId val="81707392"/>
        <c:axId val="79049856"/>
      </c:barChart>
      <c:catAx>
        <c:axId val="81707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49856"/>
        <c:crosses val="autoZero"/>
        <c:auto val="1"/>
        <c:lblAlgn val="ctr"/>
        <c:lblOffset val="100"/>
      </c:catAx>
      <c:valAx>
        <c:axId val="79049856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07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15.65942768645947</c:v>
                </c:pt>
                <c:pt idx="1">
                  <c:v>84.340572313540534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2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431"/>
          <c:y val="0.23275843967780313"/>
          <c:w val="0.84978542155915981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100.40800000000002</c:v>
                </c:pt>
                <c:pt idx="1">
                  <c:v>88.450333333333333</c:v>
                </c:pt>
                <c:pt idx="2">
                  <c:v>121.81200000000001</c:v>
                </c:pt>
                <c:pt idx="3">
                  <c:v>112.85033333333335</c:v>
                </c:pt>
                <c:pt idx="4">
                  <c:v>86.11333333333333</c:v>
                </c:pt>
              </c:numCache>
            </c:numRef>
          </c:val>
        </c:ser>
        <c:axId val="81537664"/>
        <c:axId val="81688832"/>
      </c:barChart>
      <c:catAx>
        <c:axId val="81537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88832"/>
        <c:crosses val="autoZero"/>
        <c:auto val="1"/>
        <c:lblAlgn val="ctr"/>
        <c:lblOffset val="100"/>
      </c:catAx>
      <c:valAx>
        <c:axId val="81688832"/>
        <c:scaling>
          <c:orientation val="minMax"/>
          <c:min val="8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37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16.671388312217143</c:v>
                </c:pt>
                <c:pt idx="1">
                  <c:v>83.328611687782853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49343832021022"/>
          <c:y val="0.23275843967780313"/>
          <c:w val="0.86727212944535759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19.308666666666667</c:v>
                </c:pt>
                <c:pt idx="1">
                  <c:v>30.175333333333338</c:v>
                </c:pt>
                <c:pt idx="2">
                  <c:v>36.457333333333331</c:v>
                </c:pt>
                <c:pt idx="3">
                  <c:v>27.333333333333332</c:v>
                </c:pt>
                <c:pt idx="4">
                  <c:v>22.914333333333332</c:v>
                </c:pt>
              </c:numCache>
            </c:numRef>
          </c:val>
        </c:ser>
        <c:axId val="79961472"/>
        <c:axId val="9839744"/>
      </c:barChart>
      <c:catAx>
        <c:axId val="79961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39744"/>
        <c:crosses val="autoZero"/>
        <c:auto val="1"/>
        <c:lblAlgn val="ctr"/>
        <c:lblOffset val="100"/>
      </c:catAx>
      <c:valAx>
        <c:axId val="9839744"/>
        <c:scaling>
          <c:orientation val="minMax"/>
          <c:min val="1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61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18.731062670299728</c:v>
                </c:pt>
                <c:pt idx="1">
                  <c:v>81.268937329700265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54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1883"/>
          <c:y val="0.23275843967780313"/>
          <c:w val="0.86756319933691151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13.707666666666666</c:v>
                </c:pt>
                <c:pt idx="1">
                  <c:v>13.240333333333332</c:v>
                </c:pt>
                <c:pt idx="2">
                  <c:v>15.624666666666668</c:v>
                </c:pt>
                <c:pt idx="3">
                  <c:v>4.5380000000000003</c:v>
                </c:pt>
                <c:pt idx="4">
                  <c:v>9.2959999999999994</c:v>
                </c:pt>
              </c:numCache>
            </c:numRef>
          </c:val>
        </c:ser>
        <c:axId val="80045568"/>
        <c:axId val="80047104"/>
      </c:barChart>
      <c:catAx>
        <c:axId val="80045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47104"/>
        <c:crosses val="autoZero"/>
        <c:auto val="1"/>
        <c:lblAlgn val="ctr"/>
        <c:lblOffset val="100"/>
      </c:catAx>
      <c:valAx>
        <c:axId val="80047104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45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38.693564947137666</c:v>
                </c:pt>
                <c:pt idx="1">
                  <c:v>61.306435052862334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60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32.408333333333331</c:v>
                </c:pt>
                <c:pt idx="1">
                  <c:v>45.332666666666661</c:v>
                </c:pt>
                <c:pt idx="2">
                  <c:v>39.997666666666667</c:v>
                </c:pt>
                <c:pt idx="3">
                  <c:v>45.033666666666669</c:v>
                </c:pt>
                <c:pt idx="4">
                  <c:v>40.67733333333333</c:v>
                </c:pt>
              </c:numCache>
            </c:numRef>
          </c:val>
        </c:ser>
        <c:axId val="82368768"/>
        <c:axId val="82424960"/>
      </c:barChart>
      <c:catAx>
        <c:axId val="82368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24960"/>
        <c:crosses val="autoZero"/>
        <c:auto val="1"/>
        <c:lblAlgn val="ctr"/>
        <c:lblOffset val="100"/>
      </c:catAx>
      <c:valAx>
        <c:axId val="8242496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68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32.091220356276921</c:v>
                </c:pt>
                <c:pt idx="1">
                  <c:v>67.908779643723079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6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702430674426566"/>
          <c:y val="0.23275843967780313"/>
          <c:w val="0.85109163528473752"/>
          <c:h val="0.62111105077383566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55.958333333333336</c:v>
                </c:pt>
                <c:pt idx="1">
                  <c:v>70.510333333333335</c:v>
                </c:pt>
                <c:pt idx="2">
                  <c:v>67.079666666666668</c:v>
                </c:pt>
                <c:pt idx="3">
                  <c:v>66.282666666666657</c:v>
                </c:pt>
                <c:pt idx="4">
                  <c:v>63.703666666666663</c:v>
                </c:pt>
              </c:numCache>
            </c:numRef>
          </c:val>
        </c:ser>
        <c:axId val="82555648"/>
        <c:axId val="82564992"/>
      </c:barChart>
      <c:catAx>
        <c:axId val="82555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64992"/>
        <c:crosses val="autoZero"/>
        <c:auto val="1"/>
        <c:lblAlgn val="ctr"/>
        <c:lblOffset val="100"/>
      </c:catAx>
      <c:valAx>
        <c:axId val="82564992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5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13.606215639341412</c:v>
                </c:pt>
                <c:pt idx="1">
                  <c:v>86.393784360658586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2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Subem subje Insuficiencia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Subem subj inadecua compete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Subem subje inadecuado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Subem obje Insuficiencia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Subem obje inadecua compete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Subem Obje inadecuado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to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n edad de trabajar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ubem obje Insuficiencia horas2'!A1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ubem obje Inadecu competencia2'!A1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hyperlink" Target="#'Subem obje Inadecuado ingresos2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4.png"/><Relationship Id="rId10" Type="http://schemas.openxmlformats.org/officeDocument/2006/relationships/hyperlink" Target="#'Empleado del gobierno '!A1"/><Relationship Id="rId4" Type="http://schemas.openxmlformats.org/officeDocument/2006/relationships/hyperlink" Target="#'Subem obje Insuficiencia horas2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Empleo posici&#243;n ocupacional'!A1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o pos ocu empleo particu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hyperlink" Target="#'Empleo posi ocup trab fliar si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hyperlink" Target="#'Empleo posi ocup trab.sin remu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13" Type="http://schemas.openxmlformats.org/officeDocument/2006/relationships/hyperlink" Target="#&#205;ndice!A1"/><Relationship Id="rId3" Type="http://schemas.openxmlformats.org/officeDocument/2006/relationships/hyperlink" Target="#'Empleados Asalariados'!A1"/><Relationship Id="rId7" Type="http://schemas.openxmlformats.org/officeDocument/2006/relationships/image" Target="../media/image1.jpeg"/><Relationship Id="rId12" Type="http://schemas.openxmlformats.org/officeDocument/2006/relationships/hyperlink" Target="#'Tasa de empl no asalariados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&#205;ndice!A1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Relationship Id="rId14" Type="http://schemas.openxmlformats.org/officeDocument/2006/relationships/hyperlink" Target="#'Empleo Posici Ocupacional-Otro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hyperlink" Target="#'Empleados no asalariados'!A1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hyperlink" Target="#'Tasa de empleo asalariado'!A1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hyperlink" Target="#'Pob ocupada x 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eo no asalariado'!A1"/><Relationship Id="rId4" Type="http://schemas.openxmlformats.org/officeDocument/2006/relationships/image" Target="../media/image3.png"/><Relationship Id="rId9" Type="http://schemas.openxmlformats.org/officeDocument/2006/relationships/hyperlink" Target="#'Poblaci&#243;n ocupada-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hyperlink" Target="#'Pob ocupada Activi Inmobiliaria'!A1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Pob ocupada Serv,comu,social'!A1"/><Relationship Id="rId4" Type="http://schemas.openxmlformats.org/officeDocument/2006/relationships/image" Target="../media/image3.png"/><Relationship Id="rId9" Type="http://schemas.openxmlformats.org/officeDocument/2006/relationships/hyperlink" Target="#'Pob Desemplea Cesante Total 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100854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482354" y="527237"/>
          <a:ext cx="519952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390524</xdr:colOff>
      <xdr:row>1</xdr:row>
      <xdr:rowOff>139700</xdr:rowOff>
    </xdr:from>
    <xdr:to>
      <xdr:col>7</xdr:col>
      <xdr:colOff>180974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52724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9,0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7.3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409574</xdr:colOff>
      <xdr:row>1</xdr:row>
      <xdr:rowOff>139700</xdr:rowOff>
    </xdr:from>
    <xdr:to>
      <xdr:col>7</xdr:col>
      <xdr:colOff>180974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228600</xdr:colOff>
      <xdr:row>1</xdr:row>
      <xdr:rowOff>123825</xdr:rowOff>
    </xdr:from>
    <xdr:to>
      <xdr:col>9</xdr:col>
      <xdr:colOff>123825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2790825" y="32385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575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238124</xdr:colOff>
      <xdr:row>1</xdr:row>
      <xdr:rowOff>139700</xdr:rowOff>
    </xdr:from>
    <xdr:to>
      <xdr:col>9</xdr:col>
      <xdr:colOff>171449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49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161925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50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209550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228600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228600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200025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62250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133349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152400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14625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219074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2385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190500</xdr:colOff>
      <xdr:row>1</xdr:row>
      <xdr:rowOff>139700</xdr:rowOff>
    </xdr:from>
    <xdr:to>
      <xdr:col>9</xdr:col>
      <xdr:colOff>161925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52725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219075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428626</xdr:colOff>
      <xdr:row>1</xdr:row>
      <xdr:rowOff>139700</xdr:rowOff>
    </xdr:from>
    <xdr:to>
      <xdr:col>7</xdr:col>
      <xdr:colOff>219075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6" y="339725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2781300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0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390526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6" y="339725"/>
          <a:ext cx="32289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428625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90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81300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428625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5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485774</xdr:colOff>
      <xdr:row>1</xdr:row>
      <xdr:rowOff>139700</xdr:rowOff>
    </xdr:from>
    <xdr:to>
      <xdr:col>7</xdr:col>
      <xdr:colOff>219074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4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371474</xdr:colOff>
      <xdr:row>1</xdr:row>
      <xdr:rowOff>139700</xdr:rowOff>
    </xdr:from>
    <xdr:to>
      <xdr:col>9</xdr:col>
      <xdr:colOff>142874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71774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466724</xdr:colOff>
      <xdr:row>1</xdr:row>
      <xdr:rowOff>139700</xdr:rowOff>
    </xdr:from>
    <xdr:to>
      <xdr:col>9</xdr:col>
      <xdr:colOff>161924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67024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447674</xdr:colOff>
      <xdr:row>1</xdr:row>
      <xdr:rowOff>139700</xdr:rowOff>
    </xdr:from>
    <xdr:to>
      <xdr:col>9</xdr:col>
      <xdr:colOff>200024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47974" y="339725"/>
          <a:ext cx="3190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200024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765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466726</xdr:colOff>
      <xdr:row>1</xdr:row>
      <xdr:rowOff>139700</xdr:rowOff>
    </xdr:from>
    <xdr:to>
      <xdr:col>7</xdr:col>
      <xdr:colOff>219075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6" y="339725"/>
          <a:ext cx="32289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390524</xdr:colOff>
      <xdr:row>1</xdr:row>
      <xdr:rowOff>139700</xdr:rowOff>
    </xdr:from>
    <xdr:to>
      <xdr:col>9</xdr:col>
      <xdr:colOff>142874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4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38</xdr:row>
      <xdr:rowOff>0</xdr:rowOff>
    </xdr:from>
    <xdr:to>
      <xdr:col>11</xdr:col>
      <xdr:colOff>28575</xdr:colOff>
      <xdr:row>49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209550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247650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180975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2194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457200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76550" y="339725"/>
          <a:ext cx="3114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342901</xdr:colOff>
      <xdr:row>1</xdr:row>
      <xdr:rowOff>139700</xdr:rowOff>
    </xdr:from>
    <xdr:to>
      <xdr:col>9</xdr:col>
      <xdr:colOff>228601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1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342900</xdr:colOff>
      <xdr:row>1</xdr:row>
      <xdr:rowOff>139700</xdr:rowOff>
    </xdr:from>
    <xdr:to>
      <xdr:col>9</xdr:col>
      <xdr:colOff>114299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219075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9875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352425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133349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162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ypati&#241;o\Escritorio\SDDE%201\Mercado%20laboral\BD%20Mercado%20Laboral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  <sheetName val="Resumen Bogotá"/>
      <sheetName val="Tasas Bogotá"/>
      <sheetName val="Población Bogotá"/>
      <sheetName val="Indicador Boletín"/>
    </sheetNames>
    <sheetDataSet>
      <sheetData sheetId="0"/>
      <sheetData sheetId="1"/>
      <sheetData sheetId="2"/>
      <sheetData sheetId="3">
        <row r="6">
          <cell r="I6">
            <v>7161.012999999999</v>
          </cell>
          <cell r="J6">
            <v>7265.4156666666677</v>
          </cell>
          <cell r="K6">
            <v>7369.4683333333332</v>
          </cell>
          <cell r="L6">
            <v>7473.0276666666659</v>
          </cell>
          <cell r="X6">
            <v>78.547138283278159</v>
          </cell>
          <cell r="Y6">
            <v>79.019071204550258</v>
          </cell>
          <cell r="Z6">
            <v>79.438806613162328</v>
          </cell>
          <cell r="AA6">
            <v>79.830102249500186</v>
          </cell>
          <cell r="AB6">
            <v>80.19130082348579</v>
          </cell>
          <cell r="AC6">
            <v>80.517816640323005</v>
          </cell>
          <cell r="AD6">
            <v>80.82245826022411</v>
          </cell>
        </row>
        <row r="7">
          <cell r="I7">
            <v>5716.6440000000002</v>
          </cell>
          <cell r="J7">
            <v>5826.2313333333332</v>
          </cell>
          <cell r="K7">
            <v>5933.7350000000006</v>
          </cell>
          <cell r="L7">
            <v>6039.8846666666659</v>
          </cell>
          <cell r="X7">
            <v>67.019203084840868</v>
          </cell>
          <cell r="Y7">
            <v>63.564243455245261</v>
          </cell>
          <cell r="Z7">
            <v>64.077019589868144</v>
          </cell>
          <cell r="AA7">
            <v>65.687805642611295</v>
          </cell>
          <cell r="AB7">
            <v>66.437320774652846</v>
          </cell>
          <cell r="AC7">
            <v>69.312914490901036</v>
          </cell>
          <cell r="AD7">
            <v>71.676561815142833</v>
          </cell>
        </row>
        <row r="8">
          <cell r="I8">
            <v>3755.1380000000004</v>
          </cell>
          <cell r="J8">
            <v>3870.7919999999999</v>
          </cell>
          <cell r="K8">
            <v>4112.8446666666669</v>
          </cell>
          <cell r="L8">
            <v>4329.1816666666664</v>
          </cell>
          <cell r="X8">
            <v>58.772584412714622</v>
          </cell>
          <cell r="Y8">
            <v>56.418204303260545</v>
          </cell>
          <cell r="Z8">
            <v>57.65135658964283</v>
          </cell>
          <cell r="AA8">
            <v>59.029989156808313</v>
          </cell>
          <cell r="AB8">
            <v>58.944529837297921</v>
          </cell>
          <cell r="AC8">
            <v>62.977410798875702</v>
          </cell>
          <cell r="AD8">
            <v>66.059351905946997</v>
          </cell>
        </row>
        <row r="9">
          <cell r="I9">
            <v>3374.5343333333331</v>
          </cell>
          <cell r="J9">
            <v>3434.2446666666669</v>
          </cell>
          <cell r="K9">
            <v>3736.9126666666671</v>
          </cell>
          <cell r="L9">
            <v>3989.9086666666662</v>
          </cell>
          <cell r="X9">
            <v>12.304859342607678</v>
          </cell>
          <cell r="Y9">
            <v>11.242250202847281</v>
          </cell>
          <cell r="Z9">
            <v>10.02803039428716</v>
          </cell>
          <cell r="AA9">
            <v>10.135552941063683</v>
          </cell>
          <cell r="AB9">
            <v>11.277993409789694</v>
          </cell>
          <cell r="AC9">
            <v>9.1404456963850009</v>
          </cell>
          <cell r="AD9">
            <v>7.8369006613644068</v>
          </cell>
        </row>
        <row r="10">
          <cell r="I10">
            <v>380.60399999999998</v>
          </cell>
          <cell r="J10">
            <v>436.54766666666666</v>
          </cell>
          <cell r="K10">
            <v>375.93233333333336</v>
          </cell>
          <cell r="L10">
            <v>339.27366666666666</v>
          </cell>
          <cell r="X10">
            <v>11.341878875517757</v>
          </cell>
          <cell r="Y10">
            <v>10.453286698746085</v>
          </cell>
          <cell r="Z10">
            <v>9.3202174647805744</v>
          </cell>
          <cell r="AA10">
            <v>9.7375560276790534</v>
          </cell>
          <cell r="AB10">
            <v>10.782031170881826</v>
          </cell>
          <cell r="AC10">
            <v>8.5687570338583168</v>
          </cell>
          <cell r="AD10">
            <v>7.126804950435206</v>
          </cell>
        </row>
        <row r="11">
          <cell r="I11">
            <v>365.6586666666667</v>
          </cell>
          <cell r="J11">
            <v>417.35</v>
          </cell>
          <cell r="K11">
            <v>352.41966666666667</v>
          </cell>
          <cell r="L11">
            <v>308.53233333333333</v>
          </cell>
          <cell r="X11">
            <v>0.96298971584584736</v>
          </cell>
          <cell r="Y11">
            <v>0.788953957223688</v>
          </cell>
          <cell r="Z11">
            <v>0.70779436878993218</v>
          </cell>
          <cell r="AA11">
            <v>0.39797915993145022</v>
          </cell>
          <cell r="AB11">
            <v>0.49594501590372209</v>
          </cell>
          <cell r="AC11">
            <v>0.57168055783612526</v>
          </cell>
          <cell r="AD11">
            <v>0.7100880112446194</v>
          </cell>
        </row>
        <row r="12">
          <cell r="I12">
            <v>14.944666666666665</v>
          </cell>
          <cell r="J12">
            <v>19.197000000000003</v>
          </cell>
          <cell r="K12">
            <v>23.512333333333331</v>
          </cell>
          <cell r="L12">
            <v>30.741</v>
          </cell>
          <cell r="X12">
            <v>36.093371740333779</v>
          </cell>
          <cell r="Y12">
            <v>32.075073971593646</v>
          </cell>
          <cell r="Z12">
            <v>30.891333871470373</v>
          </cell>
          <cell r="AA12">
            <v>30.268714491984046</v>
          </cell>
          <cell r="AB12">
            <v>23.515135920504125</v>
          </cell>
          <cell r="AC12">
            <v>34.140717203518662</v>
          </cell>
          <cell r="AD12">
            <v>34.260116134342553</v>
          </cell>
        </row>
        <row r="13">
          <cell r="I13">
            <v>1961.5060000000001</v>
          </cell>
          <cell r="J13">
            <v>1955.4393333333335</v>
          </cell>
          <cell r="K13">
            <v>1820.8903333333335</v>
          </cell>
          <cell r="L13">
            <v>1710.7029999999997</v>
          </cell>
          <cell r="X13">
            <v>16.88949540174977</v>
          </cell>
          <cell r="Y13">
            <v>10.264201242831609</v>
          </cell>
          <cell r="Z13">
            <v>8.3348011766751942</v>
          </cell>
          <cell r="AA13">
            <v>7.4298379091971221</v>
          </cell>
          <cell r="AB13">
            <v>6.9054860090648127</v>
          </cell>
          <cell r="AC13">
            <v>13.388648927011912</v>
          </cell>
          <cell r="AD13">
            <v>11.345046350176267</v>
          </cell>
        </row>
        <row r="14">
          <cell r="I14">
            <v>846.72899999999993</v>
          </cell>
          <cell r="J14">
            <v>896.06433333333337</v>
          </cell>
          <cell r="K14">
            <v>831.50666666666666</v>
          </cell>
          <cell r="L14">
            <v>768.36366666666663</v>
          </cell>
          <cell r="X14">
            <v>3.763328035337647</v>
          </cell>
          <cell r="Y14">
            <v>19.390347858621055</v>
          </cell>
          <cell r="Z14">
            <v>22.051690482231546</v>
          </cell>
          <cell r="AA14">
            <v>21.553819504547278</v>
          </cell>
          <cell r="AB14">
            <v>15.649803278846635</v>
          </cell>
          <cell r="AC14">
            <v>21.96081803559483</v>
          </cell>
          <cell r="AD14">
            <v>21.816963868075145</v>
          </cell>
        </row>
        <row r="15">
          <cell r="I15">
            <v>850.24633333333338</v>
          </cell>
          <cell r="J15">
            <v>798.35399999999993</v>
          </cell>
          <cell r="K15">
            <v>657.06333333333339</v>
          </cell>
          <cell r="L15">
            <v>562.49766666666665</v>
          </cell>
          <cell r="X15">
            <v>26.754643915960251</v>
          </cell>
          <cell r="Y15">
            <v>26.695064808500625</v>
          </cell>
          <cell r="Z15">
            <v>26.781657111919078</v>
          </cell>
          <cell r="AA15">
            <v>26.748222479884003</v>
          </cell>
          <cell r="AB15">
            <v>19.720029733794359</v>
          </cell>
          <cell r="AC15">
            <v>28.283611326921012</v>
          </cell>
          <cell r="AD15">
            <v>28.807753890361887</v>
          </cell>
        </row>
        <row r="16">
          <cell r="I16">
            <v>264.53066666666666</v>
          </cell>
          <cell r="J16">
            <v>261.02066666666667</v>
          </cell>
          <cell r="K16">
            <v>332.32066666666668</v>
          </cell>
          <cell r="L16">
            <v>379.84199999999993</v>
          </cell>
          <cell r="X16">
            <v>11.731048027402217</v>
          </cell>
          <cell r="Y16">
            <v>8.3428348631727189</v>
          </cell>
          <cell r="Z16">
            <v>8.756723387598063</v>
          </cell>
          <cell r="AA16">
            <v>13.809195117019224</v>
          </cell>
          <cell r="AB16">
            <v>10.256918997455816</v>
          </cell>
          <cell r="AC16">
            <v>15.505326645774936</v>
          </cell>
          <cell r="AD16">
            <v>13.396234623248663</v>
          </cell>
        </row>
        <row r="17">
          <cell r="I17">
            <v>1136.6319999999998</v>
          </cell>
          <cell r="J17">
            <v>910.22200000000009</v>
          </cell>
          <cell r="K17">
            <v>1404.1546666666666</v>
          </cell>
          <cell r="L17">
            <v>1483.1826666666666</v>
          </cell>
          <cell r="X17">
            <v>6.1080448916115175</v>
          </cell>
          <cell r="Y17">
            <v>3.4018388622642393</v>
          </cell>
          <cell r="Z17">
            <v>2.8409496924767663</v>
          </cell>
          <cell r="AA17">
            <v>3.7224552954733841</v>
          </cell>
          <cell r="AB17">
            <v>3.6342949969928635</v>
          </cell>
          <cell r="AC17">
            <v>6.9730812428769902</v>
          </cell>
          <cell r="AD17">
            <v>5.1951927789278107</v>
          </cell>
        </row>
        <row r="18">
          <cell r="I18">
            <v>279.00066666666663</v>
          </cell>
          <cell r="J18">
            <v>267.29700000000003</v>
          </cell>
          <cell r="K18">
            <v>550.65433333333328</v>
          </cell>
          <cell r="L18">
            <v>491.14766666666674</v>
          </cell>
          <cell r="X18">
            <v>1.0819009707956662</v>
          </cell>
          <cell r="Y18">
            <v>5.0028693140348937</v>
          </cell>
          <cell r="Z18">
            <v>6.3811743848004063</v>
          </cell>
          <cell r="AA18">
            <v>9.985793686765529</v>
          </cell>
          <cell r="AB18">
            <v>6.6616599393612459</v>
          </cell>
          <cell r="AC18">
            <v>9.5816002127967543</v>
          </cell>
          <cell r="AD18">
            <v>8.4309082278444478</v>
          </cell>
        </row>
        <row r="19">
          <cell r="I19">
            <v>809.37566666666669</v>
          </cell>
          <cell r="J19">
            <v>605.77133333333325</v>
          </cell>
          <cell r="K19">
            <v>903.21433333333334</v>
          </cell>
          <cell r="L19">
            <v>944.49599999999998</v>
          </cell>
          <cell r="X19">
            <v>8.0108006971712236</v>
          </cell>
          <cell r="Y19">
            <v>6.6595294210420235</v>
          </cell>
          <cell r="Z19">
            <v>7.3374967495544947</v>
          </cell>
          <cell r="AA19">
            <v>11.934980818281511</v>
          </cell>
          <cell r="AB19">
            <v>8.2839033114325602</v>
          </cell>
          <cell r="AC19">
            <v>12.207390278294003</v>
          </cell>
          <cell r="AD19">
            <v>10.684398013635372</v>
          </cell>
        </row>
        <row r="20">
          <cell r="I20">
            <v>1004.4326666666667</v>
          </cell>
          <cell r="J20">
            <v>763.32133333333331</v>
          </cell>
          <cell r="K20">
            <v>1163.261</v>
          </cell>
          <cell r="L20">
            <v>1247.1400000000001</v>
          </cell>
        </row>
        <row r="21">
          <cell r="I21">
            <v>518.55433333333337</v>
          </cell>
          <cell r="J21">
            <v>397.02399999999994</v>
          </cell>
          <cell r="K21">
            <v>637.71</v>
          </cell>
          <cell r="L21">
            <v>579.9473333333334</v>
          </cell>
        </row>
        <row r="22">
          <cell r="I22">
            <v>139.78333333333333</v>
          </cell>
          <cell r="J22">
            <v>140.67600000000002</v>
          </cell>
          <cell r="K22">
            <v>286.79199999999997</v>
          </cell>
          <cell r="L22">
            <v>224.90933333333331</v>
          </cell>
        </row>
        <row r="23">
          <cell r="I23">
            <v>374.98033333333336</v>
          </cell>
          <cell r="J23">
            <v>257.85899999999998</v>
          </cell>
          <cell r="K23">
            <v>394.07633333333337</v>
          </cell>
          <cell r="L23">
            <v>364.98933333333338</v>
          </cell>
        </row>
        <row r="24">
          <cell r="I24">
            <v>448.17500000000001</v>
          </cell>
          <cell r="J24">
            <v>320.65266666666668</v>
          </cell>
          <cell r="K24">
            <v>502.07100000000008</v>
          </cell>
          <cell r="L24">
            <v>462.54700000000003</v>
          </cell>
        </row>
        <row r="33">
          <cell r="I33">
            <v>4.4539999999999997</v>
          </cell>
          <cell r="J33">
            <v>5.4096666666666664</v>
          </cell>
          <cell r="K33">
            <v>2.1693333333333333</v>
          </cell>
          <cell r="L33">
            <v>1.7306666666666668</v>
          </cell>
        </row>
        <row r="34">
          <cell r="I34">
            <v>33.604333333333336</v>
          </cell>
          <cell r="J34">
            <v>12.69</v>
          </cell>
          <cell r="K34">
            <v>23.031000000000002</v>
          </cell>
          <cell r="L34">
            <v>23.11633333333333</v>
          </cell>
        </row>
        <row r="35">
          <cell r="I35">
            <v>15.567333333333332</v>
          </cell>
          <cell r="J35">
            <v>10.031666666666666</v>
          </cell>
          <cell r="K35">
            <v>14.096666666666666</v>
          </cell>
          <cell r="L35">
            <v>15.487333333333334</v>
          </cell>
        </row>
        <row r="36">
          <cell r="I36">
            <v>568.92600000000004</v>
          </cell>
          <cell r="J36">
            <v>604.80366666666669</v>
          </cell>
          <cell r="K36">
            <v>575.95633333333342</v>
          </cell>
          <cell r="L36">
            <v>692.86033333333341</v>
          </cell>
        </row>
        <row r="37">
          <cell r="I37">
            <v>11.612000000000002</v>
          </cell>
          <cell r="J37">
            <v>13.770999999999999</v>
          </cell>
          <cell r="K37">
            <v>12.460333333333333</v>
          </cell>
          <cell r="L37">
            <v>11.180666666666667</v>
          </cell>
        </row>
        <row r="38">
          <cell r="I38">
            <v>163.37366666666668</v>
          </cell>
          <cell r="J38">
            <v>189.25366666666665</v>
          </cell>
          <cell r="K38">
            <v>237.87333333333333</v>
          </cell>
          <cell r="L38">
            <v>239.21033333333335</v>
          </cell>
        </row>
        <row r="39">
          <cell r="I39">
            <v>936.63466666666682</v>
          </cell>
          <cell r="J39">
            <v>920.42033333333336</v>
          </cell>
          <cell r="K39">
            <v>1063.2293333333334</v>
          </cell>
          <cell r="L39">
            <v>1117.8703333333333</v>
          </cell>
        </row>
        <row r="40">
          <cell r="I40">
            <v>313.78199999999998</v>
          </cell>
          <cell r="J40">
            <v>308.46100000000001</v>
          </cell>
          <cell r="K40">
            <v>353.07199999999995</v>
          </cell>
          <cell r="L40">
            <v>376.71300000000002</v>
          </cell>
        </row>
        <row r="41">
          <cell r="I41">
            <v>90.555000000000007</v>
          </cell>
          <cell r="J41">
            <v>86.595666666666659</v>
          </cell>
          <cell r="K41">
            <v>121.85233333333332</v>
          </cell>
          <cell r="L41">
            <v>100.22800000000001</v>
          </cell>
        </row>
        <row r="42">
          <cell r="I42">
            <v>422.92466666666672</v>
          </cell>
          <cell r="J42">
            <v>456.41400000000004</v>
          </cell>
          <cell r="K42">
            <v>486.67433333333338</v>
          </cell>
          <cell r="L42">
            <v>486.62933333333331</v>
          </cell>
        </row>
        <row r="43">
          <cell r="I43">
            <v>813.10066666666671</v>
          </cell>
          <cell r="J43">
            <v>826.39433333333329</v>
          </cell>
          <cell r="K43">
            <v>846.49633333333338</v>
          </cell>
          <cell r="L43">
            <v>924.88266666666675</v>
          </cell>
        </row>
        <row r="53">
          <cell r="K53">
            <v>3374.5343333333331</v>
          </cell>
          <cell r="L53">
            <v>3434.2446666666669</v>
          </cell>
          <cell r="M53">
            <v>3736.9126666666671</v>
          </cell>
          <cell r="N53">
            <v>3989.9086666666662</v>
          </cell>
        </row>
        <row r="54">
          <cell r="K54">
            <v>1733.4816666666666</v>
          </cell>
          <cell r="L54">
            <v>1806.6563333333334</v>
          </cell>
          <cell r="M54">
            <v>1885.9829999999999</v>
          </cell>
          <cell r="N54">
            <v>1942.269</v>
          </cell>
        </row>
        <row r="55">
          <cell r="K55">
            <v>175.86199999999999</v>
          </cell>
          <cell r="L55">
            <v>130.26266666666666</v>
          </cell>
          <cell r="M55">
            <v>163.89033333333333</v>
          </cell>
          <cell r="N55">
            <v>155.52633333333333</v>
          </cell>
        </row>
        <row r="56">
          <cell r="K56">
            <v>124.40966666666668</v>
          </cell>
          <cell r="L56">
            <v>139.82300000000001</v>
          </cell>
          <cell r="M56">
            <v>136.20666666666668</v>
          </cell>
          <cell r="N56">
            <v>133.49099999999999</v>
          </cell>
        </row>
        <row r="57">
          <cell r="K57">
            <v>1078.1869999999999</v>
          </cell>
          <cell r="L57">
            <v>1128.5723333333333</v>
          </cell>
          <cell r="M57">
            <v>1272.44</v>
          </cell>
          <cell r="N57">
            <v>1444.0423333333331</v>
          </cell>
        </row>
        <row r="58">
          <cell r="K58">
            <v>199.22833333333335</v>
          </cell>
          <cell r="L58">
            <v>167.97933333333333</v>
          </cell>
          <cell r="M58">
            <v>168.34333333333333</v>
          </cell>
          <cell r="N58">
            <v>201.15933333333331</v>
          </cell>
        </row>
        <row r="59">
          <cell r="K59">
            <v>56.121666666666663</v>
          </cell>
          <cell r="L59">
            <v>53.704333333333331</v>
          </cell>
          <cell r="M59">
            <v>94.396000000000001</v>
          </cell>
          <cell r="N59">
            <v>92.076666666666668</v>
          </cell>
        </row>
        <row r="60">
          <cell r="K60">
            <v>3.8613333333333331</v>
          </cell>
          <cell r="L60">
            <v>2.5960000000000001</v>
          </cell>
          <cell r="M60">
            <v>5.3463333333333338</v>
          </cell>
          <cell r="N60">
            <v>12.662000000000001</v>
          </cell>
        </row>
        <row r="61">
          <cell r="K61">
            <v>2.5816666666666666</v>
          </cell>
          <cell r="L61">
            <v>0</v>
          </cell>
          <cell r="M61">
            <v>2.7556666666666665</v>
          </cell>
          <cell r="N61">
            <v>2.2843333333333331</v>
          </cell>
        </row>
        <row r="62">
          <cell r="K62">
            <v>0.80066666666666675</v>
          </cell>
          <cell r="L62">
            <v>4.6510000000000007</v>
          </cell>
          <cell r="M62">
            <v>7.5516666666666667</v>
          </cell>
          <cell r="N62">
            <v>6.3969999999999994</v>
          </cell>
        </row>
        <row r="73">
          <cell r="I73">
            <v>1909.3436666666666</v>
          </cell>
          <cell r="J73">
            <v>1936.9190000000001</v>
          </cell>
          <cell r="K73">
            <v>2049.8733333333334</v>
          </cell>
          <cell r="L73">
            <v>2097.7953333333335</v>
          </cell>
          <cell r="V73">
            <v>61.394936152388048</v>
          </cell>
          <cell r="W73">
            <v>56.580952453390367</v>
          </cell>
          <cell r="X73">
            <v>56.400145825370238</v>
          </cell>
          <cell r="Y73">
            <v>54.85472945670481</v>
          </cell>
          <cell r="Z73">
            <v>52.577527672730362</v>
          </cell>
        </row>
        <row r="74">
          <cell r="I74">
            <v>1465.1906666666664</v>
          </cell>
          <cell r="J74">
            <v>1497.3256666666668</v>
          </cell>
          <cell r="K74">
            <v>1687.0393333333336</v>
          </cell>
          <cell r="L74">
            <v>1892.1133333333328</v>
          </cell>
          <cell r="V74">
            <v>38.605063847611952</v>
          </cell>
          <cell r="W74">
            <v>43.41904754660964</v>
          </cell>
          <cell r="X74">
            <v>43.599854174629762</v>
          </cell>
          <cell r="Y74">
            <v>45.145270543295183</v>
          </cell>
          <cell r="Z74">
            <v>47.422472327269638</v>
          </cell>
        </row>
        <row r="84">
          <cell r="K84">
            <v>332.22966666666667</v>
          </cell>
          <cell r="L84">
            <v>379.95733333333334</v>
          </cell>
          <cell r="M84">
            <v>338.19166666666666</v>
          </cell>
          <cell r="N84">
            <v>313.13100000000003</v>
          </cell>
        </row>
        <row r="85">
          <cell r="K85">
            <v>0</v>
          </cell>
          <cell r="L85">
            <v>1.2453333333333334</v>
          </cell>
          <cell r="M85">
            <v>0</v>
          </cell>
          <cell r="N85">
            <v>0.94</v>
          </cell>
        </row>
        <row r="86">
          <cell r="K86">
            <v>4.4796666666666667</v>
          </cell>
          <cell r="L86">
            <v>4.6863333333333337</v>
          </cell>
          <cell r="M86">
            <v>5.3966666666666674</v>
          </cell>
          <cell r="N86">
            <v>9.8809999999999985</v>
          </cell>
        </row>
        <row r="87">
          <cell r="K87">
            <v>0</v>
          </cell>
          <cell r="L87">
            <v>1.4336666666666666</v>
          </cell>
          <cell r="M87">
            <v>0.78600000000000003</v>
          </cell>
          <cell r="N87">
            <v>1.9326666666666668</v>
          </cell>
        </row>
        <row r="88">
          <cell r="K88">
            <v>55.589666666666666</v>
          </cell>
          <cell r="L88">
            <v>64.791666666666671</v>
          </cell>
          <cell r="M88">
            <v>55.05266666666666</v>
          </cell>
          <cell r="N88">
            <v>45.714333333333336</v>
          </cell>
        </row>
        <row r="89">
          <cell r="K89">
            <v>0.45600000000000002</v>
          </cell>
          <cell r="L89">
            <v>2.2290000000000001</v>
          </cell>
          <cell r="M89">
            <v>0</v>
          </cell>
          <cell r="N89">
            <v>0.81599999999999995</v>
          </cell>
        </row>
        <row r="90">
          <cell r="K90">
            <v>23.994666666666664</v>
          </cell>
          <cell r="L90">
            <v>24.600333333333335</v>
          </cell>
          <cell r="M90">
            <v>20.918333333333333</v>
          </cell>
          <cell r="N90">
            <v>31.143000000000001</v>
          </cell>
        </row>
        <row r="91">
          <cell r="K91">
            <v>88.450333333333333</v>
          </cell>
          <cell r="L91">
            <v>121.81200000000001</v>
          </cell>
          <cell r="M91">
            <v>112.85033333333335</v>
          </cell>
          <cell r="N91">
            <v>86.11333333333333</v>
          </cell>
        </row>
        <row r="92">
          <cell r="K92">
            <v>30.175333333333338</v>
          </cell>
          <cell r="L92">
            <v>36.457333333333331</v>
          </cell>
          <cell r="M92">
            <v>27.333333333333332</v>
          </cell>
          <cell r="N92">
            <v>22.914333333333332</v>
          </cell>
        </row>
        <row r="93">
          <cell r="K93">
            <v>13.240333333333332</v>
          </cell>
          <cell r="L93">
            <v>15.624666666666668</v>
          </cell>
          <cell r="M93">
            <v>4.5380000000000003</v>
          </cell>
          <cell r="N93">
            <v>9.2959999999999994</v>
          </cell>
        </row>
        <row r="94">
          <cell r="K94">
            <v>45.332666666666661</v>
          </cell>
          <cell r="L94">
            <v>39.997666666666667</v>
          </cell>
          <cell r="M94">
            <v>45.033666666666669</v>
          </cell>
          <cell r="N94">
            <v>40.67733333333333</v>
          </cell>
        </row>
        <row r="95">
          <cell r="K95">
            <v>70.510333333333335</v>
          </cell>
          <cell r="L95">
            <v>67.079666666666668</v>
          </cell>
          <cell r="M95">
            <v>66.282666666666657</v>
          </cell>
          <cell r="N95">
            <v>63.703666666666663</v>
          </cell>
        </row>
      </sheetData>
      <sheetData sheetId="4">
        <row r="5">
          <cell r="N5" t="str">
            <v>Medellín</v>
          </cell>
          <cell r="O5">
            <v>81.102872640200104</v>
          </cell>
          <cell r="P5">
            <v>81.451454475641654</v>
          </cell>
          <cell r="Q5">
            <v>81.864934102510034</v>
          </cell>
          <cell r="R5">
            <v>82.269706164476204</v>
          </cell>
          <cell r="S5">
            <v>82.643939487140798</v>
          </cell>
          <cell r="T5">
            <v>82.980841366789591</v>
          </cell>
          <cell r="U5">
            <v>83.272987782446208</v>
          </cell>
          <cell r="V5">
            <v>83.540581416524716</v>
          </cell>
          <cell r="W5">
            <v>1</v>
          </cell>
        </row>
        <row r="6">
          <cell r="N6" t="str">
            <v>Manizales</v>
          </cell>
          <cell r="O6">
            <v>81.552313603015776</v>
          </cell>
          <cell r="P6">
            <v>81.916030391017202</v>
          </cell>
          <cell r="Q6">
            <v>82.101791762217431</v>
          </cell>
          <cell r="R6">
            <v>82.360753428003108</v>
          </cell>
          <cell r="S6">
            <v>82.593924040890144</v>
          </cell>
          <cell r="T6">
            <v>82.813656035367117</v>
          </cell>
          <cell r="U6">
            <v>82.990108991150151</v>
          </cell>
          <cell r="V6">
            <v>83.154355358906145</v>
          </cell>
          <cell r="W6">
            <v>2</v>
          </cell>
        </row>
        <row r="7">
          <cell r="N7" t="str">
            <v>Popayán</v>
          </cell>
          <cell r="Q7">
            <v>80.261243343067576</v>
          </cell>
          <cell r="R7">
            <v>80.748013439743303</v>
          </cell>
          <cell r="S7">
            <v>81.246217014143568</v>
          </cell>
          <cell r="T7">
            <v>81.753581597175668</v>
          </cell>
          <cell r="U7">
            <v>82.201801609422773</v>
          </cell>
          <cell r="V7">
            <v>82.621876865891309</v>
          </cell>
          <cell r="W7">
            <v>3</v>
          </cell>
        </row>
        <row r="8">
          <cell r="N8" t="str">
            <v>Pereira</v>
          </cell>
          <cell r="O8">
            <v>78.986041229837355</v>
          </cell>
          <cell r="P8">
            <v>79.341788328707779</v>
          </cell>
          <cell r="Q8">
            <v>79.857596398060494</v>
          </cell>
          <cell r="R8">
            <v>80.31650346014618</v>
          </cell>
          <cell r="S8">
            <v>80.741722064987314</v>
          </cell>
          <cell r="T8">
            <v>81.126196844867493</v>
          </cell>
          <cell r="U8">
            <v>81.443433328131377</v>
          </cell>
          <cell r="V8">
            <v>81.72068480794556</v>
          </cell>
          <cell r="W8">
            <v>4</v>
          </cell>
        </row>
        <row r="9">
          <cell r="N9" t="str">
            <v>Bucaramanga</v>
          </cell>
          <cell r="O9">
            <v>78.828552336603735</v>
          </cell>
          <cell r="P9">
            <v>79.188824509881741</v>
          </cell>
          <cell r="Q9">
            <v>79.633415057613234</v>
          </cell>
          <cell r="R9">
            <v>80.069991262917284</v>
          </cell>
          <cell r="S9">
            <v>80.49921986444204</v>
          </cell>
          <cell r="T9">
            <v>80.909182745731911</v>
          </cell>
          <cell r="U9">
            <v>81.260007735542843</v>
          </cell>
          <cell r="V9">
            <v>81.578437900959855</v>
          </cell>
          <cell r="W9">
            <v>5</v>
          </cell>
        </row>
        <row r="10">
          <cell r="N10" t="str">
            <v>Pasto</v>
          </cell>
          <cell r="O10">
            <v>77.725969252169676</v>
          </cell>
          <cell r="P10">
            <v>78.09014269598768</v>
          </cell>
          <cell r="Q10">
            <v>78.584937634156645</v>
          </cell>
          <cell r="R10">
            <v>79.044836213968026</v>
          </cell>
          <cell r="S10">
            <v>79.550308399322418</v>
          </cell>
          <cell r="T10">
            <v>80.087227277623313</v>
          </cell>
          <cell r="U10">
            <v>80.606342578550965</v>
          </cell>
          <cell r="V10">
            <v>81.091350828859987</v>
          </cell>
          <cell r="W10">
            <v>6</v>
          </cell>
        </row>
        <row r="11">
          <cell r="N11" t="str">
            <v>Cali</v>
          </cell>
          <cell r="O11">
            <v>78.716758014135834</v>
          </cell>
          <cell r="P11">
            <v>78.921887021091976</v>
          </cell>
          <cell r="Q11">
            <v>79.335451820203858</v>
          </cell>
          <cell r="R11">
            <v>79.719700372982359</v>
          </cell>
          <cell r="S11">
            <v>80.103637608989416</v>
          </cell>
          <cell r="T11">
            <v>80.476783908067503</v>
          </cell>
          <cell r="U11">
            <v>80.78533906485562</v>
          </cell>
          <cell r="V11">
            <v>81.054195393394394</v>
          </cell>
          <cell r="W11">
            <v>7</v>
          </cell>
        </row>
        <row r="12">
          <cell r="N12" t="str">
            <v>Armenia</v>
          </cell>
          <cell r="Q12">
            <v>79.509816872101325</v>
          </cell>
          <cell r="R12">
            <v>79.907197998889089</v>
          </cell>
          <cell r="S12">
            <v>80.267131813220985</v>
          </cell>
          <cell r="T12">
            <v>80.578360786967096</v>
          </cell>
          <cell r="U12">
            <v>80.823603978225194</v>
          </cell>
          <cell r="V12">
            <v>81.049568173898308</v>
          </cell>
          <cell r="W12">
            <v>8</v>
          </cell>
        </row>
        <row r="13">
          <cell r="N13" t="str">
            <v>Bogotá</v>
          </cell>
          <cell r="O13">
            <v>78.149362984895916</v>
          </cell>
          <cell r="P13">
            <v>78.547138283278159</v>
          </cell>
          <cell r="Q13">
            <v>79.019071204550258</v>
          </cell>
          <cell r="R13">
            <v>79.438806613162328</v>
          </cell>
          <cell r="S13">
            <v>79.830102249500186</v>
          </cell>
          <cell r="T13">
            <v>80.19130082348579</v>
          </cell>
          <cell r="U13">
            <v>80.517816640323005</v>
          </cell>
          <cell r="V13">
            <v>80.82245826022411</v>
          </cell>
          <cell r="W13">
            <v>9</v>
          </cell>
        </row>
        <row r="14">
          <cell r="N14" t="str">
            <v>San Andrés</v>
          </cell>
          <cell r="Q14">
            <v>78.340467297363602</v>
          </cell>
          <cell r="R14">
            <v>78.799678219662397</v>
          </cell>
          <cell r="S14">
            <v>79.22467940768351</v>
          </cell>
          <cell r="T14">
            <v>79.56038403233957</v>
          </cell>
          <cell r="U14">
            <v>79.835827784004749</v>
          </cell>
          <cell r="V14">
            <v>80.083206375249034</v>
          </cell>
          <cell r="W14">
            <v>10</v>
          </cell>
        </row>
        <row r="15">
          <cell r="N15" t="str">
            <v>Neiva</v>
          </cell>
          <cell r="Q15">
            <v>77.334906394694585</v>
          </cell>
          <cell r="R15">
            <v>77.872734182653375</v>
          </cell>
          <cell r="S15">
            <v>78.450992484732055</v>
          </cell>
          <cell r="T15">
            <v>79.033507524857455</v>
          </cell>
          <cell r="U15">
            <v>79.546075608342065</v>
          </cell>
          <cell r="V15">
            <v>80.035909767159538</v>
          </cell>
          <cell r="W15">
            <v>11</v>
          </cell>
        </row>
        <row r="16">
          <cell r="N16" t="str">
            <v>Ibagué</v>
          </cell>
          <cell r="O16">
            <v>77.118813461585461</v>
          </cell>
          <cell r="P16">
            <v>77.362480668548955</v>
          </cell>
          <cell r="Q16">
            <v>77.693864517589887</v>
          </cell>
          <cell r="R16">
            <v>78.053705874365789</v>
          </cell>
          <cell r="S16">
            <v>78.440498603234303</v>
          </cell>
          <cell r="T16">
            <v>78.820397485360289</v>
          </cell>
          <cell r="U16">
            <v>79.151219714764707</v>
          </cell>
          <cell r="V16">
            <v>79.449075343872437</v>
          </cell>
          <cell r="W16">
            <v>12</v>
          </cell>
        </row>
        <row r="17">
          <cell r="N17" t="str">
            <v>Colombia</v>
          </cell>
          <cell r="O17">
            <v>76.284067455987113</v>
          </cell>
          <cell r="P17">
            <v>76.697907448845797</v>
          </cell>
          <cell r="Q17">
            <v>77.096575133807548</v>
          </cell>
          <cell r="R17">
            <v>77.498647610246351</v>
          </cell>
          <cell r="S17">
            <v>77.889461684530872</v>
          </cell>
          <cell r="T17">
            <v>78.26056989171768</v>
          </cell>
          <cell r="U17">
            <v>78.574325406948617</v>
          </cell>
          <cell r="V17">
            <v>78.849373172588855</v>
          </cell>
          <cell r="W17" t="str">
            <v/>
          </cell>
        </row>
        <row r="18">
          <cell r="N18" t="str">
            <v>Tunja</v>
          </cell>
          <cell r="Q18">
            <v>77.069928680253483</v>
          </cell>
          <cell r="R18">
            <v>77.315298137235445</v>
          </cell>
          <cell r="S18">
            <v>77.600038815207967</v>
          </cell>
          <cell r="T18">
            <v>77.95570241106924</v>
          </cell>
          <cell r="U18">
            <v>78.325039308813288</v>
          </cell>
          <cell r="V18">
            <v>78.643660813660148</v>
          </cell>
          <cell r="W18">
            <v>13</v>
          </cell>
        </row>
        <row r="19">
          <cell r="N19" t="str">
            <v>Barranquilla</v>
          </cell>
          <cell r="O19">
            <v>76.337483784888775</v>
          </cell>
          <cell r="P19">
            <v>76.499589988251032</v>
          </cell>
          <cell r="Q19">
            <v>76.802201699101815</v>
          </cell>
          <cell r="R19">
            <v>77.123195090925464</v>
          </cell>
          <cell r="S19">
            <v>77.459837580834815</v>
          </cell>
          <cell r="T19">
            <v>77.793263159381411</v>
          </cell>
          <cell r="U19">
            <v>78.093519762731844</v>
          </cell>
          <cell r="V19">
            <v>78.374786569155404</v>
          </cell>
          <cell r="W19">
            <v>14</v>
          </cell>
        </row>
        <row r="20">
          <cell r="N20" t="str">
            <v>Cartagena</v>
          </cell>
          <cell r="O20">
            <v>76.090509827310044</v>
          </cell>
          <cell r="P20">
            <v>76.312460305775303</v>
          </cell>
          <cell r="Q20">
            <v>76.590378371555374</v>
          </cell>
          <cell r="R20">
            <v>76.895610214374869</v>
          </cell>
          <cell r="S20">
            <v>77.24272289535034</v>
          </cell>
          <cell r="T20">
            <v>77.62624305824616</v>
          </cell>
          <cell r="U20">
            <v>77.988693542075538</v>
          </cell>
          <cell r="V20">
            <v>78.341915768848338</v>
          </cell>
          <cell r="W20">
            <v>15</v>
          </cell>
        </row>
        <row r="21">
          <cell r="N21" t="str">
            <v>Villavicencio</v>
          </cell>
          <cell r="O21">
            <v>75.831562762358459</v>
          </cell>
          <cell r="P21">
            <v>76.200950292329694</v>
          </cell>
          <cell r="Q21">
            <v>76.498074946461017</v>
          </cell>
          <cell r="R21">
            <v>76.819481922158161</v>
          </cell>
          <cell r="S21">
            <v>77.128379622216968</v>
          </cell>
          <cell r="T21">
            <v>77.413399310046344</v>
          </cell>
          <cell r="U21">
            <v>77.64870228337665</v>
          </cell>
          <cell r="V21">
            <v>77.848499496794517</v>
          </cell>
          <cell r="W21">
            <v>16</v>
          </cell>
        </row>
        <row r="22">
          <cell r="N22" t="str">
            <v>Sincelejo</v>
          </cell>
          <cell r="Q22">
            <v>75.531902248847032</v>
          </cell>
          <cell r="R22">
            <v>76.002197477868137</v>
          </cell>
          <cell r="S22">
            <v>76.488209893224948</v>
          </cell>
          <cell r="T22">
            <v>76.968567140830473</v>
          </cell>
          <cell r="U22">
            <v>77.370427052160622</v>
          </cell>
          <cell r="V22">
            <v>77.751098739106865</v>
          </cell>
          <cell r="W22">
            <v>17</v>
          </cell>
        </row>
        <row r="23">
          <cell r="N23" t="str">
            <v>Montería</v>
          </cell>
          <cell r="O23">
            <v>75.491981582485167</v>
          </cell>
          <cell r="P23">
            <v>75.847037844263923</v>
          </cell>
          <cell r="Q23">
            <v>76.188265969536971</v>
          </cell>
          <cell r="R23">
            <v>76.532532917188448</v>
          </cell>
          <cell r="S23">
            <v>76.876744430986349</v>
          </cell>
          <cell r="T23">
            <v>77.201279553018679</v>
          </cell>
          <cell r="U23">
            <v>77.48067634640779</v>
          </cell>
          <cell r="V23">
            <v>77.731534096822401</v>
          </cell>
          <cell r="W23">
            <v>18</v>
          </cell>
        </row>
        <row r="24">
          <cell r="N24" t="str">
            <v>Cúcuta</v>
          </cell>
          <cell r="O24">
            <v>74.530110412341017</v>
          </cell>
          <cell r="P24">
            <v>74.75507742624113</v>
          </cell>
          <cell r="Q24">
            <v>75.225998805759588</v>
          </cell>
          <cell r="R24">
            <v>75.681717855875803</v>
          </cell>
          <cell r="S24">
            <v>76.178971906972919</v>
          </cell>
          <cell r="T24">
            <v>76.705950687404254</v>
          </cell>
          <cell r="U24">
            <v>77.186499223547699</v>
          </cell>
          <cell r="V24">
            <v>77.643780916493796</v>
          </cell>
          <cell r="W24">
            <v>19</v>
          </cell>
        </row>
        <row r="25">
          <cell r="N25" t="str">
            <v>Florencia</v>
          </cell>
          <cell r="Q25">
            <v>73.361401486651644</v>
          </cell>
          <cell r="R25">
            <v>73.755848686134442</v>
          </cell>
          <cell r="S25">
            <v>74.17952224537008</v>
          </cell>
          <cell r="T25">
            <v>74.592284557605609</v>
          </cell>
          <cell r="U25">
            <v>74.980006603323673</v>
          </cell>
          <cell r="V25">
            <v>75.338270119552348</v>
          </cell>
          <cell r="W25">
            <v>20</v>
          </cell>
        </row>
        <row r="26">
          <cell r="N26" t="str">
            <v>Valledupar</v>
          </cell>
          <cell r="Q26">
            <v>73.001000276307593</v>
          </cell>
          <cell r="R26">
            <v>73.397552688212215</v>
          </cell>
          <cell r="S26">
            <v>73.849339724407571</v>
          </cell>
          <cell r="T26">
            <v>74.321794788956055</v>
          </cell>
          <cell r="U26">
            <v>74.774989431612909</v>
          </cell>
          <cell r="V26">
            <v>75.212793690367292</v>
          </cell>
          <cell r="W26">
            <v>21</v>
          </cell>
        </row>
        <row r="27">
          <cell r="N27" t="str">
            <v>Santa Marta</v>
          </cell>
          <cell r="Q27">
            <v>73.413658076240978</v>
          </cell>
          <cell r="R27">
            <v>73.552800455164942</v>
          </cell>
          <cell r="S27">
            <v>73.783656040555485</v>
          </cell>
          <cell r="T27">
            <v>74.078606592508294</v>
          </cell>
          <cell r="U27">
            <v>74.382173585058737</v>
          </cell>
          <cell r="V27">
            <v>74.689848343075766</v>
          </cell>
          <cell r="W27">
            <v>22</v>
          </cell>
        </row>
        <row r="28">
          <cell r="N28" t="str">
            <v>Quibdó</v>
          </cell>
          <cell r="Q28">
            <v>66.954559348599446</v>
          </cell>
          <cell r="R28">
            <v>67.338317588496295</v>
          </cell>
          <cell r="S28">
            <v>67.750414699502358</v>
          </cell>
          <cell r="T28">
            <v>68.117296367512552</v>
          </cell>
          <cell r="U28">
            <v>68.343397300116976</v>
          </cell>
          <cell r="V28">
            <v>68.465137170674922</v>
          </cell>
          <cell r="W28">
            <v>23</v>
          </cell>
        </row>
        <row r="29">
          <cell r="N29" t="str">
            <v>Riohacha</v>
          </cell>
          <cell r="Q29">
            <v>68.751489322701858</v>
          </cell>
          <cell r="R29">
            <v>68.62642888015759</v>
          </cell>
          <cell r="S29">
            <v>68.513497340151133</v>
          </cell>
          <cell r="T29">
            <v>68.331736771437761</v>
          </cell>
          <cell r="U29">
            <v>68.125399109717705</v>
          </cell>
          <cell r="V29">
            <v>67.949727138591001</v>
          </cell>
          <cell r="W29">
            <v>24</v>
          </cell>
        </row>
        <row r="38">
          <cell r="N38" t="str">
            <v>Ibagué</v>
          </cell>
          <cell r="O38">
            <v>69.739877117577407</v>
          </cell>
          <cell r="P38">
            <v>66.606022647973404</v>
          </cell>
          <cell r="Q38">
            <v>66.058006897161547</v>
          </cell>
          <cell r="R38">
            <v>67.719240009976033</v>
          </cell>
          <cell r="S38">
            <v>68.751811663797113</v>
          </cell>
          <cell r="T38">
            <v>68.295317075182481</v>
          </cell>
          <cell r="U38">
            <v>67.133408589721256</v>
          </cell>
          <cell r="V38">
            <v>72.700452375492517</v>
          </cell>
          <cell r="W38">
            <v>1</v>
          </cell>
        </row>
        <row r="39">
          <cell r="N39" t="str">
            <v>Bogotá</v>
          </cell>
          <cell r="O39">
            <v>65.436603378324207</v>
          </cell>
          <cell r="P39">
            <v>67.019203084840868</v>
          </cell>
          <cell r="Q39">
            <v>63.564243455245261</v>
          </cell>
          <cell r="R39">
            <v>64.077019589868144</v>
          </cell>
          <cell r="S39">
            <v>65.687805642611295</v>
          </cell>
          <cell r="T39">
            <v>66.437320774652846</v>
          </cell>
          <cell r="U39">
            <v>69.312914490901036</v>
          </cell>
          <cell r="V39">
            <v>71.676561815142833</v>
          </cell>
          <cell r="W39">
            <v>2</v>
          </cell>
        </row>
        <row r="40">
          <cell r="N40" t="str">
            <v>Montería</v>
          </cell>
          <cell r="O40">
            <v>66.518083290076859</v>
          </cell>
          <cell r="P40">
            <v>66.146797680372998</v>
          </cell>
          <cell r="Q40">
            <v>61.754464552350242</v>
          </cell>
          <cell r="R40">
            <v>64.376605558150388</v>
          </cell>
          <cell r="S40">
            <v>67.678354811548289</v>
          </cell>
          <cell r="T40">
            <v>69.272866372931702</v>
          </cell>
          <cell r="U40">
            <v>69.349435596187831</v>
          </cell>
          <cell r="V40">
            <v>71.203866726470608</v>
          </cell>
          <cell r="W40">
            <v>3</v>
          </cell>
        </row>
        <row r="41">
          <cell r="N41" t="str">
            <v>Bucaramanga</v>
          </cell>
          <cell r="O41">
            <v>66.365080278019889</v>
          </cell>
          <cell r="P41">
            <v>66.170757960700939</v>
          </cell>
          <cell r="Q41">
            <v>56.081767835486943</v>
          </cell>
          <cell r="R41">
            <v>61.800827879539732</v>
          </cell>
          <cell r="S41">
            <v>64.196752724967155</v>
          </cell>
          <cell r="T41">
            <v>67.640246503406331</v>
          </cell>
          <cell r="U41">
            <v>69.488038459085161</v>
          </cell>
          <cell r="V41">
            <v>70.643652448621978</v>
          </cell>
          <cell r="W41">
            <v>4</v>
          </cell>
        </row>
        <row r="42">
          <cell r="N42" t="str">
            <v>Pasto</v>
          </cell>
          <cell r="O42">
            <v>65.807611627210065</v>
          </cell>
          <cell r="P42">
            <v>63.579599761458041</v>
          </cell>
          <cell r="Q42">
            <v>63.908685524126462</v>
          </cell>
          <cell r="R42">
            <v>63.197882297181529</v>
          </cell>
          <cell r="S42">
            <v>61.76031951624261</v>
          </cell>
          <cell r="T42">
            <v>66.872849494837538</v>
          </cell>
          <cell r="U42">
            <v>66.593401240844358</v>
          </cell>
          <cell r="V42">
            <v>68.00152423594696</v>
          </cell>
          <cell r="W42">
            <v>5</v>
          </cell>
        </row>
        <row r="43">
          <cell r="N43" t="str">
            <v>Pereira</v>
          </cell>
          <cell r="O43">
            <v>63.796339729155726</v>
          </cell>
          <cell r="P43">
            <v>63.812004353910744</v>
          </cell>
          <cell r="Q43">
            <v>58.304763515638058</v>
          </cell>
          <cell r="R43">
            <v>58.690491297460454</v>
          </cell>
          <cell r="S43">
            <v>59.801503149973058</v>
          </cell>
          <cell r="T43">
            <v>63.765090756473043</v>
          </cell>
          <cell r="U43">
            <v>64.351185406994318</v>
          </cell>
          <cell r="V43">
            <v>67.280204133860011</v>
          </cell>
          <cell r="W43">
            <v>6</v>
          </cell>
        </row>
        <row r="44">
          <cell r="N44" t="str">
            <v>Neiva</v>
          </cell>
          <cell r="Q44">
            <v>56.589918602862213</v>
          </cell>
          <cell r="R44">
            <v>60.935300749592955</v>
          </cell>
          <cell r="S44">
            <v>64.518023088364401</v>
          </cell>
          <cell r="T44">
            <v>63.669927979158992</v>
          </cell>
          <cell r="U44">
            <v>64.258876307617683</v>
          </cell>
          <cell r="V44">
            <v>66.402864916179198</v>
          </cell>
          <cell r="W44">
            <v>7</v>
          </cell>
        </row>
        <row r="45">
          <cell r="N45" t="str">
            <v>San Andrés</v>
          </cell>
          <cell r="Q45">
            <v>60.533505020097792</v>
          </cell>
          <cell r="R45">
            <v>62.549113806770421</v>
          </cell>
          <cell r="S45">
            <v>62.042560392604805</v>
          </cell>
          <cell r="T45">
            <v>65.415085825073945</v>
          </cell>
          <cell r="U45">
            <v>63.408953892655681</v>
          </cell>
          <cell r="V45">
            <v>66.06586831215499</v>
          </cell>
          <cell r="W45">
            <v>8</v>
          </cell>
        </row>
        <row r="46">
          <cell r="N46" t="str">
            <v>Villavicencio</v>
          </cell>
          <cell r="O46">
            <v>65.657312041641859</v>
          </cell>
          <cell r="P46">
            <v>67.111520489953264</v>
          </cell>
          <cell r="Q46">
            <v>63.737261056174241</v>
          </cell>
          <cell r="R46">
            <v>63.733661851855238</v>
          </cell>
          <cell r="S46">
            <v>64.809052428016528</v>
          </cell>
          <cell r="T46">
            <v>67.34248936284807</v>
          </cell>
          <cell r="U46">
            <v>64.45348680223924</v>
          </cell>
          <cell r="V46">
            <v>66.033339508824511</v>
          </cell>
          <cell r="W46">
            <v>9</v>
          </cell>
        </row>
        <row r="47">
          <cell r="N47" t="str">
            <v>Cali</v>
          </cell>
          <cell r="O47">
            <v>67.39766443101071</v>
          </cell>
          <cell r="P47">
            <v>68.242250116062138</v>
          </cell>
          <cell r="Q47">
            <v>64.038407656285713</v>
          </cell>
          <cell r="R47">
            <v>65.84213753450527</v>
          </cell>
          <cell r="S47">
            <v>65.490290258755124</v>
          </cell>
          <cell r="T47">
            <v>68.575138060264649</v>
          </cell>
          <cell r="U47">
            <v>66.995316745329532</v>
          </cell>
          <cell r="V47">
            <v>65.7140020589448</v>
          </cell>
          <cell r="W47">
            <v>10</v>
          </cell>
        </row>
        <row r="48">
          <cell r="N48" t="str">
            <v>Riohacha</v>
          </cell>
          <cell r="Q48">
            <v>54.148017556547224</v>
          </cell>
          <cell r="R48">
            <v>58.473881600810216</v>
          </cell>
          <cell r="S48">
            <v>56.290772409389625</v>
          </cell>
          <cell r="T48">
            <v>63.882321510136428</v>
          </cell>
          <cell r="U48">
            <v>65.050119696986258</v>
          </cell>
          <cell r="V48">
            <v>65.323186015402797</v>
          </cell>
          <cell r="W48">
            <v>11</v>
          </cell>
        </row>
        <row r="49">
          <cell r="N49" t="str">
            <v>Medellín</v>
          </cell>
          <cell r="O49">
            <v>62.691088248172619</v>
          </cell>
          <cell r="P49">
            <v>59.281902671966691</v>
          </cell>
          <cell r="Q49">
            <v>56.557006052617034</v>
          </cell>
          <cell r="R49">
            <v>61.190314320926063</v>
          </cell>
          <cell r="S49">
            <v>61.467440013631382</v>
          </cell>
          <cell r="T49">
            <v>62.866806155629838</v>
          </cell>
          <cell r="U49">
            <v>64.869267321884124</v>
          </cell>
          <cell r="V49">
            <v>65.065871198061714</v>
          </cell>
          <cell r="W49">
            <v>12</v>
          </cell>
        </row>
        <row r="50">
          <cell r="N50" t="str">
            <v>Cúcuta</v>
          </cell>
          <cell r="O50">
            <v>62.402899530950819</v>
          </cell>
          <cell r="P50">
            <v>59.409653677430853</v>
          </cell>
          <cell r="Q50">
            <v>58.506318566528371</v>
          </cell>
          <cell r="R50">
            <v>63.316699796568699</v>
          </cell>
          <cell r="S50">
            <v>61.878968940470337</v>
          </cell>
          <cell r="T50">
            <v>61.600175117362518</v>
          </cell>
          <cell r="U50">
            <v>62.56554427560247</v>
          </cell>
          <cell r="V50">
            <v>65.001872339671223</v>
          </cell>
          <cell r="W50">
            <v>13</v>
          </cell>
        </row>
        <row r="51">
          <cell r="N51" t="str">
            <v>Colombia</v>
          </cell>
          <cell r="O51">
            <v>60.970224403019976</v>
          </cell>
          <cell r="P51">
            <v>60.705052338827748</v>
          </cell>
          <cell r="Q51">
            <v>57.825771411847967</v>
          </cell>
          <cell r="R51">
            <v>58.821194131970131</v>
          </cell>
          <cell r="S51">
            <v>58.380433357049945</v>
          </cell>
          <cell r="T51">
            <v>61.680688052762136</v>
          </cell>
          <cell r="U51">
            <v>63.223451691491242</v>
          </cell>
          <cell r="V51">
            <v>64.503176375135808</v>
          </cell>
          <cell r="W51" t="str">
            <v/>
          </cell>
        </row>
        <row r="52">
          <cell r="N52" t="str">
            <v>Armenia</v>
          </cell>
          <cell r="Q52">
            <v>58.492510105413331</v>
          </cell>
          <cell r="R52">
            <v>56.858534849460398</v>
          </cell>
          <cell r="S52">
            <v>57.737479571047977</v>
          </cell>
          <cell r="T52">
            <v>58.902542147372408</v>
          </cell>
          <cell r="U52">
            <v>61.182478584871937</v>
          </cell>
          <cell r="V52">
            <v>63.345379752719168</v>
          </cell>
          <cell r="W52">
            <v>14</v>
          </cell>
        </row>
        <row r="53">
          <cell r="N53" t="str">
            <v>Tunja</v>
          </cell>
          <cell r="Q53">
            <v>55.186768354524659</v>
          </cell>
          <cell r="R53">
            <v>58.884676224671708</v>
          </cell>
          <cell r="S53">
            <v>60.471216997955722</v>
          </cell>
          <cell r="T53">
            <v>60.177863256693712</v>
          </cell>
          <cell r="U53">
            <v>61.839940396734235</v>
          </cell>
          <cell r="V53">
            <v>62.691936696650785</v>
          </cell>
          <cell r="W53">
            <v>15</v>
          </cell>
        </row>
        <row r="54">
          <cell r="N54" t="str">
            <v>Quibdó</v>
          </cell>
          <cell r="Q54">
            <v>54.93249150072851</v>
          </cell>
          <cell r="R54">
            <v>49.771442779408808</v>
          </cell>
          <cell r="S54">
            <v>49.813074431218922</v>
          </cell>
          <cell r="T54">
            <v>56.943152647047889</v>
          </cell>
          <cell r="U54">
            <v>59.319446564620648</v>
          </cell>
          <cell r="V54">
            <v>61.908105985354254</v>
          </cell>
          <cell r="W54">
            <v>16</v>
          </cell>
        </row>
        <row r="55">
          <cell r="N55" t="str">
            <v>Valledupar</v>
          </cell>
          <cell r="Q55">
            <v>54.816685029216259</v>
          </cell>
          <cell r="R55">
            <v>57.331720909180916</v>
          </cell>
          <cell r="S55">
            <v>54.407480551221489</v>
          </cell>
          <cell r="T55">
            <v>63.686562858539155</v>
          </cell>
          <cell r="U55">
            <v>64.13821104783834</v>
          </cell>
          <cell r="V55">
            <v>61.90560815511661</v>
          </cell>
          <cell r="W55">
            <v>17</v>
          </cell>
        </row>
        <row r="56">
          <cell r="N56" t="str">
            <v>Sincelejo</v>
          </cell>
          <cell r="Q56">
            <v>54.341702532790961</v>
          </cell>
          <cell r="R56">
            <v>61.072523669918787</v>
          </cell>
          <cell r="S56">
            <v>57.64399440710838</v>
          </cell>
          <cell r="T56">
            <v>55.968480264330623</v>
          </cell>
          <cell r="U56">
            <v>60.895529909791854</v>
          </cell>
          <cell r="V56">
            <v>61.275388186160043</v>
          </cell>
          <cell r="W56">
            <v>18</v>
          </cell>
        </row>
        <row r="57">
          <cell r="N57" t="str">
            <v>Santa Marta</v>
          </cell>
          <cell r="Q57">
            <v>54.533444479576879</v>
          </cell>
          <cell r="R57">
            <v>58.213517962186771</v>
          </cell>
          <cell r="S57">
            <v>60.718602351389947</v>
          </cell>
          <cell r="T57">
            <v>60.785833359274456</v>
          </cell>
          <cell r="U57">
            <v>60.97432051893842</v>
          </cell>
          <cell r="V57">
            <v>60.487272279917569</v>
          </cell>
          <cell r="W57">
            <v>19</v>
          </cell>
        </row>
        <row r="58">
          <cell r="N58" t="str">
            <v>Barranquilla</v>
          </cell>
          <cell r="O58">
            <v>54.435488425668908</v>
          </cell>
          <cell r="P58">
            <v>55.972375805879523</v>
          </cell>
          <cell r="Q58">
            <v>58.166527526916681</v>
          </cell>
          <cell r="R58">
            <v>56.266329490003741</v>
          </cell>
          <cell r="S58">
            <v>55.277657925476888</v>
          </cell>
          <cell r="T58">
            <v>57.906542753610204</v>
          </cell>
          <cell r="U58">
            <v>61.005091439436519</v>
          </cell>
          <cell r="V58">
            <v>60.150395917936528</v>
          </cell>
          <cell r="W58">
            <v>20</v>
          </cell>
        </row>
        <row r="59">
          <cell r="N59" t="str">
            <v>Popayán</v>
          </cell>
          <cell r="Q59">
            <v>55.591082609135732</v>
          </cell>
          <cell r="R59">
            <v>61.614159909693342</v>
          </cell>
          <cell r="S59">
            <v>58.165812409286275</v>
          </cell>
          <cell r="T59">
            <v>57.763147216711296</v>
          </cell>
          <cell r="U59">
            <v>59.051577542346081</v>
          </cell>
          <cell r="V59">
            <v>59.36869676443095</v>
          </cell>
          <cell r="W59">
            <v>21</v>
          </cell>
        </row>
        <row r="60">
          <cell r="N60" t="str">
            <v>Florencia</v>
          </cell>
          <cell r="Q60">
            <v>56.917006109979631</v>
          </cell>
          <cell r="R60">
            <v>60.853373171102973</v>
          </cell>
          <cell r="S60">
            <v>55.744088437390161</v>
          </cell>
          <cell r="T60">
            <v>55.994230511203547</v>
          </cell>
          <cell r="U60">
            <v>59.099686217716631</v>
          </cell>
          <cell r="V60">
            <v>59.177918115016695</v>
          </cell>
          <cell r="W60">
            <v>22</v>
          </cell>
        </row>
        <row r="61">
          <cell r="N61" t="str">
            <v>Manizales</v>
          </cell>
          <cell r="O61">
            <v>58.660538521801207</v>
          </cell>
          <cell r="P61">
            <v>55.334717679799205</v>
          </cell>
          <cell r="Q61">
            <v>55.229006530062655</v>
          </cell>
          <cell r="R61">
            <v>55.680473796311333</v>
          </cell>
          <cell r="S61">
            <v>54.153372107863675</v>
          </cell>
          <cell r="T61">
            <v>58.150427580363917</v>
          </cell>
          <cell r="U61">
            <v>57.371821040327077</v>
          </cell>
          <cell r="V61">
            <v>58.999449725999106</v>
          </cell>
          <cell r="W61">
            <v>23</v>
          </cell>
        </row>
        <row r="62">
          <cell r="N62" t="str">
            <v>Cartagena</v>
          </cell>
          <cell r="O62">
            <v>51.120477389508586</v>
          </cell>
          <cell r="P62">
            <v>58.320134980101592</v>
          </cell>
          <cell r="Q62">
            <v>56.539115360786674</v>
          </cell>
          <cell r="R62">
            <v>58.667967728728563</v>
          </cell>
          <cell r="S62">
            <v>52.435649126666725</v>
          </cell>
          <cell r="T62">
            <v>56.005838959866558</v>
          </cell>
          <cell r="U62">
            <v>55.666926629021077</v>
          </cell>
          <cell r="V62">
            <v>57.694968661801681</v>
          </cell>
          <cell r="W62">
            <v>24</v>
          </cell>
        </row>
        <row r="70">
          <cell r="N70" t="str">
            <v>Bogotá</v>
          </cell>
          <cell r="O70">
            <v>56.341421296175312</v>
          </cell>
          <cell r="P70">
            <v>58.772584412714622</v>
          </cell>
          <cell r="Q70">
            <v>56.418204303260545</v>
          </cell>
          <cell r="R70">
            <v>57.65135658964283</v>
          </cell>
          <cell r="S70">
            <v>59.029989156808313</v>
          </cell>
          <cell r="T70">
            <v>58.944529837297921</v>
          </cell>
          <cell r="U70">
            <v>62.977410798875702</v>
          </cell>
          <cell r="V70">
            <v>66.059351905946997</v>
          </cell>
          <cell r="W70">
            <v>1</v>
          </cell>
        </row>
        <row r="71">
          <cell r="N71" t="str">
            <v>Bucaramanga</v>
          </cell>
          <cell r="O71">
            <v>56.370522105766128</v>
          </cell>
          <cell r="P71">
            <v>57.614818430215585</v>
          </cell>
          <cell r="Q71">
            <v>49.102583173257663</v>
          </cell>
          <cell r="R71">
            <v>56.880261275744651</v>
          </cell>
          <cell r="S71">
            <v>59.00221786607878</v>
          </cell>
          <cell r="T71">
            <v>61.499193959733191</v>
          </cell>
          <cell r="U71">
            <v>61.737441169275044</v>
          </cell>
          <cell r="V71">
            <v>64.361143618006139</v>
          </cell>
          <cell r="W71">
            <v>2</v>
          </cell>
        </row>
        <row r="72">
          <cell r="N72" t="str">
            <v>Montería</v>
          </cell>
          <cell r="O72">
            <v>56.045691342660056</v>
          </cell>
          <cell r="P72">
            <v>57.747163101065105</v>
          </cell>
          <cell r="Q72">
            <v>53.77068028429791</v>
          </cell>
          <cell r="R72">
            <v>56.843764595983181</v>
          </cell>
          <cell r="S72">
            <v>59.09049392758773</v>
          </cell>
          <cell r="T72">
            <v>57.676617915598662</v>
          </cell>
          <cell r="U72">
            <v>59.425933190005701</v>
          </cell>
          <cell r="V72">
            <v>63.334114354954252</v>
          </cell>
          <cell r="W72">
            <v>3</v>
          </cell>
        </row>
        <row r="73">
          <cell r="N73" t="str">
            <v>Ibagué</v>
          </cell>
          <cell r="O73">
            <v>55.489991329237256</v>
          </cell>
          <cell r="P73">
            <v>53.978617481433119</v>
          </cell>
          <cell r="Q73">
            <v>53.2516092474659</v>
          </cell>
          <cell r="R73">
            <v>58.29391878398755</v>
          </cell>
          <cell r="S73">
            <v>55.625412535491151</v>
          </cell>
          <cell r="T73">
            <v>57.082812091885124</v>
          </cell>
          <cell r="U73">
            <v>54.139496233513697</v>
          </cell>
          <cell r="V73">
            <v>61.248306197752726</v>
          </cell>
          <cell r="W73">
            <v>4</v>
          </cell>
        </row>
        <row r="74">
          <cell r="N74" t="str">
            <v>San Andrés</v>
          </cell>
          <cell r="Q74">
            <v>53.657624110389946</v>
          </cell>
          <cell r="R74">
            <v>55.344611636326199</v>
          </cell>
          <cell r="S74">
            <v>56.613783475060274</v>
          </cell>
          <cell r="T74">
            <v>59.613745382828299</v>
          </cell>
          <cell r="U74">
            <v>58.505041829428428</v>
          </cell>
          <cell r="V74">
            <v>60.875750997943136</v>
          </cell>
          <cell r="W74">
            <v>5</v>
          </cell>
        </row>
        <row r="75">
          <cell r="N75" t="str">
            <v>Neiva</v>
          </cell>
          <cell r="Q75">
            <v>48.048898672713342</v>
          </cell>
          <cell r="R75">
            <v>52.898147873088362</v>
          </cell>
          <cell r="S75">
            <v>55.7174798982075</v>
          </cell>
          <cell r="T75">
            <v>55.150496315451555</v>
          </cell>
          <cell r="U75">
            <v>56.56668260843206</v>
          </cell>
          <cell r="V75">
            <v>59.566205444507503</v>
          </cell>
          <cell r="W75">
            <v>6</v>
          </cell>
        </row>
        <row r="76">
          <cell r="N76" t="str">
            <v>Pasto</v>
          </cell>
          <cell r="O76">
            <v>54.98421503787695</v>
          </cell>
          <cell r="P76">
            <v>54.432496167262578</v>
          </cell>
          <cell r="Q76">
            <v>54.77710482529119</v>
          </cell>
          <cell r="R76">
            <v>54.311316897612251</v>
          </cell>
          <cell r="S76">
            <v>53.808583178274716</v>
          </cell>
          <cell r="T76">
            <v>55.17372781625113</v>
          </cell>
          <cell r="U76">
            <v>56.316920660241244</v>
          </cell>
          <cell r="V76">
            <v>59.510577363905369</v>
          </cell>
          <cell r="W76">
            <v>7</v>
          </cell>
        </row>
        <row r="77">
          <cell r="N77" t="str">
            <v>Riohacha</v>
          </cell>
          <cell r="Q77">
            <v>41.752122082657081</v>
          </cell>
          <cell r="R77">
            <v>49.707404301109293</v>
          </cell>
          <cell r="S77">
            <v>46.86982344756133</v>
          </cell>
          <cell r="T77">
            <v>56.178810172909586</v>
          </cell>
          <cell r="U77">
            <v>58.095670139154585</v>
          </cell>
          <cell r="V77">
            <v>58.733230301692238</v>
          </cell>
          <cell r="W77">
            <v>8</v>
          </cell>
        </row>
        <row r="78">
          <cell r="N78" t="str">
            <v>Villavicencio</v>
          </cell>
          <cell r="O78">
            <v>57.151521723779638</v>
          </cell>
          <cell r="P78">
            <v>59.819561530859978</v>
          </cell>
          <cell r="Q78">
            <v>56.463773185350455</v>
          </cell>
          <cell r="R78">
            <v>57.319421673063012</v>
          </cell>
          <cell r="S78">
            <v>58.201459374309636</v>
          </cell>
          <cell r="T78">
            <v>60.673345182312701</v>
          </cell>
          <cell r="U78">
            <v>56.917979326072256</v>
          </cell>
          <cell r="V78">
            <v>58.673138038514715</v>
          </cell>
          <cell r="W78">
            <v>9</v>
          </cell>
        </row>
        <row r="79">
          <cell r="N79" t="str">
            <v>Colombia</v>
          </cell>
          <cell r="O79">
            <v>53.21043854426398</v>
          </cell>
          <cell r="P79">
            <v>54.056144886150769</v>
          </cell>
          <cell r="Q79">
            <v>50.683341177218225</v>
          </cell>
          <cell r="R79">
            <v>52.627742652989632</v>
          </cell>
          <cell r="S79">
            <v>52.100032446876995</v>
          </cell>
          <cell r="T79">
            <v>54.407999756173751</v>
          </cell>
          <cell r="U79">
            <v>56.503430324445766</v>
          </cell>
          <cell r="V79">
            <v>58.317669980981115</v>
          </cell>
          <cell r="W79" t="str">
            <v/>
          </cell>
        </row>
        <row r="80">
          <cell r="N80" t="str">
            <v>Medellín</v>
          </cell>
          <cell r="O80">
            <v>53.50421675258913</v>
          </cell>
          <cell r="P80">
            <v>51.297364733391291</v>
          </cell>
          <cell r="Q80">
            <v>49.448174594564733</v>
          </cell>
          <cell r="R80">
            <v>54.392570762747404</v>
          </cell>
          <cell r="S80">
            <v>53.596020326501048</v>
          </cell>
          <cell r="T80">
            <v>53.590125872183435</v>
          </cell>
          <cell r="U80">
            <v>56.336196588010203</v>
          </cell>
          <cell r="V80">
            <v>57.791105791200451</v>
          </cell>
          <cell r="W80">
            <v>10</v>
          </cell>
        </row>
        <row r="81">
          <cell r="N81" t="str">
            <v>Pereira</v>
          </cell>
          <cell r="O81">
            <v>53.200674100004399</v>
          </cell>
          <cell r="P81">
            <v>54.357431427372724</v>
          </cell>
          <cell r="Q81">
            <v>50.406410626165098</v>
          </cell>
          <cell r="R81">
            <v>51.191920689758419</v>
          </cell>
          <cell r="S81">
            <v>52.507665614564878</v>
          </cell>
          <cell r="T81">
            <v>49.778337685511907</v>
          </cell>
          <cell r="U81">
            <v>51.710667289360188</v>
          </cell>
          <cell r="V81">
            <v>56.675927993803768</v>
          </cell>
          <cell r="W81">
            <v>11</v>
          </cell>
        </row>
        <row r="82">
          <cell r="N82" t="str">
            <v>Cúcuta</v>
          </cell>
          <cell r="O82">
            <v>54.238099967439368</v>
          </cell>
          <cell r="P82">
            <v>52.072670762496124</v>
          </cell>
          <cell r="Q82">
            <v>52.519349243521106</v>
          </cell>
          <cell r="R82">
            <v>57.944765207102158</v>
          </cell>
          <cell r="S82">
            <v>56.639952883513736</v>
          </cell>
          <cell r="T82">
            <v>54.667526932625208</v>
          </cell>
          <cell r="U82">
            <v>53.826081854320471</v>
          </cell>
          <cell r="V82">
            <v>56.469709089378185</v>
          </cell>
          <cell r="W82">
            <v>12</v>
          </cell>
        </row>
        <row r="83">
          <cell r="N83" t="str">
            <v>Cali</v>
          </cell>
          <cell r="O83">
            <v>58.018385603511483</v>
          </cell>
          <cell r="P83">
            <v>59.593349470104641</v>
          </cell>
          <cell r="Q83">
            <v>56.355671498064972</v>
          </cell>
          <cell r="R83">
            <v>58.57574539959375</v>
          </cell>
          <cell r="S83">
            <v>57.445989922531361</v>
          </cell>
          <cell r="T83">
            <v>59.082719782667603</v>
          </cell>
          <cell r="U83">
            <v>58.199920304832233</v>
          </cell>
          <cell r="V83">
            <v>56.007953635300147</v>
          </cell>
          <cell r="W83">
            <v>13</v>
          </cell>
        </row>
        <row r="84">
          <cell r="N84" t="str">
            <v>Tunja</v>
          </cell>
          <cell r="Q84">
            <v>45.300852046458587</v>
          </cell>
          <cell r="R84">
            <v>52.229224730291847</v>
          </cell>
          <cell r="S84">
            <v>53.795235091992524</v>
          </cell>
          <cell r="T84">
            <v>52.756032753966423</v>
          </cell>
          <cell r="U84">
            <v>54.965645339873134</v>
          </cell>
          <cell r="V84">
            <v>55.551701701574999</v>
          </cell>
          <cell r="W84">
            <v>14</v>
          </cell>
        </row>
        <row r="85">
          <cell r="N85" t="str">
            <v>Valledupar</v>
          </cell>
          <cell r="Q85">
            <v>39.891379773223733</v>
          </cell>
          <cell r="R85">
            <v>49.875107848545284</v>
          </cell>
          <cell r="S85">
            <v>48.24497277716555</v>
          </cell>
          <cell r="T85">
            <v>56.456964764864196</v>
          </cell>
          <cell r="U85">
            <v>56.458791604136273</v>
          </cell>
          <cell r="V85">
            <v>55.385951379856223</v>
          </cell>
          <cell r="W85">
            <v>15</v>
          </cell>
        </row>
        <row r="86">
          <cell r="N86" t="str">
            <v>Barranquilla</v>
          </cell>
          <cell r="O86">
            <v>47.224477527562101</v>
          </cell>
          <cell r="P86">
            <v>49.032592311191905</v>
          </cell>
          <cell r="Q86">
            <v>49.146173381878334</v>
          </cell>
          <cell r="R86">
            <v>50.195738266092704</v>
          </cell>
          <cell r="S86">
            <v>49.240515718818209</v>
          </cell>
          <cell r="T86">
            <v>51.699602032225222</v>
          </cell>
          <cell r="U86">
            <v>54.84935996979987</v>
          </cell>
          <cell r="V86">
            <v>54.820867336105984</v>
          </cell>
          <cell r="W86">
            <v>16</v>
          </cell>
        </row>
        <row r="87">
          <cell r="N87" t="str">
            <v>Santa Marta</v>
          </cell>
          <cell r="Q87">
            <v>45.860013222570352</v>
          </cell>
          <cell r="R87">
            <v>51.831747288132547</v>
          </cell>
          <cell r="S87">
            <v>51.357762883199655</v>
          </cell>
          <cell r="T87">
            <v>54.708849427381153</v>
          </cell>
          <cell r="U87">
            <v>54.929547921571931</v>
          </cell>
          <cell r="V87">
            <v>54.223163117804454</v>
          </cell>
          <cell r="W87">
            <v>17</v>
          </cell>
        </row>
        <row r="88">
          <cell r="N88" t="str">
            <v>Sincelejo</v>
          </cell>
          <cell r="Q88">
            <v>44.865570881165773</v>
          </cell>
          <cell r="R88">
            <v>53.699043591099162</v>
          </cell>
          <cell r="S88">
            <v>51.238855562070562</v>
          </cell>
          <cell r="T88">
            <v>49.677948129893949</v>
          </cell>
          <cell r="U88">
            <v>53.500874723724088</v>
          </cell>
          <cell r="V88">
            <v>53.622071407911179</v>
          </cell>
          <cell r="W88">
            <v>18</v>
          </cell>
        </row>
        <row r="89">
          <cell r="N89" t="str">
            <v>Armenia</v>
          </cell>
          <cell r="Q89">
            <v>47.616311325988733</v>
          </cell>
          <cell r="R89">
            <v>49.415167201714155</v>
          </cell>
          <cell r="S89">
            <v>49.003664151760063</v>
          </cell>
          <cell r="T89">
            <v>48.20426470501274</v>
          </cell>
          <cell r="U89">
            <v>51.088785567288362</v>
          </cell>
          <cell r="V89">
            <v>53.338959514734597</v>
          </cell>
          <cell r="W89">
            <v>19</v>
          </cell>
        </row>
        <row r="90">
          <cell r="N90" t="str">
            <v>Cartagena</v>
          </cell>
          <cell r="O90">
            <v>43.848051950098736</v>
          </cell>
          <cell r="P90">
            <v>48.887872790978427</v>
          </cell>
          <cell r="Q90">
            <v>47.476899256035502</v>
          </cell>
          <cell r="R90">
            <v>51.401532780415295</v>
          </cell>
          <cell r="S90">
            <v>46.8201220230846</v>
          </cell>
          <cell r="T90">
            <v>48.596995549408604</v>
          </cell>
          <cell r="U90">
            <v>49.837104998573821</v>
          </cell>
          <cell r="V90">
            <v>52.362446679435983</v>
          </cell>
          <cell r="W90">
            <v>20</v>
          </cell>
        </row>
        <row r="91">
          <cell r="N91" t="str">
            <v>Manizales</v>
          </cell>
          <cell r="O91">
            <v>47.53709098692444</v>
          </cell>
          <cell r="P91">
            <v>46.45996630474307</v>
          </cell>
          <cell r="Q91">
            <v>46.631606990182185</v>
          </cell>
          <cell r="R91">
            <v>48.470356543585559</v>
          </cell>
          <cell r="S91">
            <v>46.294743154188509</v>
          </cell>
          <cell r="T91">
            <v>48.74536608086634</v>
          </cell>
          <cell r="U91">
            <v>48.108804008212367</v>
          </cell>
          <cell r="V91">
            <v>52.095931430129525</v>
          </cell>
          <cell r="W91">
            <v>21</v>
          </cell>
        </row>
        <row r="92">
          <cell r="N92" t="str">
            <v>Florencia</v>
          </cell>
          <cell r="Q92">
            <v>48.623436136165246</v>
          </cell>
          <cell r="R92">
            <v>53.280066836826798</v>
          </cell>
          <cell r="S92">
            <v>49.920053481464123</v>
          </cell>
          <cell r="T92">
            <v>49.632362806923389</v>
          </cell>
          <cell r="U92">
            <v>51.806042102928416</v>
          </cell>
          <cell r="V92">
            <v>51.420043157397764</v>
          </cell>
          <cell r="W92">
            <v>22</v>
          </cell>
        </row>
        <row r="93">
          <cell r="N93" t="str">
            <v>Quibdó</v>
          </cell>
          <cell r="Q93">
            <v>40.738222438076747</v>
          </cell>
          <cell r="R93">
            <v>37.588577876808607</v>
          </cell>
          <cell r="S93">
            <v>40.664551001958721</v>
          </cell>
          <cell r="T93">
            <v>45.834108411771275</v>
          </cell>
          <cell r="U93">
            <v>49.346600239618446</v>
          </cell>
          <cell r="V93">
            <v>51.338215250987552</v>
          </cell>
          <cell r="W93">
            <v>23</v>
          </cell>
        </row>
        <row r="94">
          <cell r="N94" t="str">
            <v>Popayán</v>
          </cell>
          <cell r="Q94">
            <v>47.027777376115218</v>
          </cell>
          <cell r="R94">
            <v>50.704541327037504</v>
          </cell>
          <cell r="S94">
            <v>46.239280881229007</v>
          </cell>
          <cell r="T94">
            <v>47.92550500472241</v>
          </cell>
          <cell r="U94">
            <v>49.103515695097919</v>
          </cell>
          <cell r="V94">
            <v>49.009379468988712</v>
          </cell>
          <cell r="W94">
            <v>24</v>
          </cell>
        </row>
        <row r="102">
          <cell r="N102" t="str">
            <v>Popayán</v>
          </cell>
          <cell r="Q102">
            <v>15.403448421613922</v>
          </cell>
          <cell r="R102">
            <v>17.70606066735828</v>
          </cell>
          <cell r="S102">
            <v>20.504065432671737</v>
          </cell>
          <cell r="T102">
            <v>17.030702134591987</v>
          </cell>
          <cell r="U102">
            <v>16.846684147463836</v>
          </cell>
          <cell r="V102">
            <v>17.449123629152545</v>
          </cell>
          <cell r="W102">
            <v>1</v>
          </cell>
        </row>
        <row r="103">
          <cell r="N103" t="str">
            <v>Quibdó</v>
          </cell>
          <cell r="Q103">
            <v>25.840362138171276</v>
          </cell>
          <cell r="R103">
            <v>24.479541939264688</v>
          </cell>
          <cell r="S103">
            <v>18.366652488302847</v>
          </cell>
          <cell r="T103">
            <v>19.509008052529278</v>
          </cell>
          <cell r="U103">
            <v>16.811322961749912</v>
          </cell>
          <cell r="V103">
            <v>17.074262856631115</v>
          </cell>
          <cell r="W103">
            <v>2</v>
          </cell>
        </row>
        <row r="104">
          <cell r="N104" t="str">
            <v>Armenia</v>
          </cell>
          <cell r="Q104">
            <v>18.594173441734419</v>
          </cell>
          <cell r="R104">
            <v>13.091294835244979</v>
          </cell>
          <cell r="S104">
            <v>15.127027949250859</v>
          </cell>
          <cell r="T104">
            <v>18.162424266761704</v>
          </cell>
          <cell r="U104">
            <v>16.497685695393429</v>
          </cell>
          <cell r="V104">
            <v>15.796606282962621</v>
          </cell>
          <cell r="W104">
            <v>3</v>
          </cell>
        </row>
        <row r="105">
          <cell r="N105" t="str">
            <v>Pereira</v>
          </cell>
          <cell r="O105">
            <v>16.608579229050939</v>
          </cell>
          <cell r="P105">
            <v>14.816406990844779</v>
          </cell>
          <cell r="Q105">
            <v>13.546668253537289</v>
          </cell>
          <cell r="R105">
            <v>12.776587370998776</v>
          </cell>
          <cell r="S105">
            <v>12.196746153882355</v>
          </cell>
          <cell r="T105">
            <v>21.934812457773031</v>
          </cell>
          <cell r="U105">
            <v>19.643129675264866</v>
          </cell>
          <cell r="V105">
            <v>15.761159635530436</v>
          </cell>
          <cell r="W105">
            <v>4</v>
          </cell>
        </row>
        <row r="106">
          <cell r="N106" t="str">
            <v>Ibagué</v>
          </cell>
          <cell r="O106">
            <v>20.432909229701782</v>
          </cell>
          <cell r="P106">
            <v>18.958215736215326</v>
          </cell>
          <cell r="Q106">
            <v>19.386457481058152</v>
          </cell>
          <cell r="R106">
            <v>13.918232432319083</v>
          </cell>
          <cell r="S106">
            <v>19.092187089261202</v>
          </cell>
          <cell r="T106">
            <v>16.417677614636659</v>
          </cell>
          <cell r="U106">
            <v>19.35548522010081</v>
          </cell>
          <cell r="V106">
            <v>15.752395502854878</v>
          </cell>
          <cell r="W106">
            <v>5</v>
          </cell>
        </row>
        <row r="107">
          <cell r="N107" t="str">
            <v>Cali</v>
          </cell>
          <cell r="O107">
            <v>13.916326191243607</v>
          </cell>
          <cell r="P107">
            <v>12.673821029124888</v>
          </cell>
          <cell r="Q107">
            <v>11.99707556667615</v>
          </cell>
          <cell r="R107">
            <v>11.036110323407696</v>
          </cell>
          <cell r="S107">
            <v>12.283223654215918</v>
          </cell>
          <cell r="T107">
            <v>13.842361161934519</v>
          </cell>
          <cell r="U107">
            <v>13.128321598909837</v>
          </cell>
          <cell r="V107">
            <v>14.770137443369249</v>
          </cell>
          <cell r="W107">
            <v>6</v>
          </cell>
        </row>
        <row r="108">
          <cell r="N108" t="str">
            <v>Cúcuta</v>
          </cell>
          <cell r="O108">
            <v>13.084208172417339</v>
          </cell>
          <cell r="P108">
            <v>12.349815999216927</v>
          </cell>
          <cell r="Q108">
            <v>10.233030328509546</v>
          </cell>
          <cell r="R108">
            <v>8.4842302374035938</v>
          </cell>
          <cell r="S108">
            <v>8.4664589638765566</v>
          </cell>
          <cell r="T108">
            <v>11.254360275326906</v>
          </cell>
          <cell r="U108">
            <v>13.968400824922245</v>
          </cell>
          <cell r="V108">
            <v>13.12611212238971</v>
          </cell>
          <cell r="W108">
            <v>7</v>
          </cell>
        </row>
        <row r="109">
          <cell r="N109" t="str">
            <v>Florencia</v>
          </cell>
          <cell r="Q109">
            <v>14.571339113987946</v>
          </cell>
          <cell r="R109">
            <v>12.446334454153044</v>
          </cell>
          <cell r="S109">
            <v>10.447807326632297</v>
          </cell>
          <cell r="T109">
            <v>11.36224764871503</v>
          </cell>
          <cell r="U109">
            <v>12.341256919570172</v>
          </cell>
          <cell r="V109">
            <v>13.108872932495888</v>
          </cell>
          <cell r="W109">
            <v>8</v>
          </cell>
        </row>
        <row r="110">
          <cell r="N110" t="str">
            <v>Sincelejo</v>
          </cell>
          <cell r="Q110">
            <v>17.437685062514024</v>
          </cell>
          <cell r="R110">
            <v>12.073318140038527</v>
          </cell>
          <cell r="S110">
            <v>11.111545809615096</v>
          </cell>
          <cell r="T110">
            <v>11.239090891181434</v>
          </cell>
          <cell r="U110">
            <v>12.143477823951196</v>
          </cell>
          <cell r="V110">
            <v>12.490321763583353</v>
          </cell>
          <cell r="W110">
            <v>9</v>
          </cell>
        </row>
        <row r="111">
          <cell r="N111" t="str">
            <v>Pasto</v>
          </cell>
          <cell r="O111">
            <v>16.447028423772608</v>
          </cell>
          <cell r="P111">
            <v>14.387067208031388</v>
          </cell>
          <cell r="Q111">
            <v>14.288481485647159</v>
          </cell>
          <cell r="R111">
            <v>14.061492373717707</v>
          </cell>
          <cell r="S111">
            <v>12.87515414468773</v>
          </cell>
          <cell r="T111">
            <v>17.494576299593106</v>
          </cell>
          <cell r="U111">
            <v>15.431497142857143</v>
          </cell>
          <cell r="V111">
            <v>12.486581805891923</v>
          </cell>
          <cell r="W111">
            <v>10</v>
          </cell>
        </row>
        <row r="112">
          <cell r="N112" t="str">
            <v>Manizales</v>
          </cell>
          <cell r="O112">
            <v>18.962222945197475</v>
          </cell>
          <cell r="P112">
            <v>16.038306053011631</v>
          </cell>
          <cell r="Q112">
            <v>15.567006068855143</v>
          </cell>
          <cell r="R112">
            <v>12.948727366217359</v>
          </cell>
          <cell r="S112">
            <v>14.511612769276528</v>
          </cell>
          <cell r="T112">
            <v>16.173675570140535</v>
          </cell>
          <cell r="U112">
            <v>16.145586568715753</v>
          </cell>
          <cell r="V112">
            <v>11.701155045327742</v>
          </cell>
          <cell r="W112">
            <v>11</v>
          </cell>
        </row>
        <row r="113">
          <cell r="N113" t="str">
            <v>Tunja</v>
          </cell>
          <cell r="Q113">
            <v>17.913562621674238</v>
          </cell>
          <cell r="R113">
            <v>11.302992400553375</v>
          </cell>
          <cell r="S113">
            <v>11.0399331076616</v>
          </cell>
          <cell r="T113">
            <v>12.333157245994013</v>
          </cell>
          <cell r="U113">
            <v>11.116688838131571</v>
          </cell>
          <cell r="V113">
            <v>11.389399293286218</v>
          </cell>
          <cell r="W113">
            <v>12</v>
          </cell>
        </row>
        <row r="114">
          <cell r="N114" t="str">
            <v>Medellín</v>
          </cell>
          <cell r="O114">
            <v>14.654148010402048</v>
          </cell>
          <cell r="P114">
            <v>13.468739239899922</v>
          </cell>
          <cell r="Q114">
            <v>12.569320680516066</v>
          </cell>
          <cell r="R114">
            <v>11.109161788977636</v>
          </cell>
          <cell r="S114">
            <v>12.805836204313586</v>
          </cell>
          <cell r="T114">
            <v>14.756105690255694</v>
          </cell>
          <cell r="U114">
            <v>13.154276206846166</v>
          </cell>
          <cell r="V114">
            <v>11.180598392874195</v>
          </cell>
          <cell r="W114">
            <v>13</v>
          </cell>
        </row>
        <row r="115">
          <cell r="N115" t="str">
            <v>Villavicencio</v>
          </cell>
          <cell r="O115">
            <v>12.954825674964567</v>
          </cell>
          <cell r="P115">
            <v>10.865435480909589</v>
          </cell>
          <cell r="Q115">
            <v>11.411858498961733</v>
          </cell>
          <cell r="R115">
            <v>10.064132504580895</v>
          </cell>
          <cell r="S115">
            <v>10.195649865193095</v>
          </cell>
          <cell r="T115">
            <v>9.9033229149004907</v>
          </cell>
          <cell r="U115">
            <v>11.691388394995577</v>
          </cell>
          <cell r="V115">
            <v>11.146189977755409</v>
          </cell>
          <cell r="W115">
            <v>14</v>
          </cell>
        </row>
        <row r="116">
          <cell r="N116" t="str">
            <v>Montería</v>
          </cell>
          <cell r="O116">
            <v>15.743911697579252</v>
          </cell>
          <cell r="P116">
            <v>12.698244066246488</v>
          </cell>
          <cell r="Q116">
            <v>12.928512362723716</v>
          </cell>
          <cell r="R116">
            <v>11.70143541537715</v>
          </cell>
          <cell r="S116">
            <v>12.689017331289312</v>
          </cell>
          <cell r="T116">
            <v>16.739756064135946</v>
          </cell>
          <cell r="U116">
            <v>14.309617658651952</v>
          </cell>
          <cell r="V116">
            <v>11.052234722485995</v>
          </cell>
          <cell r="W116">
            <v>15</v>
          </cell>
        </row>
        <row r="117">
          <cell r="N117" t="str">
            <v>Valledupar</v>
          </cell>
          <cell r="Q117">
            <v>27.22793607973173</v>
          </cell>
          <cell r="R117">
            <v>13.006332939426313</v>
          </cell>
          <cell r="S117">
            <v>11.326832447608544</v>
          </cell>
          <cell r="T117">
            <v>11.351842161325886</v>
          </cell>
          <cell r="U117">
            <v>11.973236107215834</v>
          </cell>
          <cell r="V117">
            <v>10.531609283159158</v>
          </cell>
          <cell r="W117">
            <v>16</v>
          </cell>
        </row>
        <row r="118">
          <cell r="N118" t="str">
            <v>Santa Marta</v>
          </cell>
          <cell r="Q118">
            <v>15.905003468334842</v>
          </cell>
          <cell r="R118">
            <v>10.962695431325024</v>
          </cell>
          <cell r="S118">
            <v>15.416757148027507</v>
          </cell>
          <cell r="T118">
            <v>9.9973687881768516</v>
          </cell>
          <cell r="U118">
            <v>9.9134646643079147</v>
          </cell>
          <cell r="V118">
            <v>10.356078107018345</v>
          </cell>
          <cell r="W118">
            <v>17</v>
          </cell>
        </row>
        <row r="119">
          <cell r="N119" t="str">
            <v>Neiva</v>
          </cell>
          <cell r="Q119">
            <v>15.092829502173682</v>
          </cell>
          <cell r="R119">
            <v>13.189649969124481</v>
          </cell>
          <cell r="S119">
            <v>13.640657146184404</v>
          </cell>
          <cell r="T119">
            <v>13.380835866849569</v>
          </cell>
          <cell r="U119">
            <v>11.970422487966053</v>
          </cell>
          <cell r="V119">
            <v>10.295729680190245</v>
          </cell>
          <cell r="W119">
            <v>18</v>
          </cell>
        </row>
        <row r="120">
          <cell r="N120" t="str">
            <v>Riohacha</v>
          </cell>
          <cell r="Q120">
            <v>22.892611831901327</v>
          </cell>
          <cell r="R120">
            <v>14.992124790941613</v>
          </cell>
          <cell r="S120">
            <v>16.735687533440345</v>
          </cell>
          <cell r="T120">
            <v>12.058909499718942</v>
          </cell>
          <cell r="U120">
            <v>10.690909701975349</v>
          </cell>
          <cell r="V120">
            <v>10.087836145229851</v>
          </cell>
          <cell r="W120">
            <v>19</v>
          </cell>
        </row>
        <row r="121">
          <cell r="N121" t="str">
            <v>Colombia</v>
          </cell>
          <cell r="O121">
            <v>12.727176341264679</v>
          </cell>
          <cell r="P121">
            <v>10.952803953890465</v>
          </cell>
          <cell r="Q121">
            <v>12.351638482709989</v>
          </cell>
          <cell r="R121">
            <v>10.529287233046594</v>
          </cell>
          <cell r="S121">
            <v>10.757713776176418</v>
          </cell>
          <cell r="T121">
            <v>11.790864501996767</v>
          </cell>
          <cell r="U121">
            <v>10.629001086237547</v>
          </cell>
          <cell r="V121">
            <v>9.589457227244182</v>
          </cell>
          <cell r="W121" t="str">
            <v/>
          </cell>
        </row>
        <row r="122">
          <cell r="N122" t="str">
            <v>Cartagena</v>
          </cell>
          <cell r="O122">
            <v>14.226051497911801</v>
          </cell>
          <cell r="P122">
            <v>16.173251643435663</v>
          </cell>
          <cell r="Q122">
            <v>16.028314049155536</v>
          </cell>
          <cell r="R122">
            <v>12.385608774339554</v>
          </cell>
          <cell r="S122">
            <v>10.70936890667056</v>
          </cell>
          <cell r="T122">
            <v>13.228698200141384</v>
          </cell>
          <cell r="U122">
            <v>10.472684560616571</v>
          </cell>
          <cell r="V122">
            <v>9.242611801427687</v>
          </cell>
          <cell r="W122">
            <v>20</v>
          </cell>
        </row>
        <row r="123">
          <cell r="N123" t="str">
            <v>Bucaramanga</v>
          </cell>
          <cell r="O123">
            <v>15.060032132690679</v>
          </cell>
          <cell r="P123">
            <v>12.930091469659057</v>
          </cell>
          <cell r="Q123">
            <v>12.444735248974199</v>
          </cell>
          <cell r="R123">
            <v>7.9619752236751555</v>
          </cell>
          <cell r="S123">
            <v>8.0915203491815078</v>
          </cell>
          <cell r="T123">
            <v>9.0789919628159197</v>
          </cell>
          <cell r="U123">
            <v>11.153683926764169</v>
          </cell>
          <cell r="V123">
            <v>8.893238971732103</v>
          </cell>
          <cell r="W123">
            <v>21</v>
          </cell>
        </row>
        <row r="124">
          <cell r="N124" t="str">
            <v>Barranquilla</v>
          </cell>
          <cell r="O124">
            <v>13.246842374833745</v>
          </cell>
          <cell r="P124">
            <v>12.398538204629084</v>
          </cell>
          <cell r="Q124">
            <v>15.507809265155403</v>
          </cell>
          <cell r="R124">
            <v>10.788983649564381</v>
          </cell>
          <cell r="S124">
            <v>10.921486968202796</v>
          </cell>
          <cell r="T124">
            <v>10.718893627953662</v>
          </cell>
          <cell r="U124">
            <v>10.090520847342416</v>
          </cell>
          <cell r="V124">
            <v>8.8602977978231525</v>
          </cell>
          <cell r="W124">
            <v>22</v>
          </cell>
        </row>
        <row r="125">
          <cell r="N125" t="str">
            <v>San Andrés</v>
          </cell>
          <cell r="Q125">
            <v>11.358801885707718</v>
          </cell>
          <cell r="R125">
            <v>11.518152267833385</v>
          </cell>
          <cell r="S125">
            <v>8.7541766109785222</v>
          </cell>
          <cell r="T125">
            <v>8.868505435824062</v>
          </cell>
          <cell r="U125">
            <v>7.7337848398020315</v>
          </cell>
          <cell r="V125">
            <v>7.8572043857598164</v>
          </cell>
          <cell r="W125">
            <v>23</v>
          </cell>
        </row>
        <row r="126">
          <cell r="N126" t="str">
            <v>Bogotá</v>
          </cell>
          <cell r="O126">
            <v>13.899227057316468</v>
          </cell>
          <cell r="P126">
            <v>12.304859342607678</v>
          </cell>
          <cell r="Q126">
            <v>11.242250202847281</v>
          </cell>
          <cell r="R126">
            <v>10.02803039428716</v>
          </cell>
          <cell r="S126">
            <v>10.135552941063683</v>
          </cell>
          <cell r="T126">
            <v>11.277993409789694</v>
          </cell>
          <cell r="U126">
            <v>9.1404456963850009</v>
          </cell>
          <cell r="V126">
            <v>7.8369006613644068</v>
          </cell>
          <cell r="W126">
            <v>24</v>
          </cell>
        </row>
        <row r="134">
          <cell r="N134" t="str">
            <v>Popayán</v>
          </cell>
          <cell r="Q134">
            <v>14.579871960359082</v>
          </cell>
          <cell r="R134">
            <v>16.066417955734849</v>
          </cell>
          <cell r="S134">
            <v>20.217767357197538</v>
          </cell>
          <cell r="T134">
            <v>16.569168731709794</v>
          </cell>
          <cell r="U134">
            <v>16.237461001036117</v>
          </cell>
          <cell r="V134">
            <v>16.775915374636394</v>
          </cell>
          <cell r="W134">
            <v>1</v>
          </cell>
        </row>
        <row r="135">
          <cell r="N135" t="str">
            <v>Pereira</v>
          </cell>
          <cell r="O135">
            <v>15.368992145086921</v>
          </cell>
          <cell r="P135">
            <v>13.821573687205102</v>
          </cell>
          <cell r="Q135">
            <v>12.895431424253582</v>
          </cell>
          <cell r="R135">
            <v>12.134253590655552</v>
          </cell>
          <cell r="S135">
            <v>11.695656675467205</v>
          </cell>
          <cell r="T135">
            <v>20.86993003944816</v>
          </cell>
          <cell r="U135">
            <v>18.590277903773725</v>
          </cell>
          <cell r="V135">
            <v>15.319142925462526</v>
          </cell>
          <cell r="W135">
            <v>2</v>
          </cell>
        </row>
        <row r="136">
          <cell r="N136" t="str">
            <v>Quibdó</v>
          </cell>
          <cell r="Q136">
            <v>23.085424292256825</v>
          </cell>
          <cell r="R136">
            <v>21.572470242384071</v>
          </cell>
          <cell r="S136">
            <v>16.284323455739877</v>
          </cell>
          <cell r="T136">
            <v>17.351322215507242</v>
          </cell>
          <cell r="U136">
            <v>15.126135610402777</v>
          </cell>
          <cell r="V136">
            <v>15.283924266961199</v>
          </cell>
          <cell r="W136">
            <v>3</v>
          </cell>
        </row>
        <row r="137">
          <cell r="N137" t="str">
            <v>Armenia</v>
          </cell>
          <cell r="Q137">
            <v>16.737023139462163</v>
          </cell>
          <cell r="R137">
            <v>11.645428628256978</v>
          </cell>
          <cell r="S137">
            <v>14.231576552822325</v>
          </cell>
          <cell r="T137">
            <v>17.068653090317692</v>
          </cell>
          <cell r="U137">
            <v>15.776561796245364</v>
          </cell>
          <cell r="V137">
            <v>14.940151341435451</v>
          </cell>
          <cell r="W137">
            <v>4</v>
          </cell>
        </row>
        <row r="138">
          <cell r="N138" t="str">
            <v>Ibagué</v>
          </cell>
          <cell r="O138">
            <v>18.49964372086432</v>
          </cell>
          <cell r="P138">
            <v>17.456460384112344</v>
          </cell>
          <cell r="Q138">
            <v>18.073811413327796</v>
          </cell>
          <cell r="R138">
            <v>12.473132090506848</v>
          </cell>
          <cell r="S138">
            <v>16.488476137623451</v>
          </cell>
          <cell r="T138">
            <v>15.828281214420779</v>
          </cell>
          <cell r="U138">
            <v>17.653694943284158</v>
          </cell>
          <cell r="V138">
            <v>14.867946256317083</v>
          </cell>
          <cell r="W138">
            <v>5</v>
          </cell>
        </row>
        <row r="139">
          <cell r="N139" t="str">
            <v>Cali</v>
          </cell>
          <cell r="O139">
            <v>13.205147794830793</v>
          </cell>
          <cell r="P139">
            <v>11.848824516170621</v>
          </cell>
          <cell r="Q139">
            <v>10.439677440260711</v>
          </cell>
          <cell r="R139">
            <v>10.213719404147822</v>
          </cell>
          <cell r="S139">
            <v>11.444870752163212</v>
          </cell>
          <cell r="T139">
            <v>12.906989447469099</v>
          </cell>
          <cell r="U139">
            <v>12.228908097420209</v>
          </cell>
          <cell r="V139">
            <v>13.982251158107776</v>
          </cell>
          <cell r="W139">
            <v>6</v>
          </cell>
        </row>
        <row r="140">
          <cell r="N140" t="str">
            <v>Cúcuta</v>
          </cell>
          <cell r="O140">
            <v>12.123950142734255</v>
          </cell>
          <cell r="P140">
            <v>11.8175986804426</v>
          </cell>
          <cell r="Q140">
            <v>9.3936685590195044</v>
          </cell>
          <cell r="R140">
            <v>7.6283942384133399</v>
          </cell>
          <cell r="S140">
            <v>7.916484934609576</v>
          </cell>
          <cell r="T140">
            <v>10.744744352627361</v>
          </cell>
          <cell r="U140">
            <v>12.930394705636758</v>
          </cell>
          <cell r="V140">
            <v>12.827415649138596</v>
          </cell>
          <cell r="W140">
            <v>7</v>
          </cell>
        </row>
        <row r="141">
          <cell r="N141" t="str">
            <v>Florencia</v>
          </cell>
          <cell r="Q141">
            <v>12.674841372788324</v>
          </cell>
          <cell r="R141">
            <v>10.986166214848341</v>
          </cell>
          <cell r="S141">
            <v>10.119555407193106</v>
          </cell>
          <cell r="T141">
            <v>10.930929131971483</v>
          </cell>
          <cell r="U141">
            <v>11.920701587844738</v>
          </cell>
          <cell r="V141">
            <v>12.428852157058024</v>
          </cell>
          <cell r="W141">
            <v>8</v>
          </cell>
        </row>
        <row r="142">
          <cell r="N142" t="str">
            <v>Pasto</v>
          </cell>
          <cell r="O142">
            <v>15.984453763714152</v>
          </cell>
          <cell r="P142">
            <v>13.84720152130339</v>
          </cell>
          <cell r="Q142">
            <v>13.710077190000709</v>
          </cell>
          <cell r="R142">
            <v>13.334404700830929</v>
          </cell>
          <cell r="S142">
            <v>12.503557185101478</v>
          </cell>
          <cell r="T142">
            <v>16.945595396605185</v>
          </cell>
          <cell r="U142">
            <v>14.760045714285713</v>
          </cell>
          <cell r="V142">
            <v>11.679651450916115</v>
          </cell>
          <cell r="W142">
            <v>9</v>
          </cell>
        </row>
        <row r="143">
          <cell r="N143" t="str">
            <v>Sincelejo</v>
          </cell>
          <cell r="Q143">
            <v>14.915767145204844</v>
          </cell>
          <cell r="R143">
            <v>10.69868170886793</v>
          </cell>
          <cell r="S143">
            <v>9.9577473054126475</v>
          </cell>
          <cell r="T143">
            <v>10.459282510621811</v>
          </cell>
          <cell r="U143">
            <v>11.342208087770219</v>
          </cell>
          <cell r="V143">
            <v>11.658784960380396</v>
          </cell>
          <cell r="W143">
            <v>10</v>
          </cell>
        </row>
        <row r="144">
          <cell r="N144" t="str">
            <v>Tunja</v>
          </cell>
          <cell r="Q144">
            <v>16.721090201168074</v>
          </cell>
          <cell r="R144">
            <v>10.681391778952754</v>
          </cell>
          <cell r="S144">
            <v>10.879445440936493</v>
          </cell>
          <cell r="T144">
            <v>12.153107941539004</v>
          </cell>
          <cell r="U144">
            <v>10.822603180977719</v>
          </cell>
          <cell r="V144">
            <v>11.35022715800101</v>
          </cell>
          <cell r="W144">
            <v>11</v>
          </cell>
        </row>
        <row r="145">
          <cell r="N145" t="str">
            <v>Villavicencio</v>
          </cell>
          <cell r="O145">
            <v>11.999754174236692</v>
          </cell>
          <cell r="P145">
            <v>10.000854400983105</v>
          </cell>
          <cell r="Q145">
            <v>10.724933254227233</v>
          </cell>
          <cell r="R145">
            <v>9.4114899579635711</v>
          </cell>
          <cell r="S145">
            <v>9.8943470172902277</v>
          </cell>
          <cell r="T145">
            <v>9.6480339873379251</v>
          </cell>
          <cell r="U145">
            <v>11.290969465215026</v>
          </cell>
          <cell r="V145">
            <v>10.954420939205823</v>
          </cell>
          <cell r="W145">
            <v>12</v>
          </cell>
        </row>
        <row r="146">
          <cell r="N146" t="str">
            <v>Manizales</v>
          </cell>
          <cell r="O146">
            <v>17.427018943349694</v>
          </cell>
          <cell r="P146">
            <v>15.511089436650217</v>
          </cell>
          <cell r="Q146">
            <v>14.307615796224072</v>
          </cell>
          <cell r="R146">
            <v>11.631285121386862</v>
          </cell>
          <cell r="S146">
            <v>13.920733520753725</v>
          </cell>
          <cell r="T146">
            <v>15.447437971161101</v>
          </cell>
          <cell r="U146">
            <v>15.477597460634804</v>
          </cell>
          <cell r="V146">
            <v>10.646577562851009</v>
          </cell>
          <cell r="W146">
            <v>13</v>
          </cell>
        </row>
        <row r="147">
          <cell r="N147" t="str">
            <v>Montería</v>
          </cell>
          <cell r="O147">
            <v>15.073087834677413</v>
          </cell>
          <cell r="P147">
            <v>12.093378815628112</v>
          </cell>
          <cell r="Q147">
            <v>11.625264155596714</v>
          </cell>
          <cell r="R147">
            <v>10.96638302985782</v>
          </cell>
          <cell r="S147">
            <v>12.180402295093719</v>
          </cell>
          <cell r="T147">
            <v>16.198840780659257</v>
          </cell>
          <cell r="U147">
            <v>13.712849822625151</v>
          </cell>
          <cell r="V147">
            <v>10.361951896444412</v>
          </cell>
          <cell r="W147">
            <v>14</v>
          </cell>
        </row>
        <row r="148">
          <cell r="N148" t="str">
            <v>Valledupar</v>
          </cell>
          <cell r="Q148">
            <v>24.447816557073004</v>
          </cell>
          <cell r="R148">
            <v>12.02345679316921</v>
          </cell>
          <cell r="S148">
            <v>10.954326682041513</v>
          </cell>
          <cell r="T148">
            <v>10.712933910536298</v>
          </cell>
          <cell r="U148">
            <v>10.856204174846745</v>
          </cell>
          <cell r="V148">
            <v>10.191604111823018</v>
          </cell>
          <cell r="W148">
            <v>15</v>
          </cell>
        </row>
        <row r="149">
          <cell r="N149" t="str">
            <v>Medellín</v>
          </cell>
          <cell r="O149">
            <v>13.611988782237155</v>
          </cell>
          <cell r="P149">
            <v>12.772101190512879</v>
          </cell>
          <cell r="Q149">
            <v>11.956238256171371</v>
          </cell>
          <cell r="R149">
            <v>10.241620072516151</v>
          </cell>
          <cell r="S149">
            <v>12.152247450643589</v>
          </cell>
          <cell r="T149">
            <v>13.542450090894018</v>
          </cell>
          <cell r="U149">
            <v>12.308696153889059</v>
          </cell>
          <cell r="V149">
            <v>10.088511779145346</v>
          </cell>
          <cell r="W149">
            <v>16</v>
          </cell>
        </row>
        <row r="150">
          <cell r="N150" t="str">
            <v>Neiva</v>
          </cell>
          <cell r="Q150">
            <v>12.965640252965791</v>
          </cell>
          <cell r="R150">
            <v>12.236223250890282</v>
          </cell>
          <cell r="S150">
            <v>12.973202617198115</v>
          </cell>
          <cell r="T150">
            <v>12.125616536729895</v>
          </cell>
          <cell r="U150">
            <v>10.973114402160242</v>
          </cell>
          <cell r="V150">
            <v>9.649800630554541</v>
          </cell>
          <cell r="W150">
            <v>17</v>
          </cell>
        </row>
        <row r="151">
          <cell r="N151" t="str">
            <v>Santa Marta</v>
          </cell>
          <cell r="Q151">
            <v>15.005977343023586</v>
          </cell>
          <cell r="R151">
            <v>10.004152462989966</v>
          </cell>
          <cell r="S151">
            <v>15.097538906985164</v>
          </cell>
          <cell r="T151">
            <v>9.3895411978900878</v>
          </cell>
          <cell r="U151">
            <v>8.7526080143657943</v>
          </cell>
          <cell r="V151">
            <v>9.5689741377703132</v>
          </cell>
          <cell r="W151">
            <v>18</v>
          </cell>
        </row>
        <row r="152">
          <cell r="N152" t="str">
            <v>Riohacha</v>
          </cell>
          <cell r="Q152">
            <v>20.297767054826561</v>
          </cell>
          <cell r="R152">
            <v>12.480717915965293</v>
          </cell>
          <cell r="S152">
            <v>15.25414660246121</v>
          </cell>
          <cell r="T152">
            <v>11.337605396290053</v>
          </cell>
          <cell r="U152">
            <v>9.9116092659031896</v>
          </cell>
          <cell r="V152">
            <v>9.4631617035997309</v>
          </cell>
          <cell r="W152">
            <v>19</v>
          </cell>
        </row>
        <row r="153">
          <cell r="N153" t="str">
            <v>Colombia</v>
          </cell>
          <cell r="O153">
            <v>11.648395040332661</v>
          </cell>
          <cell r="P153">
            <v>10.181487911321604</v>
          </cell>
          <cell r="Q153">
            <v>10.935183892089468</v>
          </cell>
          <cell r="R153">
            <v>9.4924413840037545</v>
          </cell>
          <cell r="S153">
            <v>9.9895256071074723</v>
          </cell>
          <cell r="T153">
            <v>10.967576101816572</v>
          </cell>
          <cell r="U153">
            <v>9.7795334704040755</v>
          </cell>
          <cell r="V153">
            <v>8.8181207746871202</v>
          </cell>
          <cell r="W153" t="str">
            <v/>
          </cell>
        </row>
        <row r="154">
          <cell r="N154" t="str">
            <v>Bucaramanga</v>
          </cell>
          <cell r="O154">
            <v>14.287247588381563</v>
          </cell>
          <cell r="P154">
            <v>12.091460438993773</v>
          </cell>
          <cell r="Q154">
            <v>11.789431361637853</v>
          </cell>
          <cell r="R154">
            <v>7.4330340073629806</v>
          </cell>
          <cell r="S154">
            <v>7.6044965403511338</v>
          </cell>
          <cell r="T154">
            <v>8.6094703205190264</v>
          </cell>
          <cell r="U154">
            <v>10.79161810654449</v>
          </cell>
          <cell r="V154">
            <v>8.6097821626813253</v>
          </cell>
          <cell r="W154">
            <v>20</v>
          </cell>
        </row>
        <row r="155">
          <cell r="N155" t="str">
            <v>Barranquilla</v>
          </cell>
          <cell r="O155">
            <v>12.980628103724371</v>
          </cell>
          <cell r="P155">
            <v>12.037881974885739</v>
          </cell>
          <cell r="Q155">
            <v>14.727134388355442</v>
          </cell>
          <cell r="R155">
            <v>10.43318598231509</v>
          </cell>
          <cell r="S155">
            <v>10.628491509864569</v>
          </cell>
          <cell r="T155">
            <v>10.176375943549248</v>
          </cell>
          <cell r="U155">
            <v>9.3282100893019297</v>
          </cell>
          <cell r="V155">
            <v>8.5706134071026181</v>
          </cell>
          <cell r="W155">
            <v>21</v>
          </cell>
        </row>
        <row r="156">
          <cell r="N156" t="str">
            <v>Cartagena</v>
          </cell>
          <cell r="O156">
            <v>13.969754020191392</v>
          </cell>
          <cell r="P156">
            <v>14.609548778021777</v>
          </cell>
          <cell r="Q156">
            <v>14.279288154287817</v>
          </cell>
          <cell r="R156">
            <v>11.546313748078568</v>
          </cell>
          <cell r="S156">
            <v>10.376524444494391</v>
          </cell>
          <cell r="T156">
            <v>13.076636280114244</v>
          </cell>
          <cell r="U156">
            <v>10.069155704600874</v>
          </cell>
          <cell r="V156">
            <v>8.3869025811689095</v>
          </cell>
          <cell r="W156">
            <v>22</v>
          </cell>
        </row>
        <row r="157">
          <cell r="N157" t="str">
            <v>San Andrés</v>
          </cell>
          <cell r="Q157">
            <v>10.040818673105671</v>
          </cell>
          <cell r="R157">
            <v>10.084898026360905</v>
          </cell>
          <cell r="S157">
            <v>8.1745652915103992</v>
          </cell>
          <cell r="T157">
            <v>8.2041979125413604</v>
          </cell>
          <cell r="U157">
            <v>7.0903881219067477</v>
          </cell>
          <cell r="V157">
            <v>7.2616073735894568</v>
          </cell>
          <cell r="W157">
            <v>23</v>
          </cell>
        </row>
        <row r="158">
          <cell r="N158" t="str">
            <v>Bogotá</v>
          </cell>
          <cell r="O158">
            <v>12.517405014481495</v>
          </cell>
          <cell r="P158">
            <v>11.341878875517757</v>
          </cell>
          <cell r="Q158">
            <v>10.453286698746085</v>
          </cell>
          <cell r="R158">
            <v>9.3202174647805744</v>
          </cell>
          <cell r="S158">
            <v>9.7375560276790534</v>
          </cell>
          <cell r="T158">
            <v>10.782031170881826</v>
          </cell>
          <cell r="U158">
            <v>8.5687570338583168</v>
          </cell>
          <cell r="V158">
            <v>7.126804950435206</v>
          </cell>
          <cell r="W158">
            <v>24</v>
          </cell>
        </row>
        <row r="166">
          <cell r="N166" t="str">
            <v>Quibdó</v>
          </cell>
          <cell r="Q166">
            <v>2.7549378459144522</v>
          </cell>
          <cell r="R166">
            <v>2.9070716968806152</v>
          </cell>
          <cell r="S166">
            <v>2.0813838083085212</v>
          </cell>
          <cell r="T166">
            <v>2.1576858370220338</v>
          </cell>
          <cell r="U166">
            <v>1.6844075330448005</v>
          </cell>
          <cell r="V166">
            <v>1.7895923043053201</v>
          </cell>
          <cell r="W166">
            <v>1</v>
          </cell>
        </row>
        <row r="167">
          <cell r="N167" t="str">
            <v>Medellín</v>
          </cell>
          <cell r="O167">
            <v>1.042159228164895</v>
          </cell>
          <cell r="P167">
            <v>0.69663804938704288</v>
          </cell>
          <cell r="Q167">
            <v>0.61310504397368981</v>
          </cell>
          <cell r="R167">
            <v>0.86756221167083292</v>
          </cell>
          <cell r="S167">
            <v>0.65356873870280197</v>
          </cell>
          <cell r="T167">
            <v>1.2136555993616767</v>
          </cell>
          <cell r="U167">
            <v>0.84559834051394245</v>
          </cell>
          <cell r="V167">
            <v>1.0920866137288483</v>
          </cell>
          <cell r="W167">
            <v>2</v>
          </cell>
        </row>
        <row r="168">
          <cell r="N168" t="str">
            <v>Manizales</v>
          </cell>
          <cell r="O168">
            <v>1.535383747076893</v>
          </cell>
          <cell r="P168">
            <v>0.52721661636141437</v>
          </cell>
          <cell r="Q168">
            <v>1.2593902726310713</v>
          </cell>
          <cell r="R168">
            <v>1.3176258860689758</v>
          </cell>
          <cell r="S168">
            <v>0.59087924852280194</v>
          </cell>
          <cell r="T168">
            <v>0.7264102249834713</v>
          </cell>
          <cell r="U168">
            <v>0.66781555933891801</v>
          </cell>
          <cell r="V168">
            <v>1.0545774824767333</v>
          </cell>
          <cell r="W168">
            <v>3</v>
          </cell>
        </row>
        <row r="169">
          <cell r="N169" t="str">
            <v>Ibagué</v>
          </cell>
          <cell r="O169">
            <v>1.9332655088374604</v>
          </cell>
          <cell r="P169">
            <v>1.5017553521029805</v>
          </cell>
          <cell r="Q169">
            <v>1.3126460677303518</v>
          </cell>
          <cell r="R169">
            <v>1.4452314047853714</v>
          </cell>
          <cell r="S169">
            <v>2.6037109516377486</v>
          </cell>
          <cell r="T169">
            <v>0.58939640021588147</v>
          </cell>
          <cell r="U169">
            <v>1.7017902768166522</v>
          </cell>
          <cell r="V169">
            <v>0.88467864590143597</v>
          </cell>
          <cell r="W169">
            <v>4</v>
          </cell>
        </row>
        <row r="170">
          <cell r="N170" t="str">
            <v>Armenia</v>
          </cell>
          <cell r="Q170">
            <v>1.857150302272254</v>
          </cell>
          <cell r="R170">
            <v>1.4458662069879997</v>
          </cell>
          <cell r="S170">
            <v>0.89519289429330684</v>
          </cell>
          <cell r="T170">
            <v>1.0937711764440139</v>
          </cell>
          <cell r="U170">
            <v>0.7211238991480674</v>
          </cell>
          <cell r="V170">
            <v>0.85622563632194448</v>
          </cell>
          <cell r="W170">
            <v>5</v>
          </cell>
        </row>
        <row r="171">
          <cell r="N171" t="str">
            <v>Cartagena</v>
          </cell>
          <cell r="O171">
            <v>0.25640024334900846</v>
          </cell>
          <cell r="P171">
            <v>1.5636141748764543</v>
          </cell>
          <cell r="Q171">
            <v>1.7491158607076895</v>
          </cell>
          <cell r="R171">
            <v>0.8391246110272288</v>
          </cell>
          <cell r="S171">
            <v>0.33284446217616964</v>
          </cell>
          <cell r="T171">
            <v>0.15197581474966182</v>
          </cell>
          <cell r="U171">
            <v>0.4035288560156951</v>
          </cell>
          <cell r="V171">
            <v>0.8557092202587786</v>
          </cell>
          <cell r="W171">
            <v>6</v>
          </cell>
        </row>
        <row r="172">
          <cell r="N172" t="str">
            <v>Sincelejo</v>
          </cell>
          <cell r="Q172">
            <v>2.5219179173091817</v>
          </cell>
          <cell r="R172">
            <v>1.374636431170597</v>
          </cell>
          <cell r="S172">
            <v>1.1537985042024477</v>
          </cell>
          <cell r="T172">
            <v>0.77980838055962332</v>
          </cell>
          <cell r="U172">
            <v>0.80097417375523883</v>
          </cell>
          <cell r="V172">
            <v>0.83124897461063996</v>
          </cell>
          <cell r="W172">
            <v>7</v>
          </cell>
        </row>
        <row r="173">
          <cell r="N173" t="str">
            <v>Pasto</v>
          </cell>
          <cell r="O173">
            <v>0.46257466005845732</v>
          </cell>
          <cell r="P173">
            <v>0.53986568672799851</v>
          </cell>
          <cell r="Q173">
            <v>0.57840429564645057</v>
          </cell>
          <cell r="R173">
            <v>0.72667560846462731</v>
          </cell>
          <cell r="S173">
            <v>0.37180317321532425</v>
          </cell>
          <cell r="T173">
            <v>0.54898090298792357</v>
          </cell>
          <cell r="U173">
            <v>0.67145142857142859</v>
          </cell>
          <cell r="V173">
            <v>0.8069303549758079</v>
          </cell>
          <cell r="W173">
            <v>8</v>
          </cell>
        </row>
        <row r="174">
          <cell r="N174" t="str">
            <v>Cali</v>
          </cell>
          <cell r="O174">
            <v>0.71117839641281477</v>
          </cell>
          <cell r="P174">
            <v>0.82499651295426779</v>
          </cell>
          <cell r="Q174">
            <v>1.5574279919518352</v>
          </cell>
          <cell r="R174">
            <v>0.82239091925987662</v>
          </cell>
          <cell r="S174">
            <v>0.83835290205270407</v>
          </cell>
          <cell r="T174">
            <v>0.93537171446542078</v>
          </cell>
          <cell r="U174">
            <v>0.89944022123952927</v>
          </cell>
          <cell r="V174">
            <v>0.78785945081151398</v>
          </cell>
          <cell r="W174">
            <v>9</v>
          </cell>
        </row>
        <row r="175">
          <cell r="N175" t="str">
            <v>Santa Marta</v>
          </cell>
          <cell r="Q175">
            <v>0.89860444326373468</v>
          </cell>
          <cell r="R175">
            <v>0.95854296833505548</v>
          </cell>
          <cell r="S175">
            <v>0.31903727832066597</v>
          </cell>
          <cell r="T175">
            <v>0.60782759028676669</v>
          </cell>
          <cell r="U175">
            <v>1.1610286541871855</v>
          </cell>
          <cell r="V175">
            <v>0.78676499251708865</v>
          </cell>
          <cell r="W175">
            <v>10</v>
          </cell>
        </row>
        <row r="176">
          <cell r="N176" t="str">
            <v>Colombia</v>
          </cell>
          <cell r="O176">
            <v>1.0787795651001773</v>
          </cell>
          <cell r="P176">
            <v>0.77131775568704253</v>
          </cell>
          <cell r="Q176">
            <v>1.4164545906205219</v>
          </cell>
          <cell r="R176">
            <v>1.0368458490428407</v>
          </cell>
          <cell r="S176">
            <v>0.76818816906894438</v>
          </cell>
          <cell r="T176">
            <v>0.82328997635252898</v>
          </cell>
          <cell r="U176">
            <v>0.84946912966900545</v>
          </cell>
          <cell r="V176">
            <v>0.77133791407203922</v>
          </cell>
          <cell r="W176" t="str">
            <v/>
          </cell>
        </row>
        <row r="177">
          <cell r="N177" t="str">
            <v>Bogotá</v>
          </cell>
          <cell r="O177">
            <v>1.3818123727109488</v>
          </cell>
          <cell r="P177">
            <v>0.96298971584584736</v>
          </cell>
          <cell r="Q177">
            <v>0.788953957223688</v>
          </cell>
          <cell r="R177">
            <v>0.70779436878993218</v>
          </cell>
          <cell r="S177">
            <v>0.39797915993145022</v>
          </cell>
          <cell r="T177">
            <v>0.49594501590372209</v>
          </cell>
          <cell r="U177">
            <v>0.57168055783612526</v>
          </cell>
          <cell r="V177">
            <v>0.7100880112446194</v>
          </cell>
          <cell r="W177">
            <v>11</v>
          </cell>
        </row>
        <row r="178">
          <cell r="N178" t="str">
            <v>Montería</v>
          </cell>
          <cell r="O178">
            <v>0.67058881599823239</v>
          </cell>
          <cell r="P178">
            <v>0.60509620336775305</v>
          </cell>
          <cell r="Q178">
            <v>1.3032482071270026</v>
          </cell>
          <cell r="R178">
            <v>0.73482565745470541</v>
          </cell>
          <cell r="S178">
            <v>0.50861503619559323</v>
          </cell>
          <cell r="T178">
            <v>0.54071375021160994</v>
          </cell>
          <cell r="U178">
            <v>0.59676783602680339</v>
          </cell>
          <cell r="V178">
            <v>0.69028282604158242</v>
          </cell>
          <cell r="W178">
            <v>12</v>
          </cell>
        </row>
        <row r="179">
          <cell r="N179" t="str">
            <v>Florencia</v>
          </cell>
          <cell r="Q179">
            <v>1.8958587594808913</v>
          </cell>
          <cell r="R179">
            <v>1.4607499796390886</v>
          </cell>
          <cell r="S179">
            <v>0.32825191943918997</v>
          </cell>
          <cell r="T179">
            <v>0.43012040975259086</v>
          </cell>
          <cell r="U179">
            <v>0.42110724160959007</v>
          </cell>
          <cell r="V179">
            <v>0.68002077543786366</v>
          </cell>
          <cell r="W179">
            <v>13</v>
          </cell>
        </row>
        <row r="180">
          <cell r="N180" t="str">
            <v>Popayán</v>
          </cell>
          <cell r="Q180">
            <v>0.82357646125484041</v>
          </cell>
          <cell r="R180">
            <v>1.6396427116234311</v>
          </cell>
          <cell r="S180">
            <v>0.2862980754742</v>
          </cell>
          <cell r="T180">
            <v>0.46153340288219236</v>
          </cell>
          <cell r="U180">
            <v>0.60922314642772391</v>
          </cell>
          <cell r="V180">
            <v>0.67377973860317864</v>
          </cell>
          <cell r="W180">
            <v>14</v>
          </cell>
        </row>
        <row r="181">
          <cell r="N181" t="str">
            <v>Neiva</v>
          </cell>
          <cell r="Q181">
            <v>2.1269351654466409</v>
          </cell>
          <cell r="R181">
            <v>0.95319457148030706</v>
          </cell>
          <cell r="S181">
            <v>0.66767018473071071</v>
          </cell>
          <cell r="T181">
            <v>1.2554343385695059</v>
          </cell>
          <cell r="U181">
            <v>0.99751773644398989</v>
          </cell>
          <cell r="V181">
            <v>0.64592904963570408</v>
          </cell>
          <cell r="W181">
            <v>15</v>
          </cell>
        </row>
        <row r="182">
          <cell r="N182" t="str">
            <v>Riohacha</v>
          </cell>
          <cell r="Q182">
            <v>2.5948447770747678</v>
          </cell>
          <cell r="R182">
            <v>2.5114068749763208</v>
          </cell>
          <cell r="S182">
            <v>1.4810058855002675</v>
          </cell>
          <cell r="T182">
            <v>0.72085441259134342</v>
          </cell>
          <cell r="U182">
            <v>0.77888032802036677</v>
          </cell>
          <cell r="V182">
            <v>0.62467444163011798</v>
          </cell>
          <cell r="W182">
            <v>16</v>
          </cell>
        </row>
        <row r="183">
          <cell r="N183" t="str">
            <v>San Andrés</v>
          </cell>
          <cell r="Q183">
            <v>1.316545935380016</v>
          </cell>
          <cell r="R183">
            <v>1.4346257766317836</v>
          </cell>
          <cell r="S183">
            <v>0.57688373678827143</v>
          </cell>
          <cell r="T183">
            <v>0.66430752328270115</v>
          </cell>
          <cell r="U183">
            <v>0.64469914040114618</v>
          </cell>
          <cell r="V183">
            <v>0.59436643983116544</v>
          </cell>
          <cell r="W183">
            <v>17</v>
          </cell>
        </row>
        <row r="184">
          <cell r="N184" t="str">
            <v>Pereira</v>
          </cell>
          <cell r="O184">
            <v>1.2394705595154447</v>
          </cell>
          <cell r="P184">
            <v>0.99471836045034756</v>
          </cell>
          <cell r="Q184">
            <v>0.65123682928371385</v>
          </cell>
          <cell r="R184">
            <v>0.64233378034322597</v>
          </cell>
          <cell r="S184">
            <v>0.50108947841515028</v>
          </cell>
          <cell r="T184">
            <v>1.0648824183248697</v>
          </cell>
          <cell r="U184">
            <v>1.0527450455132934</v>
          </cell>
          <cell r="V184">
            <v>0.44211760408984008</v>
          </cell>
          <cell r="W184">
            <v>18</v>
          </cell>
        </row>
        <row r="185">
          <cell r="N185" t="str">
            <v>Valledupar</v>
          </cell>
          <cell r="Q185">
            <v>2.7801195226587234</v>
          </cell>
          <cell r="R185">
            <v>0.98287614625710218</v>
          </cell>
          <cell r="S185">
            <v>0.37275644239446509</v>
          </cell>
          <cell r="T185">
            <v>0.63890825078958624</v>
          </cell>
          <cell r="U185">
            <v>1.1170319323690854</v>
          </cell>
          <cell r="V185">
            <v>0.33980157542515921</v>
          </cell>
          <cell r="W185">
            <v>19</v>
          </cell>
        </row>
        <row r="186">
          <cell r="N186" t="str">
            <v>Cúcuta</v>
          </cell>
          <cell r="O186">
            <v>0.96025802968308371</v>
          </cell>
          <cell r="P186">
            <v>0.53221731877432765</v>
          </cell>
          <cell r="Q186">
            <v>0.83946557381473619</v>
          </cell>
          <cell r="R186">
            <v>0.85574180616623907</v>
          </cell>
          <cell r="S186">
            <v>0.54997402926698213</v>
          </cell>
          <cell r="T186">
            <v>0.50961592269954692</v>
          </cell>
          <cell r="U186">
            <v>1.0380962944326766</v>
          </cell>
          <cell r="V186">
            <v>0.29878169335760402</v>
          </cell>
          <cell r="W186">
            <v>20</v>
          </cell>
        </row>
        <row r="187">
          <cell r="N187" t="str">
            <v>Barranquilla</v>
          </cell>
          <cell r="O187">
            <v>0.26621427110937462</v>
          </cell>
          <cell r="P187">
            <v>0.36060781951116316</v>
          </cell>
          <cell r="Q187">
            <v>0.78062912430175968</v>
          </cell>
          <cell r="R187">
            <v>0.35589056481253967</v>
          </cell>
          <cell r="S187">
            <v>0.29299545833822815</v>
          </cell>
          <cell r="T187">
            <v>0.54247414016455364</v>
          </cell>
          <cell r="U187">
            <v>0.76227012747028788</v>
          </cell>
          <cell r="V187">
            <v>0.2897249173560586</v>
          </cell>
          <cell r="W187">
            <v>21</v>
          </cell>
        </row>
        <row r="188">
          <cell r="N188" t="str">
            <v>Bucaramanga</v>
          </cell>
          <cell r="O188">
            <v>0.7727845443091137</v>
          </cell>
          <cell r="P188">
            <v>0.83869688829295042</v>
          </cell>
          <cell r="Q188">
            <v>0.65530388733634604</v>
          </cell>
          <cell r="R188">
            <v>0.5288729394028775</v>
          </cell>
          <cell r="S188">
            <v>0.48708852960231031</v>
          </cell>
          <cell r="T188">
            <v>0.46964268422581573</v>
          </cell>
          <cell r="U188">
            <v>0.36218201592578342</v>
          </cell>
          <cell r="V188">
            <v>0.28340044460276592</v>
          </cell>
          <cell r="W188">
            <v>22</v>
          </cell>
        </row>
        <row r="189">
          <cell r="N189" t="str">
            <v>Villavicencio</v>
          </cell>
          <cell r="O189">
            <v>0.95507150072787483</v>
          </cell>
          <cell r="P189">
            <v>0.86458107992648525</v>
          </cell>
          <cell r="Q189">
            <v>0.68692524473450023</v>
          </cell>
          <cell r="R189">
            <v>0.6526425466173249</v>
          </cell>
          <cell r="S189">
            <v>0.30113155577785466</v>
          </cell>
          <cell r="T189">
            <v>0.2552889275625666</v>
          </cell>
          <cell r="U189">
            <v>0.40058130566448275</v>
          </cell>
          <cell r="V189">
            <v>0.19161488337390184</v>
          </cell>
          <cell r="W189">
            <v>23</v>
          </cell>
        </row>
        <row r="190">
          <cell r="N190" t="str">
            <v>Tunja</v>
          </cell>
          <cell r="Q190">
            <v>1.192991563919533</v>
          </cell>
          <cell r="R190">
            <v>0.62112684063903589</v>
          </cell>
          <cell r="S190">
            <v>0.16093721201005182</v>
          </cell>
          <cell r="T190">
            <v>0.18004930445500969</v>
          </cell>
          <cell r="U190">
            <v>0.29366732762731856</v>
          </cell>
          <cell r="V190">
            <v>3.9172135285209485E-2</v>
          </cell>
          <cell r="W190">
            <v>24</v>
          </cell>
        </row>
        <row r="198">
          <cell r="N198" t="str">
            <v>Pasto</v>
          </cell>
          <cell r="O198">
            <v>38.593849281992625</v>
          </cell>
          <cell r="P198">
            <v>31.372813554676121</v>
          </cell>
          <cell r="Q198">
            <v>41.491604077364954</v>
          </cell>
          <cell r="R198">
            <v>42.128642391951551</v>
          </cell>
          <cell r="S198">
            <v>34.125881047730203</v>
          </cell>
          <cell r="T198">
            <v>35.896237395134037</v>
          </cell>
          <cell r="U198">
            <v>36.947017142857142</v>
          </cell>
          <cell r="V198">
            <v>38.005754282001838</v>
          </cell>
          <cell r="W198">
            <v>1</v>
          </cell>
        </row>
        <row r="199">
          <cell r="N199" t="str">
            <v>Neiva</v>
          </cell>
          <cell r="Q199">
            <v>39.188608916815518</v>
          </cell>
          <cell r="R199">
            <v>46.62992557375069</v>
          </cell>
          <cell r="S199">
            <v>37.894811754100701</v>
          </cell>
          <cell r="T199">
            <v>34.484775251667401</v>
          </cell>
          <cell r="U199">
            <v>37.49056572128206</v>
          </cell>
          <cell r="V199">
            <v>36.739685601273088</v>
          </cell>
          <cell r="W199">
            <v>2</v>
          </cell>
        </row>
        <row r="200">
          <cell r="N200" t="str">
            <v>Bucaramanga</v>
          </cell>
          <cell r="O200">
            <v>41.252041625834153</v>
          </cell>
          <cell r="P200">
            <v>35.942129585419643</v>
          </cell>
          <cell r="Q200">
            <v>29.178336217597888</v>
          </cell>
          <cell r="R200">
            <v>30.935789663422142</v>
          </cell>
          <cell r="S200">
            <v>20.504317199092096</v>
          </cell>
          <cell r="T200">
            <v>29.767175849714338</v>
          </cell>
          <cell r="U200">
            <v>37.689181134000364</v>
          </cell>
          <cell r="V200">
            <v>36.555895495804222</v>
          </cell>
          <cell r="W200">
            <v>3</v>
          </cell>
        </row>
        <row r="201">
          <cell r="N201" t="str">
            <v>Bogotá</v>
          </cell>
          <cell r="O201">
            <v>32.204955571098672</v>
          </cell>
          <cell r="P201">
            <v>36.093371740333779</v>
          </cell>
          <cell r="Q201">
            <v>32.075073971593646</v>
          </cell>
          <cell r="R201">
            <v>30.891333871470373</v>
          </cell>
          <cell r="S201">
            <v>30.268714491984046</v>
          </cell>
          <cell r="T201">
            <v>23.515135920504125</v>
          </cell>
          <cell r="U201">
            <v>34.140717203518662</v>
          </cell>
          <cell r="V201">
            <v>34.260116134342553</v>
          </cell>
          <cell r="W201">
            <v>4</v>
          </cell>
        </row>
        <row r="202">
          <cell r="N202" t="str">
            <v>Sincelejo</v>
          </cell>
          <cell r="Q202">
            <v>44.180440023456327</v>
          </cell>
          <cell r="R202">
            <v>44.206821873308058</v>
          </cell>
          <cell r="S202">
            <v>31.347195868625416</v>
          </cell>
          <cell r="T202">
            <v>31.214005686855216</v>
          </cell>
          <cell r="U202">
            <v>43.359303418475022</v>
          </cell>
          <cell r="V202">
            <v>34.002342924741463</v>
          </cell>
          <cell r="W202">
            <v>5</v>
          </cell>
        </row>
        <row r="203">
          <cell r="N203" t="str">
            <v>Ibagué</v>
          </cell>
          <cell r="O203">
            <v>40.495903124160272</v>
          </cell>
          <cell r="P203">
            <v>38.65505610242996</v>
          </cell>
          <cell r="Q203">
            <v>41.807982144735277</v>
          </cell>
          <cell r="R203">
            <v>39.763457546081746</v>
          </cell>
          <cell r="S203">
            <v>31.724306085569552</v>
          </cell>
          <cell r="T203">
            <v>30.561807364876003</v>
          </cell>
          <cell r="U203">
            <v>30.08101182215465</v>
          </cell>
          <cell r="V203">
            <v>33.650936752301448</v>
          </cell>
          <cell r="W203">
            <v>6</v>
          </cell>
        </row>
        <row r="204">
          <cell r="N204" t="str">
            <v>Colombia</v>
          </cell>
          <cell r="O204">
            <v>31.772370927753695</v>
          </cell>
          <cell r="P204">
            <v>32.76621012809516</v>
          </cell>
          <cell r="Q204">
            <v>38.779357444719182</v>
          </cell>
          <cell r="R204">
            <v>35.958670654404315</v>
          </cell>
          <cell r="S204">
            <v>28.644424088855462</v>
          </cell>
          <cell r="T204">
            <v>30.045676370933815</v>
          </cell>
          <cell r="U204">
            <v>33.702864119303321</v>
          </cell>
          <cell r="V204">
            <v>31.917828308001774</v>
          </cell>
          <cell r="W204" t="str">
            <v/>
          </cell>
        </row>
        <row r="205">
          <cell r="N205" t="str">
            <v>Santa Marta</v>
          </cell>
          <cell r="Q205">
            <v>33.660558602208347</v>
          </cell>
          <cell r="R205">
            <v>35.58274506774309</v>
          </cell>
          <cell r="S205">
            <v>27.619978284473401</v>
          </cell>
          <cell r="T205">
            <v>28.931851613780491</v>
          </cell>
          <cell r="U205">
            <v>32.224135291659003</v>
          </cell>
          <cell r="V205">
            <v>31.482633374631995</v>
          </cell>
          <cell r="W205">
            <v>7</v>
          </cell>
        </row>
        <row r="206">
          <cell r="N206" t="str">
            <v>Medellín</v>
          </cell>
          <cell r="O206">
            <v>28.552889899467537</v>
          </cell>
          <cell r="P206">
            <v>20.675859773275057</v>
          </cell>
          <cell r="Q206">
            <v>28.867147906813468</v>
          </cell>
          <cell r="R206">
            <v>28.55845510391174</v>
          </cell>
          <cell r="S206">
            <v>26.323885001203902</v>
          </cell>
          <cell r="T206">
            <v>27.950328814854565</v>
          </cell>
          <cell r="U206">
            <v>30.32190306168448</v>
          </cell>
          <cell r="V206">
            <v>30.495777402451701</v>
          </cell>
          <cell r="W206">
            <v>8</v>
          </cell>
        </row>
        <row r="207">
          <cell r="N207" t="str">
            <v>Manizales</v>
          </cell>
          <cell r="O207">
            <v>29.769404845571884</v>
          </cell>
          <cell r="P207">
            <v>27.652888111453588</v>
          </cell>
          <cell r="Q207">
            <v>29.787870516133129</v>
          </cell>
          <cell r="R207">
            <v>32.708340985051606</v>
          </cell>
          <cell r="S207">
            <v>24.695909484556527</v>
          </cell>
          <cell r="T207">
            <v>24.97345875187947</v>
          </cell>
          <cell r="U207">
            <v>22.576435204709416</v>
          </cell>
          <cell r="V207">
            <v>30.218048713509237</v>
          </cell>
          <cell r="W207">
            <v>9</v>
          </cell>
        </row>
        <row r="208">
          <cell r="N208" t="str">
            <v>Popayán</v>
          </cell>
          <cell r="Q208">
            <v>49.323873963213799</v>
          </cell>
          <cell r="R208">
            <v>49.082071717752584</v>
          </cell>
          <cell r="S208">
            <v>34.751161767453638</v>
          </cell>
          <cell r="T208">
            <v>36.548124721630188</v>
          </cell>
          <cell r="U208">
            <v>35.341888504928775</v>
          </cell>
          <cell r="V208">
            <v>29.424001188686898</v>
          </cell>
          <cell r="W208">
            <v>10</v>
          </cell>
        </row>
        <row r="209">
          <cell r="N209" t="str">
            <v>Cúcuta</v>
          </cell>
          <cell r="O209">
            <v>38.48637225334776</v>
          </cell>
          <cell r="P209">
            <v>37.585622322512648</v>
          </cell>
          <cell r="Q209">
            <v>41.961860215020273</v>
          </cell>
          <cell r="R209">
            <v>42.089121482368988</v>
          </cell>
          <cell r="S209">
            <v>28.706695340122003</v>
          </cell>
          <cell r="T209">
            <v>28.163741162864447</v>
          </cell>
          <cell r="U209">
            <v>41.328983284232962</v>
          </cell>
          <cell r="V209">
            <v>28.020882334894569</v>
          </cell>
          <cell r="W209">
            <v>11</v>
          </cell>
        </row>
        <row r="210">
          <cell r="N210" t="str">
            <v>Pereira</v>
          </cell>
          <cell r="O210">
            <v>34.299670585383865</v>
          </cell>
          <cell r="P210">
            <v>35.851470410749492</v>
          </cell>
          <cell r="Q210">
            <v>30.97025981287323</v>
          </cell>
          <cell r="R210">
            <v>28.438817950362466</v>
          </cell>
          <cell r="S210">
            <v>23.289307110552645</v>
          </cell>
          <cell r="T210">
            <v>23.08959745439487</v>
          </cell>
          <cell r="U210">
            <v>26.514148129253702</v>
          </cell>
          <cell r="V210">
            <v>27.765227682494587</v>
          </cell>
          <cell r="W210">
            <v>12</v>
          </cell>
        </row>
        <row r="211">
          <cell r="N211" t="str">
            <v>Cali</v>
          </cell>
          <cell r="O211">
            <v>34.57355251631158</v>
          </cell>
          <cell r="P211">
            <v>36.91259680652216</v>
          </cell>
          <cell r="Q211">
            <v>42.482949018633398</v>
          </cell>
          <cell r="R211">
            <v>41.068342861450915</v>
          </cell>
          <cell r="S211">
            <v>34.803290401752754</v>
          </cell>
          <cell r="T211">
            <v>38.360502202465611</v>
          </cell>
          <cell r="U211">
            <v>34.707966493433624</v>
          </cell>
          <cell r="V211">
            <v>27.708957849251036</v>
          </cell>
          <cell r="W211">
            <v>13</v>
          </cell>
        </row>
        <row r="212">
          <cell r="N212" t="str">
            <v>Riohacha</v>
          </cell>
          <cell r="Q212">
            <v>42.254856101824281</v>
          </cell>
          <cell r="R212">
            <v>41.414939623397217</v>
          </cell>
          <cell r="S212">
            <v>35.078116639914398</v>
          </cell>
          <cell r="T212">
            <v>37.347273749297358</v>
          </cell>
          <cell r="U212">
            <v>43.277851063293483</v>
          </cell>
          <cell r="V212">
            <v>26.83276936351599</v>
          </cell>
          <cell r="W212">
            <v>14</v>
          </cell>
        </row>
        <row r="213">
          <cell r="N213" t="str">
            <v>Armenia</v>
          </cell>
          <cell r="Q213">
            <v>36.777152386908483</v>
          </cell>
          <cell r="R213">
            <v>37.578731021680035</v>
          </cell>
          <cell r="S213">
            <v>25.07212209572851</v>
          </cell>
          <cell r="T213">
            <v>32.526516045156335</v>
          </cell>
          <cell r="U213">
            <v>21.49548159576813</v>
          </cell>
          <cell r="V213">
            <v>26.65650080256821</v>
          </cell>
          <cell r="W213">
            <v>15</v>
          </cell>
        </row>
        <row r="214">
          <cell r="N214" t="str">
            <v>Montería</v>
          </cell>
          <cell r="O214">
            <v>41.926726478268741</v>
          </cell>
          <cell r="P214">
            <v>39.927804170544754</v>
          </cell>
          <cell r="Q214">
            <v>41.032008162831069</v>
          </cell>
          <cell r="R214">
            <v>40.935298612197521</v>
          </cell>
          <cell r="S214">
            <v>32.819587161476839</v>
          </cell>
          <cell r="T214">
            <v>28.913372941337695</v>
          </cell>
          <cell r="U214">
            <v>32.875837603468675</v>
          </cell>
          <cell r="V214">
            <v>24.048581168873902</v>
          </cell>
          <cell r="W214">
            <v>16</v>
          </cell>
        </row>
        <row r="215">
          <cell r="N215" t="str">
            <v>Villavicencio</v>
          </cell>
          <cell r="O215">
            <v>34.482824845302616</v>
          </cell>
          <cell r="P215">
            <v>32.385796583486787</v>
          </cell>
          <cell r="Q215">
            <v>38.751112429546126</v>
          </cell>
          <cell r="R215">
            <v>34.65292997520929</v>
          </cell>
          <cell r="S215">
            <v>26.811328575980049</v>
          </cell>
          <cell r="T215">
            <v>33.580091302581359</v>
          </cell>
          <cell r="U215">
            <v>24.330240072744395</v>
          </cell>
          <cell r="V215">
            <v>21.818198635110072</v>
          </cell>
          <cell r="W215">
            <v>17</v>
          </cell>
        </row>
        <row r="216">
          <cell r="N216" t="str">
            <v>Florencia</v>
          </cell>
          <cell r="Q216">
            <v>40.529971437517176</v>
          </cell>
          <cell r="R216">
            <v>42.355350265855336</v>
          </cell>
          <cell r="S216">
            <v>15.950817848002668</v>
          </cell>
          <cell r="T216">
            <v>14.571976277481577</v>
          </cell>
          <cell r="U216">
            <v>19.205912058679058</v>
          </cell>
          <cell r="V216">
            <v>21.499900941855543</v>
          </cell>
          <cell r="W216">
            <v>18</v>
          </cell>
        </row>
        <row r="217">
          <cell r="N217" t="str">
            <v>Quibdó</v>
          </cell>
          <cell r="Q217">
            <v>32.883312998426256</v>
          </cell>
          <cell r="R217">
            <v>27.76224649585459</v>
          </cell>
          <cell r="S217">
            <v>17.887423791294484</v>
          </cell>
          <cell r="T217">
            <v>20.495565392091208</v>
          </cell>
          <cell r="U217">
            <v>22.794868795570636</v>
          </cell>
          <cell r="V217">
            <v>20.796734255244516</v>
          </cell>
          <cell r="W217">
            <v>19</v>
          </cell>
        </row>
        <row r="218">
          <cell r="N218" t="str">
            <v>Barranquilla</v>
          </cell>
          <cell r="O218">
            <v>24.638991179501303</v>
          </cell>
          <cell r="P218">
            <v>30.113730158461209</v>
          </cell>
          <cell r="Q218">
            <v>34.085931427070747</v>
          </cell>
          <cell r="R218">
            <v>24.418170949166917</v>
          </cell>
          <cell r="S218">
            <v>12.580184870383174</v>
          </cell>
          <cell r="T218">
            <v>15.890381730578722</v>
          </cell>
          <cell r="U218">
            <v>21.262383689913985</v>
          </cell>
          <cell r="V218">
            <v>20.633852790238592</v>
          </cell>
          <cell r="W218">
            <v>20</v>
          </cell>
        </row>
        <row r="219">
          <cell r="N219" t="str">
            <v>Tunja</v>
          </cell>
          <cell r="Q219">
            <v>39.258663205710583</v>
          </cell>
          <cell r="R219">
            <v>31.559971194117541</v>
          </cell>
          <cell r="S219">
            <v>20.289327345390138</v>
          </cell>
          <cell r="T219">
            <v>11.067969712977636</v>
          </cell>
          <cell r="U219">
            <v>32.70207407779256</v>
          </cell>
          <cell r="V219">
            <v>20.188187783947502</v>
          </cell>
          <cell r="W219">
            <v>21</v>
          </cell>
        </row>
        <row r="220">
          <cell r="N220" t="str">
            <v>Cartagena</v>
          </cell>
          <cell r="O220">
            <v>15.863724555230355</v>
          </cell>
          <cell r="P220">
            <v>29.196924921686261</v>
          </cell>
          <cell r="Q220">
            <v>34.136368420910586</v>
          </cell>
          <cell r="R220">
            <v>27.756295990811214</v>
          </cell>
          <cell r="S220">
            <v>17.92892824832407</v>
          </cell>
          <cell r="T220">
            <v>22.649907135458236</v>
          </cell>
          <cell r="U220">
            <v>27.744077079884416</v>
          </cell>
          <cell r="V220">
            <v>19.573259006170076</v>
          </cell>
          <cell r="W220">
            <v>22</v>
          </cell>
        </row>
        <row r="221">
          <cell r="N221" t="str">
            <v>Valledupar</v>
          </cell>
          <cell r="Q221">
            <v>38.409968607237197</v>
          </cell>
          <cell r="R221">
            <v>38.563579800711004</v>
          </cell>
          <cell r="S221">
            <v>23.253785220094255</v>
          </cell>
          <cell r="T221">
            <v>23.688624785668928</v>
          </cell>
          <cell r="U221">
            <v>35.85019431868264</v>
          </cell>
          <cell r="V221">
            <v>18.84219077344051</v>
          </cell>
          <cell r="W221">
            <v>23</v>
          </cell>
        </row>
        <row r="222">
          <cell r="N222" t="str">
            <v>San Andrés</v>
          </cell>
          <cell r="Q222">
            <v>26.381223410371398</v>
          </cell>
          <cell r="R222">
            <v>17.954766770446156</v>
          </cell>
          <cell r="S222">
            <v>8.2509376065462003</v>
          </cell>
          <cell r="T222">
            <v>11.116930899242433</v>
          </cell>
          <cell r="U222">
            <v>3.9437353477468093</v>
          </cell>
          <cell r="V222">
            <v>8.7124521615003125</v>
          </cell>
          <cell r="W222">
            <v>24</v>
          </cell>
        </row>
        <row r="230">
          <cell r="N230" t="str">
            <v>Pasto</v>
          </cell>
          <cell r="O230">
            <v>9.7953996695895267</v>
          </cell>
          <cell r="P230">
            <v>7.6270750886570395</v>
          </cell>
          <cell r="Q230">
            <v>14.139141953785975</v>
          </cell>
          <cell r="R230">
            <v>10.824314273293487</v>
          </cell>
          <cell r="S230">
            <v>10.298721063072499</v>
          </cell>
          <cell r="T230">
            <v>12.011285021275803</v>
          </cell>
          <cell r="U230">
            <v>12.333165714285716</v>
          </cell>
          <cell r="V230">
            <v>13.59698661945564</v>
          </cell>
          <cell r="W230">
            <v>1</v>
          </cell>
        </row>
        <row r="231">
          <cell r="N231" t="str">
            <v>Neiva</v>
          </cell>
          <cell r="Q231">
            <v>14.02745629124097</v>
          </cell>
          <cell r="R231">
            <v>16.567849531759997</v>
          </cell>
          <cell r="S231">
            <v>12.507170553502034</v>
          </cell>
          <cell r="T231">
            <v>9.1550597938498992</v>
          </cell>
          <cell r="U231">
            <v>14.158336547976452</v>
          </cell>
          <cell r="V231">
            <v>12.699144817891936</v>
          </cell>
          <cell r="W231">
            <v>2</v>
          </cell>
        </row>
        <row r="232">
          <cell r="N232" t="str">
            <v>Bucaramanga</v>
          </cell>
          <cell r="O232">
            <v>14.810703785924284</v>
          </cell>
          <cell r="P232">
            <v>11.011000199548612</v>
          </cell>
          <cell r="Q232">
            <v>5.5307556365459769</v>
          </cell>
          <cell r="R232">
            <v>6.3117906029124189</v>
          </cell>
          <cell r="S232">
            <v>3.2063317625601986</v>
          </cell>
          <cell r="T232">
            <v>7.7124285852619341</v>
          </cell>
          <cell r="U232">
            <v>9.8113911298521863</v>
          </cell>
          <cell r="V232">
            <v>12.390427513065278</v>
          </cell>
          <cell r="W232">
            <v>3</v>
          </cell>
        </row>
        <row r="233">
          <cell r="N233" t="str">
            <v>Bogotá</v>
          </cell>
          <cell r="O233">
            <v>15.2272928806903</v>
          </cell>
          <cell r="P233">
            <v>16.88949540174977</v>
          </cell>
          <cell r="Q233">
            <v>10.264201242831609</v>
          </cell>
          <cell r="R233">
            <v>8.3348011766751942</v>
          </cell>
          <cell r="S233">
            <v>7.4298379091971221</v>
          </cell>
          <cell r="T233">
            <v>6.9054860090648127</v>
          </cell>
          <cell r="U233">
            <v>13.388648927011912</v>
          </cell>
          <cell r="V233">
            <v>11.345046350176267</v>
          </cell>
          <cell r="W233">
            <v>4</v>
          </cell>
        </row>
        <row r="234">
          <cell r="N234" t="str">
            <v>Medellín</v>
          </cell>
          <cell r="O234">
            <v>12.725537404509451</v>
          </cell>
          <cell r="P234">
            <v>6.5555483148857689</v>
          </cell>
          <cell r="Q234">
            <v>8.2456916958139459</v>
          </cell>
          <cell r="R234">
            <v>8.811874268449122</v>
          </cell>
          <cell r="S234">
            <v>8.450339163626559</v>
          </cell>
          <cell r="T234">
            <v>10.017783069603324</v>
          </cell>
          <cell r="U234">
            <v>11.629331705009273</v>
          </cell>
          <cell r="V234">
            <v>10.699761373117738</v>
          </cell>
          <cell r="W234">
            <v>5</v>
          </cell>
        </row>
        <row r="235">
          <cell r="N235" t="str">
            <v>Ibagué</v>
          </cell>
          <cell r="O235">
            <v>19.668078860013711</v>
          </cell>
          <cell r="P235">
            <v>14.966063192675705</v>
          </cell>
          <cell r="Q235">
            <v>13.195439476908494</v>
          </cell>
          <cell r="R235">
            <v>14.591896114244976</v>
          </cell>
          <cell r="S235">
            <v>10.424622167926213</v>
          </cell>
          <cell r="T235">
            <v>13.076674370125843</v>
          </cell>
          <cell r="U235">
            <v>10.687081595429957</v>
          </cell>
          <cell r="V235">
            <v>10.541818356995876</v>
          </cell>
          <cell r="W235">
            <v>6</v>
          </cell>
        </row>
        <row r="236">
          <cell r="N236" t="str">
            <v>Colombia</v>
          </cell>
          <cell r="O236">
            <v>12.670964898754915</v>
          </cell>
          <cell r="P236">
            <v>11.973464347586606</v>
          </cell>
          <cell r="Q236">
            <v>12.891789069299756</v>
          </cell>
          <cell r="R236">
            <v>10.471035661543382</v>
          </cell>
          <cell r="S236">
            <v>8.103024335357178</v>
          </cell>
          <cell r="T236">
            <v>9.5107799075666364</v>
          </cell>
          <cell r="U236">
            <v>10.35644862298038</v>
          </cell>
          <cell r="V236">
            <v>10.116273454830827</v>
          </cell>
          <cell r="W236" t="str">
            <v/>
          </cell>
        </row>
        <row r="237">
          <cell r="N237" t="str">
            <v>Manizales</v>
          </cell>
          <cell r="O237">
            <v>14.083038700945281</v>
          </cell>
          <cell r="P237">
            <v>11.173038142239276</v>
          </cell>
          <cell r="Q237">
            <v>10.199640281044456</v>
          </cell>
          <cell r="R237">
            <v>12.10581408161017</v>
          </cell>
          <cell r="S237">
            <v>8.3908968308746115</v>
          </cell>
          <cell r="T237">
            <v>8.5934951069159169</v>
          </cell>
          <cell r="U237">
            <v>8.3027453675502016</v>
          </cell>
          <cell r="V237">
            <v>9.2144084285824324</v>
          </cell>
          <cell r="W237">
            <v>7</v>
          </cell>
        </row>
        <row r="238">
          <cell r="N238" t="str">
            <v>Armenia</v>
          </cell>
          <cell r="Q238">
            <v>15.041171565561809</v>
          </cell>
          <cell r="R238">
            <v>14.346482795199893</v>
          </cell>
          <cell r="S238">
            <v>9.1450300379481106</v>
          </cell>
          <cell r="T238">
            <v>13.599857443316147</v>
          </cell>
          <cell r="U238">
            <v>8.435712163755019</v>
          </cell>
          <cell r="V238">
            <v>8.7342352671405639</v>
          </cell>
          <cell r="W238">
            <v>8</v>
          </cell>
        </row>
        <row r="239">
          <cell r="N239" t="str">
            <v>Cúcuta</v>
          </cell>
          <cell r="O239">
            <v>13.415105857040116</v>
          </cell>
          <cell r="P239">
            <v>8.6227327917094456</v>
          </cell>
          <cell r="Q239">
            <v>10.637036760225504</v>
          </cell>
          <cell r="R239">
            <v>13.111546909910215</v>
          </cell>
          <cell r="S239">
            <v>6.5362989482089668</v>
          </cell>
          <cell r="T239">
            <v>7.9530489283515848</v>
          </cell>
          <cell r="U239">
            <v>15.097213317426435</v>
          </cell>
          <cell r="V239">
            <v>8.6354386108440888</v>
          </cell>
          <cell r="W239">
            <v>9</v>
          </cell>
        </row>
        <row r="240">
          <cell r="N240" t="str">
            <v>Cali</v>
          </cell>
          <cell r="O240">
            <v>12.38944385902191</v>
          </cell>
          <cell r="P240">
            <v>16.208016753792894</v>
          </cell>
          <cell r="Q240">
            <v>15.526136674848823</v>
          </cell>
          <cell r="R240">
            <v>13.918762124326156</v>
          </cell>
          <cell r="S240">
            <v>13.099302911128721</v>
          </cell>
          <cell r="T240">
            <v>15.622232333871089</v>
          </cell>
          <cell r="U240">
            <v>12.988737625415824</v>
          </cell>
          <cell r="V240">
            <v>8.3850410822011643</v>
          </cell>
          <cell r="W240">
            <v>10</v>
          </cell>
        </row>
        <row r="241">
          <cell r="N241" t="str">
            <v>Pereira</v>
          </cell>
          <cell r="O241">
            <v>13.922341116001254</v>
          </cell>
          <cell r="P241">
            <v>13.216972511336275</v>
          </cell>
          <cell r="Q241">
            <v>8.69084412839271</v>
          </cell>
          <cell r="R241">
            <v>6.7199677375468863</v>
          </cell>
          <cell r="S241">
            <v>5.8598878990244119</v>
          </cell>
          <cell r="T241">
            <v>6.1852973868317234</v>
          </cell>
          <cell r="U241">
            <v>8.2907941373285841</v>
          </cell>
          <cell r="V241">
            <v>7.1804257525937345</v>
          </cell>
          <cell r="W241">
            <v>11</v>
          </cell>
        </row>
        <row r="242">
          <cell r="N242" t="str">
            <v>Popayán</v>
          </cell>
          <cell r="Q242">
            <v>17.385819398428279</v>
          </cell>
          <cell r="R242">
            <v>16.48889903511332</v>
          </cell>
          <cell r="S242">
            <v>5.7199341815792799</v>
          </cell>
          <cell r="T242">
            <v>10.357000869858938</v>
          </cell>
          <cell r="U242">
            <v>8.4318798802970587</v>
          </cell>
          <cell r="V242">
            <v>6.3026122537617937</v>
          </cell>
          <cell r="W242">
            <v>12</v>
          </cell>
        </row>
        <row r="243">
          <cell r="N243" t="str">
            <v>Sincelejo</v>
          </cell>
          <cell r="Q243">
            <v>14.797761512788767</v>
          </cell>
          <cell r="R243">
            <v>12.732778484279974</v>
          </cell>
          <cell r="S243">
            <v>5.431231783415817</v>
          </cell>
          <cell r="T243">
            <v>4.9523578122024405</v>
          </cell>
          <cell r="U243">
            <v>8.3924950788856112</v>
          </cell>
          <cell r="V243">
            <v>5.8786111694763541</v>
          </cell>
          <cell r="W243">
            <v>13</v>
          </cell>
        </row>
        <row r="244">
          <cell r="N244" t="str">
            <v>Tunja</v>
          </cell>
          <cell r="Q244">
            <v>15.019857235561327</v>
          </cell>
          <cell r="R244">
            <v>10.412284192771999</v>
          </cell>
          <cell r="S244">
            <v>4.2149365916375592</v>
          </cell>
          <cell r="T244">
            <v>2.7566472970593416</v>
          </cell>
          <cell r="U244">
            <v>7.156781539954653</v>
          </cell>
          <cell r="V244">
            <v>5.7647652700656238</v>
          </cell>
          <cell r="W244">
            <v>14</v>
          </cell>
        </row>
        <row r="245">
          <cell r="N245" t="str">
            <v>Riohacha</v>
          </cell>
          <cell r="Q245">
            <v>13.738644476722714</v>
          </cell>
          <cell r="R245">
            <v>12.080733071006783</v>
          </cell>
          <cell r="S245">
            <v>8.0545746388443007</v>
          </cell>
          <cell r="T245">
            <v>8.9065767284991573</v>
          </cell>
          <cell r="U245">
            <v>7.905593318601543</v>
          </cell>
          <cell r="V245">
            <v>4.4924072829644013</v>
          </cell>
          <cell r="W245">
            <v>15</v>
          </cell>
        </row>
        <row r="246">
          <cell r="N246" t="str">
            <v>Barranquilla</v>
          </cell>
          <cell r="O246">
            <v>7.290222142144251</v>
          </cell>
          <cell r="P246">
            <v>2.9329339166443575</v>
          </cell>
          <cell r="Q246">
            <v>6.8012003625427964</v>
          </cell>
          <cell r="R246">
            <v>3.2025970442782299</v>
          </cell>
          <cell r="S246">
            <v>2.3037522456407058</v>
          </cell>
          <cell r="T246">
            <v>2.9741151266157635</v>
          </cell>
          <cell r="U246">
            <v>4.9550199272631534</v>
          </cell>
          <cell r="V246">
            <v>4.3558838393151325</v>
          </cell>
          <cell r="W246">
            <v>16</v>
          </cell>
        </row>
        <row r="247">
          <cell r="N247" t="str">
            <v>Quibdó</v>
          </cell>
          <cell r="Q247">
            <v>9.3690874047353816</v>
          </cell>
          <cell r="R247">
            <v>3.396066902998339</v>
          </cell>
          <cell r="S247">
            <v>2.7997542416938423</v>
          </cell>
          <cell r="T247">
            <v>2.6574979991179779</v>
          </cell>
          <cell r="U247">
            <v>2.1733536086091942</v>
          </cell>
          <cell r="V247">
            <v>4.3090516951872049</v>
          </cell>
          <cell r="W247">
            <v>17</v>
          </cell>
        </row>
        <row r="248">
          <cell r="N248" t="str">
            <v>Santa Marta</v>
          </cell>
          <cell r="Q248">
            <v>8.9057140025849115</v>
          </cell>
          <cell r="R248">
            <v>8.2827151313819964</v>
          </cell>
          <cell r="S248">
            <v>3.4567499095186389</v>
          </cell>
          <cell r="T248">
            <v>3.8892489391271794</v>
          </cell>
          <cell r="U248">
            <v>4.278777600231173</v>
          </cell>
          <cell r="V248">
            <v>3.8517925936974056</v>
          </cell>
          <cell r="W248">
            <v>18</v>
          </cell>
        </row>
        <row r="249">
          <cell r="N249" t="str">
            <v>Florencia</v>
          </cell>
          <cell r="Q249">
            <v>13.732995099010218</v>
          </cell>
          <cell r="R249">
            <v>11.632479726349347</v>
          </cell>
          <cell r="S249">
            <v>2.7947776417788655</v>
          </cell>
          <cell r="T249">
            <v>1.4167615168034506</v>
          </cell>
          <cell r="U249">
            <v>2.6276429584577432</v>
          </cell>
          <cell r="V249">
            <v>3.8193607804710874</v>
          </cell>
          <cell r="W249">
            <v>19</v>
          </cell>
        </row>
        <row r="250">
          <cell r="N250" t="str">
            <v>Montería</v>
          </cell>
          <cell r="O250">
            <v>15.224458040602002</v>
          </cell>
          <cell r="P250">
            <v>14.190891685470072</v>
          </cell>
          <cell r="Q250">
            <v>12.151882818884767</v>
          </cell>
          <cell r="R250">
            <v>10.951872433721718</v>
          </cell>
          <cell r="S250">
            <v>5.439566116791676</v>
          </cell>
          <cell r="T250">
            <v>3.4472264992059585</v>
          </cell>
          <cell r="U250">
            <v>5.6988569176192359</v>
          </cell>
          <cell r="V250">
            <v>3.7148535852022615</v>
          </cell>
          <cell r="W250">
            <v>20</v>
          </cell>
        </row>
        <row r="251">
          <cell r="N251" t="str">
            <v>Villavicencio</v>
          </cell>
          <cell r="O251">
            <v>12.586663184135022</v>
          </cell>
          <cell r="P251">
            <v>11.904896081208086</v>
          </cell>
          <cell r="Q251">
            <v>11.10408632453278</v>
          </cell>
          <cell r="R251">
            <v>9.1290913663636708</v>
          </cell>
          <cell r="S251">
            <v>4.5412968184200704</v>
          </cell>
          <cell r="T251">
            <v>9.0342848550963399</v>
          </cell>
          <cell r="U251">
            <v>5.2059332147989377</v>
          </cell>
          <cell r="V251">
            <v>3.6081560420350329</v>
          </cell>
          <cell r="W251">
            <v>21</v>
          </cell>
        </row>
        <row r="252">
          <cell r="N252" t="str">
            <v>Cartagena</v>
          </cell>
          <cell r="O252">
            <v>2.8573983031339401</v>
          </cell>
          <cell r="P252">
            <v>5.3240929618737134</v>
          </cell>
          <cell r="Q252">
            <v>8.4734326376274947</v>
          </cell>
          <cell r="R252">
            <v>4.787049123895283</v>
          </cell>
          <cell r="S252">
            <v>1.9730914825907546</v>
          </cell>
          <cell r="T252">
            <v>1.8714121007190652</v>
          </cell>
          <cell r="U252">
            <v>2.5061176200223856</v>
          </cell>
          <cell r="V252">
            <v>3.1160275208480264</v>
          </cell>
          <cell r="W252">
            <v>22</v>
          </cell>
        </row>
        <row r="253">
          <cell r="N253" t="str">
            <v>Valledupar</v>
          </cell>
          <cell r="Q253">
            <v>9.0886464179332158</v>
          </cell>
          <cell r="R253">
            <v>5.467988681135143</v>
          </cell>
          <cell r="S253">
            <v>0.78913065276245875</v>
          </cell>
          <cell r="T253">
            <v>2.1827124540571399</v>
          </cell>
          <cell r="U253">
            <v>8.0455947754317059</v>
          </cell>
          <cell r="V253">
            <v>2.4437617194896259</v>
          </cell>
          <cell r="W253">
            <v>23</v>
          </cell>
        </row>
        <row r="254">
          <cell r="N254" t="str">
            <v>San Andrés</v>
          </cell>
          <cell r="Q254">
            <v>7.9021501667241578</v>
          </cell>
          <cell r="R254">
            <v>4.1324354349823755</v>
          </cell>
          <cell r="S254">
            <v>2.5039209001022846</v>
          </cell>
          <cell r="T254">
            <v>2.5192585306028592</v>
          </cell>
          <cell r="U254">
            <v>1.2268820005209691</v>
          </cell>
          <cell r="V254">
            <v>1.9590711639983758</v>
          </cell>
          <cell r="W254">
            <v>24</v>
          </cell>
        </row>
        <row r="262">
          <cell r="N262" t="str">
            <v>Neiva</v>
          </cell>
          <cell r="Q262">
            <v>30.661811972934995</v>
          </cell>
          <cell r="R262">
            <v>32.037877064365006</v>
          </cell>
          <cell r="S262">
            <v>26.823692802705189</v>
          </cell>
          <cell r="T262">
            <v>24.64297846905384</v>
          </cell>
          <cell r="U262">
            <v>27.351441557788103</v>
          </cell>
          <cell r="V262">
            <v>25.382316119873256</v>
          </cell>
          <cell r="W262">
            <v>1</v>
          </cell>
        </row>
        <row r="263">
          <cell r="N263" t="str">
            <v>Bogotá</v>
          </cell>
          <cell r="O263">
            <v>4.2726379295722925</v>
          </cell>
          <cell r="P263">
            <v>3.763328035337647</v>
          </cell>
          <cell r="Q263">
            <v>19.390347858621055</v>
          </cell>
          <cell r="R263">
            <v>22.051690482231546</v>
          </cell>
          <cell r="S263">
            <v>21.553819504547278</v>
          </cell>
          <cell r="T263">
            <v>15.649803278846635</v>
          </cell>
          <cell r="U263">
            <v>21.96081803559483</v>
          </cell>
          <cell r="V263">
            <v>21.816963868075145</v>
          </cell>
          <cell r="W263">
            <v>2</v>
          </cell>
        </row>
        <row r="264">
          <cell r="N264" t="str">
            <v>Manizales</v>
          </cell>
          <cell r="O264">
            <v>3.6729140116798447</v>
          </cell>
          <cell r="P264">
            <v>3.6272503205665316</v>
          </cell>
          <cell r="Q264">
            <v>12.707202979460122</v>
          </cell>
          <cell r="R264">
            <v>19.228155874683221</v>
          </cell>
          <cell r="S264">
            <v>14.869058240605135</v>
          </cell>
          <cell r="T264">
            <v>16.373058604802115</v>
          </cell>
          <cell r="U264">
            <v>14.950009284857696</v>
          </cell>
          <cell r="V264">
            <v>21.682802918925802</v>
          </cell>
          <cell r="W264">
            <v>3</v>
          </cell>
        </row>
        <row r="265">
          <cell r="N265" t="str">
            <v>Ibagué</v>
          </cell>
          <cell r="O265">
            <v>2.7506353533179415</v>
          </cell>
          <cell r="P265">
            <v>3.5542094031802853</v>
          </cell>
          <cell r="Q265">
            <v>19.898403106641226</v>
          </cell>
          <cell r="R265">
            <v>24.089243399668675</v>
          </cell>
          <cell r="S265">
            <v>15.443461387536781</v>
          </cell>
          <cell r="T265">
            <v>18.91490675962817</v>
          </cell>
          <cell r="U265">
            <v>14.833344047515503</v>
          </cell>
          <cell r="V265">
            <v>20.529063752377148</v>
          </cell>
          <cell r="W265">
            <v>4</v>
          </cell>
        </row>
        <row r="266">
          <cell r="N266" t="str">
            <v>Pasto</v>
          </cell>
          <cell r="O266">
            <v>3.8209005803363407</v>
          </cell>
          <cell r="P266">
            <v>3.3015110243100172</v>
          </cell>
          <cell r="Q266">
            <v>19.970465347813228</v>
          </cell>
          <cell r="R266">
            <v>19.393605996361472</v>
          </cell>
          <cell r="S266">
            <v>13.004656303744428</v>
          </cell>
          <cell r="T266">
            <v>13.742958500544697</v>
          </cell>
          <cell r="U266">
            <v>13.611337142857142</v>
          </cell>
          <cell r="V266">
            <v>20.493369266950701</v>
          </cell>
          <cell r="W266">
            <v>5</v>
          </cell>
        </row>
        <row r="267">
          <cell r="N267" t="str">
            <v>Popayán</v>
          </cell>
          <cell r="Q267">
            <v>20.807254495856107</v>
          </cell>
          <cell r="R267">
            <v>25.165654773429353</v>
          </cell>
          <cell r="S267">
            <v>12.569690978898326</v>
          </cell>
          <cell r="T267">
            <v>20.702642757004458</v>
          </cell>
          <cell r="U267">
            <v>22.535757491563491</v>
          </cell>
          <cell r="V267">
            <v>18.877262362629509</v>
          </cell>
          <cell r="W267">
            <v>6</v>
          </cell>
        </row>
        <row r="268">
          <cell r="N268" t="str">
            <v>Armenia</v>
          </cell>
          <cell r="Q268">
            <v>20.577965395038568</v>
          </cell>
          <cell r="R268">
            <v>22.624146389975468</v>
          </cell>
          <cell r="S268">
            <v>13.497947493046292</v>
          </cell>
          <cell r="T268">
            <v>18.322549556016241</v>
          </cell>
          <cell r="U268">
            <v>16.252599400101577</v>
          </cell>
          <cell r="V268">
            <v>18.830543453336389</v>
          </cell>
          <cell r="W268">
            <v>7</v>
          </cell>
        </row>
        <row r="269">
          <cell r="N269" t="str">
            <v>Bucaramanga</v>
          </cell>
          <cell r="O269">
            <v>5.0625654153583595</v>
          </cell>
          <cell r="P269">
            <v>3.5036257916910065</v>
          </cell>
          <cell r="Q269">
            <v>8.9624444294965482</v>
          </cell>
          <cell r="R269">
            <v>16.970498913031605</v>
          </cell>
          <cell r="S269">
            <v>17.554344414176697</v>
          </cell>
          <cell r="T269">
            <v>16.649256802556401</v>
          </cell>
          <cell r="U269">
            <v>24.21338411860328</v>
          </cell>
          <cell r="V269">
            <v>18.821949217886917</v>
          </cell>
          <cell r="W269">
            <v>8</v>
          </cell>
        </row>
        <row r="270">
          <cell r="N270" t="str">
            <v>Riohacha</v>
          </cell>
          <cell r="Q270">
            <v>31.815160392919573</v>
          </cell>
          <cell r="R270">
            <v>33.378978874954676</v>
          </cell>
          <cell r="S270">
            <v>25.912787586944891</v>
          </cell>
          <cell r="T270">
            <v>21.622034851039913</v>
          </cell>
          <cell r="U270">
            <v>18.128922758933598</v>
          </cell>
          <cell r="V270">
            <v>18.626511485500476</v>
          </cell>
          <cell r="W270">
            <v>9</v>
          </cell>
        </row>
        <row r="271">
          <cell r="N271" t="str">
            <v>Medellín</v>
          </cell>
          <cell r="O271">
            <v>3.9203328111915923</v>
          </cell>
          <cell r="P271">
            <v>3.0057390135800715</v>
          </cell>
          <cell r="Q271">
            <v>12.10869455561364</v>
          </cell>
          <cell r="R271">
            <v>14.239046694030504</v>
          </cell>
          <cell r="S271">
            <v>11.208421657715638</v>
          </cell>
          <cell r="T271">
            <v>15.324695183740774</v>
          </cell>
          <cell r="U271">
            <v>17.112343570524775</v>
          </cell>
          <cell r="V271">
            <v>17.427735147989338</v>
          </cell>
          <cell r="W271">
            <v>10</v>
          </cell>
        </row>
        <row r="272">
          <cell r="N272" t="str">
            <v>Colombia</v>
          </cell>
          <cell r="O272">
            <v>3.2108341180595126</v>
          </cell>
          <cell r="P272">
            <v>3.0938143431128</v>
          </cell>
          <cell r="Q272">
            <v>17.226135307637961</v>
          </cell>
          <cell r="R272">
            <v>19.362989137588141</v>
          </cell>
          <cell r="S272">
            <v>15.220815479023688</v>
          </cell>
          <cell r="T272">
            <v>15.291522766729695</v>
          </cell>
          <cell r="U272">
            <v>17.745540414609884</v>
          </cell>
          <cell r="V272">
            <v>17.274016754106185</v>
          </cell>
          <cell r="W272" t="str">
            <v/>
          </cell>
        </row>
        <row r="273">
          <cell r="N273" t="str">
            <v>Valledupar</v>
          </cell>
          <cell r="Q273">
            <v>28.929247189237074</v>
          </cell>
          <cell r="R273">
            <v>27.841496419064448</v>
          </cell>
          <cell r="S273">
            <v>17.156823423242759</v>
          </cell>
          <cell r="T273">
            <v>19.957557794411773</v>
          </cell>
          <cell r="U273">
            <v>31.937978284386386</v>
          </cell>
          <cell r="V273">
            <v>16.448513648051893</v>
          </cell>
          <cell r="W273">
            <v>11</v>
          </cell>
        </row>
        <row r="274">
          <cell r="N274" t="str">
            <v>Barranquilla</v>
          </cell>
          <cell r="O274">
            <v>4.1518797966649323</v>
          </cell>
          <cell r="P274">
            <v>7.7149450616480095</v>
          </cell>
          <cell r="Q274">
            <v>11.795268551151066</v>
          </cell>
          <cell r="R274">
            <v>11.812064513641776</v>
          </cell>
          <cell r="S274">
            <v>5.3406432062896974</v>
          </cell>
          <cell r="T274">
            <v>9.0318155988530453</v>
          </cell>
          <cell r="U274">
            <v>7.7827857212799767</v>
          </cell>
          <cell r="V274">
            <v>16.125710381262433</v>
          </cell>
          <cell r="W274">
            <v>12</v>
          </cell>
        </row>
        <row r="275">
          <cell r="N275" t="str">
            <v>Tunja</v>
          </cell>
          <cell r="Q275">
            <v>22.260350421804024</v>
          </cell>
          <cell r="R275">
            <v>19.01804157901719</v>
          </cell>
          <cell r="S275">
            <v>15.26116333328838</v>
          </cell>
          <cell r="T275">
            <v>8.2369255150554697</v>
          </cell>
          <cell r="U275">
            <v>24.466002359378532</v>
          </cell>
          <cell r="V275">
            <v>15.77102473498233</v>
          </cell>
          <cell r="W275">
            <v>13</v>
          </cell>
        </row>
        <row r="276">
          <cell r="N276" t="str">
            <v>Cali</v>
          </cell>
          <cell r="O276">
            <v>2.4119766794253912</v>
          </cell>
          <cell r="P276">
            <v>2.5492372283562847</v>
          </cell>
          <cell r="Q276">
            <v>20.782500945990861</v>
          </cell>
          <cell r="R276">
            <v>19.610188189246436</v>
          </cell>
          <cell r="S276">
            <v>20.733940603048353</v>
          </cell>
          <cell r="T276">
            <v>22.711010843152415</v>
          </cell>
          <cell r="U276">
            <v>18.270243550520366</v>
          </cell>
          <cell r="V276">
            <v>15.707089098155858</v>
          </cell>
          <cell r="W276">
            <v>14</v>
          </cell>
        </row>
        <row r="277">
          <cell r="N277" t="str">
            <v>Cúcuta</v>
          </cell>
          <cell r="O277">
            <v>1.5825672825292074</v>
          </cell>
          <cell r="P277">
            <v>3.7351013514217102</v>
          </cell>
          <cell r="Q277">
            <v>18.190669859687695</v>
          </cell>
          <cell r="R277">
            <v>23.991571626107238</v>
          </cell>
          <cell r="S277">
            <v>13.533921372541419</v>
          </cell>
          <cell r="T277">
            <v>11.293159730642245</v>
          </cell>
          <cell r="U277">
            <v>28.08982887462318</v>
          </cell>
          <cell r="V277">
            <v>15.701548960655584</v>
          </cell>
          <cell r="W277">
            <v>15</v>
          </cell>
        </row>
        <row r="278">
          <cell r="N278" t="str">
            <v>Quibdó</v>
          </cell>
          <cell r="Q278">
            <v>13.036443689989921</v>
          </cell>
          <cell r="R278">
            <v>19.162079334428533</v>
          </cell>
          <cell r="S278">
            <v>11.923058745687417</v>
          </cell>
          <cell r="T278">
            <v>18.25131078189569</v>
          </cell>
          <cell r="U278">
            <v>19.320778258665733</v>
          </cell>
          <cell r="V278">
            <v>14.701075397210381</v>
          </cell>
          <cell r="W278">
            <v>16</v>
          </cell>
        </row>
        <row r="279">
          <cell r="N279" t="str">
            <v>Villavicencio</v>
          </cell>
          <cell r="O279">
            <v>4.4415722093974592</v>
          </cell>
          <cell r="P279">
            <v>3.1880063916465029</v>
          </cell>
          <cell r="Q279">
            <v>19.903218629486798</v>
          </cell>
          <cell r="R279">
            <v>20.583659684547122</v>
          </cell>
          <cell r="S279">
            <v>13.230775028348846</v>
          </cell>
          <cell r="T279">
            <v>24.988563184009568</v>
          </cell>
          <cell r="U279">
            <v>12.949801495481891</v>
          </cell>
          <cell r="V279">
            <v>13.940869157711536</v>
          </cell>
          <cell r="W279">
            <v>17</v>
          </cell>
        </row>
        <row r="280">
          <cell r="N280" t="str">
            <v>Sincelejo</v>
          </cell>
          <cell r="Q280">
            <v>21.802083559571123</v>
          </cell>
          <cell r="R280">
            <v>31.259994208080983</v>
          </cell>
          <cell r="S280">
            <v>13.193860318329712</v>
          </cell>
          <cell r="T280">
            <v>14.192184185814384</v>
          </cell>
          <cell r="U280">
            <v>23.192487985387395</v>
          </cell>
          <cell r="V280">
            <v>13.011867172861216</v>
          </cell>
          <cell r="W280">
            <v>18</v>
          </cell>
        </row>
        <row r="281">
          <cell r="N281" t="str">
            <v>Florencia</v>
          </cell>
          <cell r="Q281">
            <v>22.520271695026803</v>
          </cell>
          <cell r="R281">
            <v>19.008947166342836</v>
          </cell>
          <cell r="S281">
            <v>10.909585450589123</v>
          </cell>
          <cell r="T281">
            <v>9.3841730066494939</v>
          </cell>
          <cell r="U281">
            <v>4.9142056085082428</v>
          </cell>
          <cell r="V281">
            <v>11.225161839590058</v>
          </cell>
          <cell r="W281">
            <v>19</v>
          </cell>
        </row>
        <row r="282">
          <cell r="N282" t="str">
            <v>Pereira</v>
          </cell>
          <cell r="O282">
            <v>2.688335553124078</v>
          </cell>
          <cell r="P282">
            <v>2.3605882792429846</v>
          </cell>
          <cell r="Q282">
            <v>10.384456602187649</v>
          </cell>
          <cell r="R282">
            <v>12.02978932229413</v>
          </cell>
          <cell r="S282">
            <v>7.8337733602526267</v>
          </cell>
          <cell r="T282">
            <v>5.7561624130941738</v>
          </cell>
          <cell r="U282">
            <v>10.362985723265945</v>
          </cell>
          <cell r="V282">
            <v>10.381591280335051</v>
          </cell>
          <cell r="W282">
            <v>20</v>
          </cell>
        </row>
        <row r="283">
          <cell r="N283" t="str">
            <v>Santa Marta</v>
          </cell>
          <cell r="Q283">
            <v>21.258889584664267</v>
          </cell>
          <cell r="R283">
            <v>20.981140092513016</v>
          </cell>
          <cell r="S283">
            <v>8.4998190372783213</v>
          </cell>
          <cell r="T283">
            <v>10.525377066781568</v>
          </cell>
          <cell r="U283">
            <v>7.8064126622645063</v>
          </cell>
          <cell r="V283">
            <v>6.7636027124918021</v>
          </cell>
          <cell r="W283">
            <v>21</v>
          </cell>
        </row>
        <row r="284">
          <cell r="N284" t="str">
            <v>Montería</v>
          </cell>
          <cell r="O284">
            <v>2.9467830305537475</v>
          </cell>
          <cell r="P284">
            <v>3.196617004127126</v>
          </cell>
          <cell r="Q284">
            <v>16.814803352176835</v>
          </cell>
          <cell r="R284">
            <v>12.800159616557499</v>
          </cell>
          <cell r="S284">
            <v>15.692418641626723</v>
          </cell>
          <cell r="T284">
            <v>5.4714266136768535</v>
          </cell>
          <cell r="U284">
            <v>7.4615687820260153</v>
          </cell>
          <cell r="V284">
            <v>5.8073262869703699</v>
          </cell>
          <cell r="W284">
            <v>22</v>
          </cell>
        </row>
        <row r="285">
          <cell r="N285" t="str">
            <v>Cartagena</v>
          </cell>
          <cell r="O285">
            <v>1.4810582393370382</v>
          </cell>
          <cell r="P285">
            <v>3.2198212708289731</v>
          </cell>
          <cell r="Q285">
            <v>17.64994831462494</v>
          </cell>
          <cell r="R285">
            <v>16.206914768524985</v>
          </cell>
          <cell r="S285">
            <v>5.404742237531444</v>
          </cell>
          <cell r="T285">
            <v>4.7758292153484376</v>
          </cell>
          <cell r="U285">
            <v>8.6906378071045243</v>
          </cell>
          <cell r="V285">
            <v>5.7061537791133992</v>
          </cell>
          <cell r="W285">
            <v>23</v>
          </cell>
        </row>
        <row r="286">
          <cell r="N286" t="str">
            <v>San Andrés</v>
          </cell>
          <cell r="Q286">
            <v>14.397205933080375</v>
          </cell>
          <cell r="R286">
            <v>8.5720947456488048</v>
          </cell>
          <cell r="S286">
            <v>5.916126832594613</v>
          </cell>
          <cell r="T286">
            <v>4.3371616183553279</v>
          </cell>
          <cell r="U286">
            <v>2.9434748632456373</v>
          </cell>
          <cell r="V286">
            <v>2.8401609588619663</v>
          </cell>
          <cell r="W286">
            <v>24</v>
          </cell>
        </row>
        <row r="294">
          <cell r="N294" t="str">
            <v>Pasto</v>
          </cell>
          <cell r="O294">
            <v>35.225356885669505</v>
          </cell>
          <cell r="P294">
            <v>28.501524729745949</v>
          </cell>
          <cell r="Q294">
            <v>35.672152863694869</v>
          </cell>
          <cell r="R294">
            <v>38.111014275971904</v>
          </cell>
          <cell r="S294">
            <v>30.456515732037758</v>
          </cell>
          <cell r="T294">
            <v>31.148893378895519</v>
          </cell>
          <cell r="U294">
            <v>31.183177142857144</v>
          </cell>
          <cell r="V294">
            <v>32.937398104904446</v>
          </cell>
          <cell r="W294">
            <v>1</v>
          </cell>
        </row>
        <row r="295">
          <cell r="N295" t="str">
            <v>Sincelejo</v>
          </cell>
          <cell r="Q295">
            <v>39.650616452736202</v>
          </cell>
          <cell r="R295">
            <v>40.167587917553291</v>
          </cell>
          <cell r="S295">
            <v>29.982785939242191</v>
          </cell>
          <cell r="T295">
            <v>29.813962345926274</v>
          </cell>
          <cell r="U295">
            <v>41.727207703539065</v>
          </cell>
          <cell r="V295">
            <v>32.810444723957993</v>
          </cell>
          <cell r="W295">
            <v>2</v>
          </cell>
        </row>
        <row r="296">
          <cell r="N296" t="str">
            <v>Neiva</v>
          </cell>
          <cell r="Q296">
            <v>34.624248229671387</v>
          </cell>
          <cell r="R296">
            <v>41.183994874199676</v>
          </cell>
          <cell r="S296">
            <v>32.629145442547156</v>
          </cell>
          <cell r="T296">
            <v>31.159669575014306</v>
          </cell>
          <cell r="U296">
            <v>31.807356221592343</v>
          </cell>
          <cell r="V296">
            <v>31.507959802647211</v>
          </cell>
          <cell r="W296">
            <v>3</v>
          </cell>
        </row>
        <row r="297">
          <cell r="N297" t="str">
            <v>Bucaramanga</v>
          </cell>
          <cell r="O297">
            <v>33.765724685506292</v>
          </cell>
          <cell r="P297">
            <v>30.278966325019248</v>
          </cell>
          <cell r="Q297">
            <v>25.945539377854963</v>
          </cell>
          <cell r="R297">
            <v>27.926621440041949</v>
          </cell>
          <cell r="S297">
            <v>19.385359773063087</v>
          </cell>
          <cell r="T297">
            <v>26.599327006875178</v>
          </cell>
          <cell r="U297">
            <v>33.485046193602955</v>
          </cell>
          <cell r="V297">
            <v>31.233569763404589</v>
          </cell>
          <cell r="W297">
            <v>4</v>
          </cell>
        </row>
        <row r="298">
          <cell r="N298" t="str">
            <v>Santa Marta</v>
          </cell>
          <cell r="Q298">
            <v>31.245796357088789</v>
          </cell>
          <cell r="R298">
            <v>32.540051954071828</v>
          </cell>
          <cell r="S298">
            <v>26.591748099891422</v>
          </cell>
          <cell r="T298">
            <v>27.462611186358664</v>
          </cell>
          <cell r="U298">
            <v>31.140852556241089</v>
          </cell>
          <cell r="V298">
            <v>29.911984691810833</v>
          </cell>
          <cell r="W298">
            <v>5</v>
          </cell>
        </row>
        <row r="299">
          <cell r="N299" t="str">
            <v>Ibagué</v>
          </cell>
          <cell r="O299">
            <v>32.92914924820424</v>
          </cell>
          <cell r="P299">
            <v>32.846974599022509</v>
          </cell>
          <cell r="Q299">
            <v>37.919080355520833</v>
          </cell>
          <cell r="R299">
            <v>34.520545431669014</v>
          </cell>
          <cell r="S299">
            <v>27.317439898000266</v>
          </cell>
          <cell r="T299">
            <v>26.714816431641967</v>
          </cell>
          <cell r="U299">
            <v>26.03886601095871</v>
          </cell>
          <cell r="V299">
            <v>29.645165064312113</v>
          </cell>
          <cell r="W299">
            <v>6</v>
          </cell>
        </row>
        <row r="300">
          <cell r="N300" t="str">
            <v>Bogotá</v>
          </cell>
          <cell r="O300">
            <v>22.030679628887718</v>
          </cell>
          <cell r="P300">
            <v>26.754643915960251</v>
          </cell>
          <cell r="Q300">
            <v>26.695064808500625</v>
          </cell>
          <cell r="R300">
            <v>26.781657111919078</v>
          </cell>
          <cell r="S300">
            <v>26.748222479884003</v>
          </cell>
          <cell r="T300">
            <v>19.720029733794359</v>
          </cell>
          <cell r="U300">
            <v>28.283611326921012</v>
          </cell>
          <cell r="V300">
            <v>28.807753890361887</v>
          </cell>
          <cell r="W300">
            <v>7</v>
          </cell>
        </row>
        <row r="301">
          <cell r="N301" t="str">
            <v>Colombia</v>
          </cell>
          <cell r="O301">
            <v>25.48747756155273</v>
          </cell>
          <cell r="P301">
            <v>27.00057898255136</v>
          </cell>
          <cell r="Q301">
            <v>33.967290475487566</v>
          </cell>
          <cell r="R301">
            <v>31.971179628753411</v>
          </cell>
          <cell r="S301">
            <v>25.493645040647866</v>
          </cell>
          <cell r="T301">
            <v>26.384122434292884</v>
          </cell>
          <cell r="U301">
            <v>29.612569824528599</v>
          </cell>
          <cell r="V301">
            <v>27.818289024291428</v>
          </cell>
          <cell r="W301" t="str">
            <v/>
          </cell>
        </row>
        <row r="302">
          <cell r="N302" t="str">
            <v>Popayán</v>
          </cell>
          <cell r="Q302">
            <v>44.246507196946283</v>
          </cell>
          <cell r="R302">
            <v>43.594152307029894</v>
          </cell>
          <cell r="S302">
            <v>32.868224530019106</v>
          </cell>
          <cell r="T302">
            <v>33.368805244262958</v>
          </cell>
          <cell r="U302">
            <v>32.28593258895237</v>
          </cell>
          <cell r="V302">
            <v>26.772886508975159</v>
          </cell>
          <cell r="W302">
            <v>8</v>
          </cell>
        </row>
        <row r="303">
          <cell r="N303" t="str">
            <v>Manizales</v>
          </cell>
          <cell r="O303">
            <v>22.91625849520889</v>
          </cell>
          <cell r="P303">
            <v>23.269458529705826</v>
          </cell>
          <cell r="Q303">
            <v>26.066723753042837</v>
          </cell>
          <cell r="R303">
            <v>28.031182282293315</v>
          </cell>
          <cell r="S303">
            <v>20.561438161559369</v>
          </cell>
          <cell r="T303">
            <v>21.432036279081011</v>
          </cell>
          <cell r="U303">
            <v>19.264778109255872</v>
          </cell>
          <cell r="V303">
            <v>26.470932977900425</v>
          </cell>
          <cell r="W303">
            <v>9</v>
          </cell>
        </row>
        <row r="304">
          <cell r="N304" t="str">
            <v>Medellín</v>
          </cell>
          <cell r="O304">
            <v>21.395724385633756</v>
          </cell>
          <cell r="P304">
            <v>17.705984090682929</v>
          </cell>
          <cell r="Q304">
            <v>25.619489434258195</v>
          </cell>
          <cell r="R304">
            <v>24.273706142557707</v>
          </cell>
          <cell r="S304">
            <v>22.585449399060618</v>
          </cell>
          <cell r="T304">
            <v>23.652808090192071</v>
          </cell>
          <cell r="U304">
            <v>24.334593528874862</v>
          </cell>
          <cell r="V304">
            <v>26.436845036931718</v>
          </cell>
          <cell r="W304">
            <v>10</v>
          </cell>
        </row>
        <row r="305">
          <cell r="N305" t="str">
            <v>Riohacha</v>
          </cell>
          <cell r="Q305">
            <v>37.841896649351284</v>
          </cell>
          <cell r="R305">
            <v>37.287355824136561</v>
          </cell>
          <cell r="S305">
            <v>31.337078651685395</v>
          </cell>
          <cell r="T305">
            <v>34.708038223721189</v>
          </cell>
          <cell r="U305">
            <v>40.600502449229943</v>
          </cell>
          <cell r="V305">
            <v>25.734121698191981</v>
          </cell>
          <cell r="W305">
            <v>11</v>
          </cell>
        </row>
        <row r="306">
          <cell r="N306" t="str">
            <v>Pereira</v>
          </cell>
          <cell r="O306">
            <v>28.024013358362776</v>
          </cell>
          <cell r="P306">
            <v>30.370289484422329</v>
          </cell>
          <cell r="Q306">
            <v>27.112428544331337</v>
          </cell>
          <cell r="R306">
            <v>25.70489087128059</v>
          </cell>
          <cell r="S306">
            <v>20.930339267814034</v>
          </cell>
          <cell r="T306">
            <v>20.64686267244949</v>
          </cell>
          <cell r="U306">
            <v>23.376617832416734</v>
          </cell>
          <cell r="V306">
            <v>25.188697044511411</v>
          </cell>
          <cell r="W306">
            <v>12</v>
          </cell>
        </row>
        <row r="307">
          <cell r="N307" t="str">
            <v>Cali</v>
          </cell>
          <cell r="O307">
            <v>28.020880472230193</v>
          </cell>
          <cell r="P307">
            <v>28.167628064428623</v>
          </cell>
          <cell r="Q307">
            <v>36.514799418577731</v>
          </cell>
          <cell r="R307">
            <v>35.499255941544504</v>
          </cell>
          <cell r="S307">
            <v>29.142848593132776</v>
          </cell>
          <cell r="T307">
            <v>32.033464961545683</v>
          </cell>
          <cell r="U307">
            <v>29.502237779054386</v>
          </cell>
          <cell r="V307">
            <v>24.109840917330306</v>
          </cell>
          <cell r="W307">
            <v>13</v>
          </cell>
        </row>
        <row r="308">
          <cell r="N308" t="str">
            <v>Cúcuta</v>
          </cell>
          <cell r="O308">
            <v>32.346784802680226</v>
          </cell>
          <cell r="P308">
            <v>33.53052413669581</v>
          </cell>
          <cell r="Q308">
            <v>38.146013239203569</v>
          </cell>
          <cell r="R308">
            <v>37.381458330978511</v>
          </cell>
          <cell r="S308">
            <v>25.764291708571484</v>
          </cell>
          <cell r="T308">
            <v>24.154246488462764</v>
          </cell>
          <cell r="U308">
            <v>34.93159764210025</v>
          </cell>
          <cell r="V308">
            <v>23.662555648729537</v>
          </cell>
          <cell r="W308">
            <v>14</v>
          </cell>
        </row>
        <row r="309">
          <cell r="N309" t="str">
            <v>Armenia</v>
          </cell>
          <cell r="Q309">
            <v>31.410516989785283</v>
          </cell>
          <cell r="R309">
            <v>31.481800702777964</v>
          </cell>
          <cell r="S309">
            <v>21.050087373721706</v>
          </cell>
          <cell r="T309">
            <v>27.161565914897679</v>
          </cell>
          <cell r="U309">
            <v>17.463416737740893</v>
          </cell>
          <cell r="V309">
            <v>23.586792020178859</v>
          </cell>
          <cell r="W309">
            <v>15</v>
          </cell>
        </row>
        <row r="310">
          <cell r="N310" t="str">
            <v>Montería</v>
          </cell>
          <cell r="O310">
            <v>35.52663433988252</v>
          </cell>
          <cell r="P310">
            <v>34.793031693645801</v>
          </cell>
          <cell r="Q310">
            <v>36.942371766662959</v>
          </cell>
          <cell r="R310">
            <v>37.139417354219518</v>
          </cell>
          <cell r="S310">
            <v>30.424330861250581</v>
          </cell>
          <cell r="T310">
            <v>27.893010020233945</v>
          </cell>
          <cell r="U310">
            <v>31.328931809223498</v>
          </cell>
          <cell r="V310">
            <v>22.832359616480289</v>
          </cell>
          <cell r="W310">
            <v>16</v>
          </cell>
        </row>
        <row r="311">
          <cell r="N311" t="str">
            <v>Florencia</v>
          </cell>
          <cell r="Q311">
            <v>35.584252934523541</v>
          </cell>
          <cell r="R311">
            <v>37.568209054206555</v>
          </cell>
          <cell r="S311">
            <v>14.715700456214531</v>
          </cell>
          <cell r="T311">
            <v>13.781225663451746</v>
          </cell>
          <cell r="U311">
            <v>17.964114819332298</v>
          </cell>
          <cell r="V311">
            <v>20.161812817588441</v>
          </cell>
          <cell r="W311">
            <v>17</v>
          </cell>
        </row>
        <row r="312">
          <cell r="N312" t="str">
            <v>Quibdó</v>
          </cell>
          <cell r="Q312">
            <v>31.460753629338857</v>
          </cell>
          <cell r="R312">
            <v>24.656310343833763</v>
          </cell>
          <cell r="S312">
            <v>17.130299163476533</v>
          </cell>
          <cell r="T312">
            <v>19.673162046943137</v>
          </cell>
          <cell r="U312">
            <v>21.763948999883027</v>
          </cell>
          <cell r="V312">
            <v>19.360881213758514</v>
          </cell>
          <cell r="W312">
            <v>18</v>
          </cell>
        </row>
        <row r="313">
          <cell r="N313" t="str">
            <v>Villavicencio</v>
          </cell>
          <cell r="O313">
            <v>28.480835193030845</v>
          </cell>
          <cell r="P313">
            <v>25.810726549874293</v>
          </cell>
          <cell r="Q313">
            <v>34.420053396618215</v>
          </cell>
          <cell r="R313">
            <v>30.714080408148607</v>
          </cell>
          <cell r="S313">
            <v>24.591382635774703</v>
          </cell>
          <cell r="T313">
            <v>29.969896380847572</v>
          </cell>
          <cell r="U313">
            <v>21.816174261798636</v>
          </cell>
          <cell r="V313">
            <v>19.216213424757626</v>
          </cell>
          <cell r="W313">
            <v>19</v>
          </cell>
        </row>
        <row r="314">
          <cell r="N314" t="str">
            <v>Barranquilla</v>
          </cell>
          <cell r="O314">
            <v>23.660527205478957</v>
          </cell>
          <cell r="P314">
            <v>29.461402279831471</v>
          </cell>
          <cell r="Q314">
            <v>32.080690935926832</v>
          </cell>
          <cell r="R314">
            <v>23.456634720742958</v>
          </cell>
          <cell r="S314">
            <v>11.613857060006492</v>
          </cell>
          <cell r="T314">
            <v>14.742860377572104</v>
          </cell>
          <cell r="U314">
            <v>19.754176924192702</v>
          </cell>
          <cell r="V314">
            <v>19.112847632413686</v>
          </cell>
          <cell r="W314">
            <v>20</v>
          </cell>
        </row>
        <row r="315">
          <cell r="N315" t="str">
            <v>Cartagena</v>
          </cell>
          <cell r="O315">
            <v>15.766199973691997</v>
          </cell>
          <cell r="P315">
            <v>28.450327977607415</v>
          </cell>
          <cell r="Q315">
            <v>32.17241413435319</v>
          </cell>
          <cell r="R315">
            <v>26.554442554728851</v>
          </cell>
          <cell r="S315">
            <v>17.337131918416581</v>
          </cell>
          <cell r="T315">
            <v>22.150582631360056</v>
          </cell>
          <cell r="U315">
            <v>26.791983896296234</v>
          </cell>
          <cell r="V315">
            <v>18.830606049357403</v>
          </cell>
          <cell r="W315">
            <v>21</v>
          </cell>
        </row>
        <row r="316">
          <cell r="N316" t="str">
            <v>Tunja</v>
          </cell>
          <cell r="Q316">
            <v>34.754574951330305</v>
          </cell>
          <cell r="R316">
            <v>27.253776034263844</v>
          </cell>
          <cell r="S316">
            <v>18.515421651000015</v>
          </cell>
          <cell r="T316">
            <v>10.353935552033809</v>
          </cell>
          <cell r="U316">
            <v>30.844690979978751</v>
          </cell>
          <cell r="V316">
            <v>18.692377587077232</v>
          </cell>
          <cell r="W316">
            <v>22</v>
          </cell>
        </row>
        <row r="317">
          <cell r="N317" t="str">
            <v>Valledupar</v>
          </cell>
          <cell r="Q317">
            <v>36.419084016453766</v>
          </cell>
          <cell r="R317">
            <v>37.176846161626877</v>
          </cell>
          <cell r="S317">
            <v>22.822621076907655</v>
          </cell>
          <cell r="T317">
            <v>22.510708797243325</v>
          </cell>
          <cell r="U317">
            <v>33.196642493689652</v>
          </cell>
          <cell r="V317">
            <v>17.512913070653891</v>
          </cell>
          <cell r="W317">
            <v>23</v>
          </cell>
        </row>
        <row r="318">
          <cell r="N318" t="str">
            <v>San Andrés</v>
          </cell>
          <cell r="Q318">
            <v>22.368345406461998</v>
          </cell>
          <cell r="R318">
            <v>15.490118089177216</v>
          </cell>
          <cell r="S318">
            <v>6.8939652233208317</v>
          </cell>
          <cell r="T318">
            <v>9.6810046373775194</v>
          </cell>
          <cell r="U318">
            <v>3.4175566553790047</v>
          </cell>
          <cell r="V318">
            <v>7.1890036055769544</v>
          </cell>
          <cell r="W318">
            <v>24</v>
          </cell>
        </row>
        <row r="326">
          <cell r="N326" t="str">
            <v>Ibagué</v>
          </cell>
          <cell r="O326">
            <v>22.739967032482227</v>
          </cell>
          <cell r="P326">
            <v>23.746953947821297</v>
          </cell>
          <cell r="Q326">
            <v>17.310946867201469</v>
          </cell>
          <cell r="R326">
            <v>18.639251787698957</v>
          </cell>
          <cell r="S326">
            <v>16.609753217017399</v>
          </cell>
          <cell r="T326">
            <v>16.776096044565165</v>
          </cell>
          <cell r="U326">
            <v>14.519733632826235</v>
          </cell>
          <cell r="V326">
            <v>16.883449065312288</v>
          </cell>
          <cell r="W326">
            <v>1</v>
          </cell>
        </row>
        <row r="327">
          <cell r="N327" t="str">
            <v>Pasto</v>
          </cell>
          <cell r="O327">
            <v>14.29427712119287</v>
          </cell>
          <cell r="P327">
            <v>15.46744102379607</v>
          </cell>
          <cell r="Q327">
            <v>13.445140112556603</v>
          </cell>
          <cell r="R327">
            <v>14.381666429729624</v>
          </cell>
          <cell r="S327">
            <v>14.34875673803033</v>
          </cell>
          <cell r="T327">
            <v>17.419901488840679</v>
          </cell>
          <cell r="U327">
            <v>19.106742857142859</v>
          </cell>
          <cell r="V327">
            <v>16.582698978903881</v>
          </cell>
          <cell r="W327">
            <v>2</v>
          </cell>
        </row>
        <row r="328">
          <cell r="N328" t="str">
            <v>Montería</v>
          </cell>
          <cell r="O328">
            <v>19.412523769118128</v>
          </cell>
          <cell r="P328">
            <v>17.865811833556975</v>
          </cell>
          <cell r="Q328">
            <v>13.694503145688158</v>
          </cell>
          <cell r="R328">
            <v>15.364227299419349</v>
          </cell>
          <cell r="S328">
            <v>13.093252416026854</v>
          </cell>
          <cell r="T328">
            <v>11.124233165926366</v>
          </cell>
          <cell r="U328">
            <v>18.716003153330707</v>
          </cell>
          <cell r="V328">
            <v>15.442516232270483</v>
          </cell>
          <cell r="W328">
            <v>3</v>
          </cell>
        </row>
        <row r="329">
          <cell r="N329" t="str">
            <v>Neiva</v>
          </cell>
          <cell r="Q329">
            <v>10.991155344270792</v>
          </cell>
          <cell r="R329">
            <v>15.655280642210778</v>
          </cell>
          <cell r="S329">
            <v>13.949907483685642</v>
          </cell>
          <cell r="T329">
            <v>15.590047688874176</v>
          </cell>
          <cell r="U329">
            <v>16.63263337973601</v>
          </cell>
          <cell r="V329">
            <v>14.933839693787702</v>
          </cell>
          <cell r="W329">
            <v>4</v>
          </cell>
        </row>
        <row r="330">
          <cell r="N330" t="str">
            <v>Barranquilla</v>
          </cell>
          <cell r="O330">
            <v>19.59230752100866</v>
          </cell>
          <cell r="P330">
            <v>15.33316647939975</v>
          </cell>
          <cell r="Q330">
            <v>13.473378680159383</v>
          </cell>
          <cell r="R330">
            <v>7.9843133174695238</v>
          </cell>
          <cell r="S330">
            <v>5.0271705693259285</v>
          </cell>
          <cell r="T330">
            <v>7.1816643914801341</v>
          </cell>
          <cell r="U330">
            <v>9.7040428636263343</v>
          </cell>
          <cell r="V330">
            <v>14.20077624717681</v>
          </cell>
          <cell r="W330">
            <v>5</v>
          </cell>
        </row>
        <row r="331">
          <cell r="N331" t="str">
            <v>Popayán</v>
          </cell>
          <cell r="Q331">
            <v>17.647556094563353</v>
          </cell>
          <cell r="R331">
            <v>18.170154110232311</v>
          </cell>
          <cell r="S331">
            <v>17.958423492113244</v>
          </cell>
          <cell r="T331">
            <v>19.148554569449715</v>
          </cell>
          <cell r="U331">
            <v>19.110215847326657</v>
          </cell>
          <cell r="V331">
            <v>14.196236205802848</v>
          </cell>
          <cell r="W331">
            <v>6</v>
          </cell>
        </row>
        <row r="332">
          <cell r="N332" t="str">
            <v>Armenia</v>
          </cell>
          <cell r="Q332">
            <v>10.893527204502815</v>
          </cell>
          <cell r="R332">
            <v>10.400318239077107</v>
          </cell>
          <cell r="S332">
            <v>7.7878938280030177</v>
          </cell>
          <cell r="T332">
            <v>13.430194911127954</v>
          </cell>
          <cell r="U332">
            <v>11.377945587488378</v>
          </cell>
          <cell r="V332">
            <v>14.019261637239163</v>
          </cell>
          <cell r="W332">
            <v>7</v>
          </cell>
        </row>
        <row r="333">
          <cell r="N333" t="str">
            <v>Bucaramanga</v>
          </cell>
          <cell r="O333">
            <v>14.892968807290522</v>
          </cell>
          <cell r="P333">
            <v>14.780493234116621</v>
          </cell>
          <cell r="Q333">
            <v>7.8663219817649246</v>
          </cell>
          <cell r="R333">
            <v>6.1507936507936511</v>
          </cell>
          <cell r="S333">
            <v>5.5070257633976851</v>
          </cell>
          <cell r="T333">
            <v>10.428851554178365</v>
          </cell>
          <cell r="U333">
            <v>14.051140054170435</v>
          </cell>
          <cell r="V333">
            <v>13.552324244378209</v>
          </cell>
          <cell r="W333">
            <v>8</v>
          </cell>
        </row>
        <row r="334">
          <cell r="N334" t="str">
            <v>Bogotá</v>
          </cell>
          <cell r="O334">
            <v>11.712038405090972</v>
          </cell>
          <cell r="P334">
            <v>11.731048027402217</v>
          </cell>
          <cell r="Q334">
            <v>8.3428348631727189</v>
          </cell>
          <cell r="R334">
            <v>8.756723387598063</v>
          </cell>
          <cell r="S334">
            <v>13.809195117019224</v>
          </cell>
          <cell r="T334">
            <v>10.256918997455816</v>
          </cell>
          <cell r="U334">
            <v>15.505326645774936</v>
          </cell>
          <cell r="V334">
            <v>13.396234623248663</v>
          </cell>
          <cell r="W334">
            <v>9</v>
          </cell>
        </row>
        <row r="335">
          <cell r="N335" t="str">
            <v>Sincelejo</v>
          </cell>
          <cell r="Q335">
            <v>11.309355747163879</v>
          </cell>
          <cell r="R335">
            <v>11.999974817743416</v>
          </cell>
          <cell r="S335">
            <v>10.14032067708639</v>
          </cell>
          <cell r="T335">
            <v>8.51091075052042</v>
          </cell>
          <cell r="U335">
            <v>13.442474685078235</v>
          </cell>
          <cell r="V335">
            <v>13.055904947485676</v>
          </cell>
          <cell r="W335">
            <v>10</v>
          </cell>
        </row>
        <row r="336">
          <cell r="N336" t="str">
            <v>Manizales</v>
          </cell>
          <cell r="O336">
            <v>12.117165130144532</v>
          </cell>
          <cell r="P336">
            <v>14.496009158505792</v>
          </cell>
          <cell r="Q336">
            <v>11.884560877385193</v>
          </cell>
          <cell r="R336">
            <v>9.6753222903735274</v>
          </cell>
          <cell r="S336">
            <v>9.1916420233171934</v>
          </cell>
          <cell r="T336">
            <v>10.588706461563959</v>
          </cell>
          <cell r="U336">
            <v>11.990656135728999</v>
          </cell>
          <cell r="V336">
            <v>12.805464111211204</v>
          </cell>
          <cell r="W336">
            <v>11</v>
          </cell>
        </row>
        <row r="337">
          <cell r="N337" t="str">
            <v>Villavicencio</v>
          </cell>
          <cell r="O337">
            <v>14.587262384433084</v>
          </cell>
          <cell r="P337">
            <v>10.58184706949552</v>
          </cell>
          <cell r="Q337">
            <v>12.375964105606643</v>
          </cell>
          <cell r="R337">
            <v>10.756476125462582</v>
          </cell>
          <cell r="S337">
            <v>12.756124549929943</v>
          </cell>
          <cell r="T337">
            <v>14.472450869677884</v>
          </cell>
          <cell r="U337">
            <v>11.778584244667982</v>
          </cell>
          <cell r="V337">
            <v>12.021020599756127</v>
          </cell>
          <cell r="W337">
            <v>12</v>
          </cell>
        </row>
        <row r="338">
          <cell r="N338" t="str">
            <v>Santa Marta</v>
          </cell>
          <cell r="Q338">
            <v>10.761536693717568</v>
          </cell>
          <cell r="R338">
            <v>13.713557308817709</v>
          </cell>
          <cell r="S338">
            <v>14.692001447701774</v>
          </cell>
          <cell r="T338">
            <v>14.835266714817255</v>
          </cell>
          <cell r="U338">
            <v>9.6874510862928105</v>
          </cell>
          <cell r="V338">
            <v>11.83062688661737</v>
          </cell>
          <cell r="W338">
            <v>13</v>
          </cell>
        </row>
        <row r="339">
          <cell r="N339" t="str">
            <v>Colombia</v>
          </cell>
          <cell r="O339">
            <v>12.839134023350793</v>
          </cell>
          <cell r="P339">
            <v>12.278061899379694</v>
          </cell>
          <cell r="Q339">
            <v>10.382561831962221</v>
          </cell>
          <cell r="R339">
            <v>9.3804611916226897</v>
          </cell>
          <cell r="S339">
            <v>9.4251794301830039</v>
          </cell>
          <cell r="T339">
            <v>11.231334356447814</v>
          </cell>
          <cell r="U339">
            <v>13.207559537561997</v>
          </cell>
          <cell r="V339">
            <v>11.643774372954535</v>
          </cell>
          <cell r="W339" t="str">
            <v/>
          </cell>
        </row>
        <row r="340">
          <cell r="N340" t="str">
            <v>Cali</v>
          </cell>
          <cell r="O340">
            <v>15.349475744590494</v>
          </cell>
          <cell r="P340">
            <v>14.781280226411239</v>
          </cell>
          <cell r="Q340">
            <v>13.952820217534592</v>
          </cell>
          <cell r="R340">
            <v>13.507566664696217</v>
          </cell>
          <cell r="S340">
            <v>10.941667045422145</v>
          </cell>
          <cell r="T340">
            <v>17.283998739932986</v>
          </cell>
          <cell r="U340">
            <v>14.216697171714474</v>
          </cell>
          <cell r="V340">
            <v>11.642528631687245</v>
          </cell>
          <cell r="W340">
            <v>14</v>
          </cell>
        </row>
        <row r="341">
          <cell r="N341" t="str">
            <v>Pereira</v>
          </cell>
          <cell r="O341">
            <v>13.982234682569919</v>
          </cell>
          <cell r="P341">
            <v>12.983522893809738</v>
          </cell>
          <cell r="Q341">
            <v>10.360033671411161</v>
          </cell>
          <cell r="R341">
            <v>7.5635774396050763</v>
          </cell>
          <cell r="S341">
            <v>8.8564241577131781</v>
          </cell>
          <cell r="T341">
            <v>9.0900769348124566</v>
          </cell>
          <cell r="U341">
            <v>12.532618126980433</v>
          </cell>
          <cell r="V341">
            <v>11.571737163001357</v>
          </cell>
          <cell r="W341">
            <v>15</v>
          </cell>
        </row>
        <row r="342">
          <cell r="N342" t="str">
            <v>Medellín</v>
          </cell>
          <cell r="O342">
            <v>10.962193794033141</v>
          </cell>
          <cell r="P342">
            <v>10.621380093187421</v>
          </cell>
          <cell r="Q342">
            <v>8.9878191035886275</v>
          </cell>
          <cell r="R342">
            <v>8.693288987165694</v>
          </cell>
          <cell r="S342">
            <v>9.8610941261875631</v>
          </cell>
          <cell r="T342">
            <v>13.326525166683858</v>
          </cell>
          <cell r="U342">
            <v>13.918659507453915</v>
          </cell>
          <cell r="V342">
            <v>11.231570198567882</v>
          </cell>
          <cell r="W342">
            <v>16</v>
          </cell>
        </row>
        <row r="343">
          <cell r="N343" t="str">
            <v>Cúcuta</v>
          </cell>
          <cell r="O343">
            <v>17.138787655350676</v>
          </cell>
          <cell r="P343">
            <v>12.928996732346024</v>
          </cell>
          <cell r="Q343">
            <v>8.8305300975449246</v>
          </cell>
          <cell r="R343">
            <v>10.678640458455313</v>
          </cell>
          <cell r="S343">
            <v>7.9674802901531674</v>
          </cell>
          <cell r="T343">
            <v>10.369434236788601</v>
          </cell>
          <cell r="U343">
            <v>14.000052301585372</v>
          </cell>
          <cell r="V343">
            <v>11.038560393785069</v>
          </cell>
          <cell r="W343">
            <v>17</v>
          </cell>
        </row>
        <row r="344">
          <cell r="N344" t="str">
            <v>Riohacha</v>
          </cell>
          <cell r="Q344">
            <v>13.640168394101282</v>
          </cell>
          <cell r="R344">
            <v>13.00573185319095</v>
          </cell>
          <cell r="S344">
            <v>14.966292134831457</v>
          </cell>
          <cell r="T344">
            <v>16.67318718381113</v>
          </cell>
          <cell r="U344">
            <v>16.134669837082097</v>
          </cell>
          <cell r="V344">
            <v>10.384069410038531</v>
          </cell>
          <cell r="W344">
            <v>18</v>
          </cell>
        </row>
        <row r="345">
          <cell r="N345" t="str">
            <v>Tunja</v>
          </cell>
          <cell r="Q345">
            <v>10.191304347826089</v>
          </cell>
          <cell r="R345">
            <v>9.8001591904030931</v>
          </cell>
          <cell r="S345">
            <v>9.5078827765714991</v>
          </cell>
          <cell r="T345">
            <v>4.471737982039091</v>
          </cell>
          <cell r="U345">
            <v>14.285535001631485</v>
          </cell>
          <cell r="V345">
            <v>9.3641595153962633</v>
          </cell>
          <cell r="W345">
            <v>19</v>
          </cell>
        </row>
        <row r="346">
          <cell r="N346" t="str">
            <v>Florencia</v>
          </cell>
          <cell r="Q346">
            <v>10.378980057380559</v>
          </cell>
          <cell r="R346">
            <v>9.16473722789096</v>
          </cell>
          <cell r="S346">
            <v>4.836615852527725</v>
          </cell>
          <cell r="T346">
            <v>4.4503684178997176</v>
          </cell>
          <cell r="U346">
            <v>6.8381634646694884</v>
          </cell>
          <cell r="V346">
            <v>9.3623332744338938</v>
          </cell>
          <cell r="W346">
            <v>20</v>
          </cell>
        </row>
        <row r="347">
          <cell r="N347" t="str">
            <v>Valledupar</v>
          </cell>
          <cell r="Q347">
            <v>11.691328585612855</v>
          </cell>
          <cell r="R347">
            <v>10.686311031945943</v>
          </cell>
          <cell r="S347">
            <v>8.5012032487716827</v>
          </cell>
          <cell r="T347">
            <v>10.120563165874149</v>
          </cell>
          <cell r="U347">
            <v>15.043070635842781</v>
          </cell>
          <cell r="V347">
            <v>9.0060651221880867</v>
          </cell>
          <cell r="W347">
            <v>21</v>
          </cell>
        </row>
        <row r="348">
          <cell r="N348" t="str">
            <v>Cartagena</v>
          </cell>
          <cell r="O348">
            <v>4.5051423920549833</v>
          </cell>
          <cell r="P348">
            <v>8.8157507299231241</v>
          </cell>
          <cell r="Q348">
            <v>10.560100329904735</v>
          </cell>
          <cell r="R348">
            <v>10.227981499722222</v>
          </cell>
          <cell r="S348">
            <v>7.9383497882494849</v>
          </cell>
          <cell r="T348">
            <v>16.082829832723274</v>
          </cell>
          <cell r="U348">
            <v>13.23916808879167</v>
          </cell>
          <cell r="V348">
            <v>7.3267882821742294</v>
          </cell>
          <cell r="W348">
            <v>22</v>
          </cell>
        </row>
        <row r="349">
          <cell r="N349" t="str">
            <v>Quibdó</v>
          </cell>
          <cell r="Q349">
            <v>7.5513235372128795</v>
          </cell>
          <cell r="R349">
            <v>4.5210440864243786</v>
          </cell>
          <cell r="S349">
            <v>2.9887990925847161</v>
          </cell>
          <cell r="T349">
            <v>5.0054717998137948</v>
          </cell>
          <cell r="U349">
            <v>6.1332709478691472</v>
          </cell>
          <cell r="V349">
            <v>6.2098405188175843</v>
          </cell>
          <cell r="W349">
            <v>23</v>
          </cell>
        </row>
        <row r="350">
          <cell r="N350" t="str">
            <v>San Andrés</v>
          </cell>
          <cell r="Q350">
            <v>5.8957111647694624</v>
          </cell>
          <cell r="R350">
            <v>6.2734018186556204</v>
          </cell>
          <cell r="S350">
            <v>2.5571087623593591</v>
          </cell>
          <cell r="T350">
            <v>5.3400104756186364</v>
          </cell>
          <cell r="U350">
            <v>3.0463662412086476</v>
          </cell>
          <cell r="V350">
            <v>2.9669099097990475</v>
          </cell>
          <cell r="W350">
            <v>24</v>
          </cell>
        </row>
        <row r="358">
          <cell r="N358" t="str">
            <v>Pasto</v>
          </cell>
          <cell r="O358">
            <v>5.4625746600584586</v>
          </cell>
          <cell r="P358">
            <v>3.8032584673896288</v>
          </cell>
          <cell r="Q358">
            <v>5.1358635657364706</v>
          </cell>
          <cell r="R358">
            <v>3.8748477937040686</v>
          </cell>
          <cell r="S358">
            <v>5.0996630469300985</v>
          </cell>
          <cell r="T358">
            <v>5.992607007514037</v>
          </cell>
          <cell r="U358">
            <v>7.7743542857142858</v>
          </cell>
          <cell r="V358">
            <v>7.1460967721034647</v>
          </cell>
          <cell r="W358">
            <v>1</v>
          </cell>
        </row>
        <row r="359">
          <cell r="N359" t="str">
            <v>Ibagué</v>
          </cell>
          <cell r="O359">
            <v>10.99024209601756</v>
          </cell>
          <cell r="P359">
            <v>9.825290837750396</v>
          </cell>
          <cell r="Q359">
            <v>6.302340225294321</v>
          </cell>
          <cell r="R359">
            <v>6.7406997714261747</v>
          </cell>
          <cell r="S359">
            <v>5.6564645762985224</v>
          </cell>
          <cell r="T359">
            <v>7.9659722650308655</v>
          </cell>
          <cell r="U359">
            <v>5.4428045443258304</v>
          </cell>
          <cell r="V359">
            <v>6.1529497317174435</v>
          </cell>
          <cell r="W359">
            <v>2</v>
          </cell>
        </row>
        <row r="360">
          <cell r="N360" t="str">
            <v>Neiva</v>
          </cell>
          <cell r="Q360">
            <v>4.6370286428624059</v>
          </cell>
          <cell r="R360">
            <v>7.3307301943996901</v>
          </cell>
          <cell r="S360">
            <v>4.7347218687864183</v>
          </cell>
          <cell r="T360">
            <v>4.4678755875105898</v>
          </cell>
          <cell r="U360">
            <v>6.9302114955637926</v>
          </cell>
          <cell r="V360">
            <v>6.1042791052435073</v>
          </cell>
          <cell r="W360">
            <v>3</v>
          </cell>
        </row>
        <row r="361">
          <cell r="N361" t="str">
            <v>Bogotá</v>
          </cell>
          <cell r="O361">
            <v>5.8575712574516769</v>
          </cell>
          <cell r="P361">
            <v>6.1080448916115175</v>
          </cell>
          <cell r="Q361">
            <v>3.4018388622642393</v>
          </cell>
          <cell r="R361">
            <v>2.8409496924767663</v>
          </cell>
          <cell r="S361">
            <v>3.7224552954733841</v>
          </cell>
          <cell r="T361">
            <v>3.6342949969928635</v>
          </cell>
          <cell r="U361">
            <v>6.9730812428769902</v>
          </cell>
          <cell r="V361">
            <v>5.1951927789278107</v>
          </cell>
          <cell r="W361">
            <v>4</v>
          </cell>
        </row>
        <row r="362">
          <cell r="N362" t="str">
            <v>Bucaramanga</v>
          </cell>
          <cell r="O362">
            <v>6.2914741705165893</v>
          </cell>
          <cell r="P362">
            <v>5.1270821712206116</v>
          </cell>
          <cell r="Q362">
            <v>1.8432285010181557</v>
          </cell>
          <cell r="R362">
            <v>2.0009231038136748</v>
          </cell>
          <cell r="S362">
            <v>1.2222517780414071</v>
          </cell>
          <cell r="T362">
            <v>3.1339571027403887</v>
          </cell>
          <cell r="U362">
            <v>4.2245853846716948</v>
          </cell>
          <cell r="V362">
            <v>5.0611328803134761</v>
          </cell>
          <cell r="W362">
            <v>5</v>
          </cell>
        </row>
        <row r="363">
          <cell r="N363" t="str">
            <v>Armenia</v>
          </cell>
          <cell r="Q363">
            <v>5.0586303939962471</v>
          </cell>
          <cell r="R363">
            <v>4.3728701186766559</v>
          </cell>
          <cell r="S363">
            <v>3.4083506529763934</v>
          </cell>
          <cell r="T363">
            <v>6.8620462907654387</v>
          </cell>
          <cell r="U363">
            <v>4.8324884284769665</v>
          </cell>
          <cell r="V363">
            <v>4.9649163036000914</v>
          </cell>
          <cell r="W363">
            <v>6</v>
          </cell>
        </row>
        <row r="364">
          <cell r="N364" t="str">
            <v>Manizales</v>
          </cell>
          <cell r="O364">
            <v>5.5359733114283802</v>
          </cell>
          <cell r="P364">
            <v>6.8487321381834745</v>
          </cell>
          <cell r="Q364">
            <v>4.559306886636179</v>
          </cell>
          <cell r="R364">
            <v>4.1960186579498293</v>
          </cell>
          <cell r="S364">
            <v>3.3825452137658591</v>
          </cell>
          <cell r="T364">
            <v>4.0888195315966023</v>
          </cell>
          <cell r="U364">
            <v>4.6212559028265865</v>
          </cell>
          <cell r="V364">
            <v>4.7251702092745225</v>
          </cell>
          <cell r="W364">
            <v>7</v>
          </cell>
        </row>
        <row r="365">
          <cell r="N365" t="str">
            <v>Medellín</v>
          </cell>
          <cell r="O365">
            <v>5.4554677672004068</v>
          </cell>
          <cell r="P365">
            <v>4.0194229988525496</v>
          </cell>
          <cell r="Q365">
            <v>3.5028757465325806</v>
          </cell>
          <cell r="R365">
            <v>3.1588856262792855</v>
          </cell>
          <cell r="S365">
            <v>3.4904701735958144</v>
          </cell>
          <cell r="T365">
            <v>5.4344307659975106</v>
          </cell>
          <cell r="U365">
            <v>5.8934943662438029</v>
          </cell>
          <cell r="V365">
            <v>4.5385152459447848</v>
          </cell>
          <cell r="W365">
            <v>8</v>
          </cell>
        </row>
        <row r="366">
          <cell r="N366" t="str">
            <v>Colombia</v>
          </cell>
          <cell r="O366">
            <v>5.5506399690869186</v>
          </cell>
          <cell r="P366">
            <v>4.9386987212549265</v>
          </cell>
          <cell r="Q366">
            <v>4.2141452075198202</v>
          </cell>
          <cell r="R366">
            <v>3.4136008696504594</v>
          </cell>
          <cell r="S366">
            <v>3.0066308703544693</v>
          </cell>
          <cell r="T366">
            <v>4.1716899935706353</v>
          </cell>
          <cell r="U366">
            <v>4.8284541253486708</v>
          </cell>
          <cell r="V366">
            <v>4.155163082271951</v>
          </cell>
          <cell r="W366" t="str">
            <v/>
          </cell>
        </row>
        <row r="367">
          <cell r="N367" t="str">
            <v>Popayán</v>
          </cell>
          <cell r="Q367">
            <v>6.7313476025894046</v>
          </cell>
          <cell r="R367">
            <v>6.6738717703459907</v>
          </cell>
          <cell r="S367">
            <v>3.343961521538656</v>
          </cell>
          <cell r="T367">
            <v>6.7654698882335884</v>
          </cell>
          <cell r="U367">
            <v>5.0862173754493201</v>
          </cell>
          <cell r="V367">
            <v>3.8843773395129815</v>
          </cell>
          <cell r="W367">
            <v>9</v>
          </cell>
        </row>
        <row r="368">
          <cell r="N368" t="str">
            <v>Cúcuta</v>
          </cell>
          <cell r="O368">
            <v>6.1863261190587009</v>
          </cell>
          <cell r="P368">
            <v>3.6988635061989621</v>
          </cell>
          <cell r="Q368">
            <v>3.0042009610204379</v>
          </cell>
          <cell r="R368">
            <v>4.8079785089652729</v>
          </cell>
          <cell r="S368">
            <v>2.4231781932884817</v>
          </cell>
          <cell r="T368">
            <v>3.4676080508869793</v>
          </cell>
          <cell r="U368">
            <v>6.4625822735499163</v>
          </cell>
          <cell r="V368">
            <v>3.6487840795205861</v>
          </cell>
          <cell r="W368">
            <v>10</v>
          </cell>
        </row>
        <row r="369">
          <cell r="N369" t="str">
            <v>Cali</v>
          </cell>
          <cell r="O369">
            <v>6.168121294204493</v>
          </cell>
          <cell r="P369">
            <v>6.8719188848983954</v>
          </cell>
          <cell r="Q369">
            <v>6.3966603162581102</v>
          </cell>
          <cell r="R369">
            <v>5.1698854941013623</v>
          </cell>
          <cell r="S369">
            <v>4.5871005388302475</v>
          </cell>
          <cell r="T369">
            <v>6.8383561004532201</v>
          </cell>
          <cell r="U369">
            <v>4.8059478163284393</v>
          </cell>
          <cell r="V369">
            <v>3.5637222924241247</v>
          </cell>
          <cell r="W369">
            <v>11</v>
          </cell>
        </row>
        <row r="370">
          <cell r="N370" t="str">
            <v>Barranquilla</v>
          </cell>
          <cell r="O370">
            <v>6.4942111048803248</v>
          </cell>
          <cell r="P370">
            <v>2.3957739803715872</v>
          </cell>
          <cell r="Q370">
            <v>3.5035890547213606</v>
          </cell>
          <cell r="R370">
            <v>1.754556277111573</v>
          </cell>
          <cell r="S370">
            <v>1.4303843255323485</v>
          </cell>
          <cell r="T370">
            <v>1.4574692523236299</v>
          </cell>
          <cell r="U370">
            <v>2.343124352704228</v>
          </cell>
          <cell r="V370">
            <v>3.0468735119126018</v>
          </cell>
          <cell r="W370">
            <v>12</v>
          </cell>
        </row>
        <row r="371">
          <cell r="N371" t="str">
            <v>Pereira</v>
          </cell>
          <cell r="O371">
            <v>5.8882134355019682</v>
          </cell>
          <cell r="P371">
            <v>6.0131380065402693</v>
          </cell>
          <cell r="Q371">
            <v>4.1067715984870166</v>
          </cell>
          <cell r="R371">
            <v>1.8974841117136025</v>
          </cell>
          <cell r="S371">
            <v>2.6723987820431367</v>
          </cell>
          <cell r="T371">
            <v>2.7403395593139068</v>
          </cell>
          <cell r="U371">
            <v>4.2419307156297004</v>
          </cell>
          <cell r="V371">
            <v>2.7036571056128356</v>
          </cell>
          <cell r="W371">
            <v>13</v>
          </cell>
        </row>
        <row r="372">
          <cell r="N372" t="str">
            <v>Riohacha</v>
          </cell>
          <cell r="Q372">
            <v>4.4523498855215538</v>
          </cell>
          <cell r="R372">
            <v>4.6130863783239597</v>
          </cell>
          <cell r="S372">
            <v>3.7640449438202253</v>
          </cell>
          <cell r="T372">
            <v>4.1942664418212479</v>
          </cell>
          <cell r="U372">
            <v>3.4604300226018134</v>
          </cell>
          <cell r="V372">
            <v>2.4497894556862869</v>
          </cell>
          <cell r="W372">
            <v>14</v>
          </cell>
        </row>
        <row r="373">
          <cell r="N373" t="str">
            <v>Quibdó</v>
          </cell>
          <cell r="Q373">
            <v>3.5241278093116195</v>
          </cell>
          <cell r="R373">
            <v>1.2700425589147959</v>
          </cell>
          <cell r="S373">
            <v>0.85164705326338674</v>
          </cell>
          <cell r="T373">
            <v>0.94898975875079616</v>
          </cell>
          <cell r="U373">
            <v>1.2867001988536673</v>
          </cell>
          <cell r="V373">
            <v>2.4090091569214227</v>
          </cell>
          <cell r="W373">
            <v>15</v>
          </cell>
        </row>
        <row r="374">
          <cell r="N374" t="str">
            <v>Montería</v>
          </cell>
          <cell r="O374">
            <v>7.9716157359201025</v>
          </cell>
          <cell r="P374">
            <v>6.9546801419897495</v>
          </cell>
          <cell r="Q374">
            <v>4.8171825659724075</v>
          </cell>
          <cell r="R374">
            <v>4.651779701943286</v>
          </cell>
          <cell r="S374">
            <v>2.5266274310512431</v>
          </cell>
          <cell r="T374">
            <v>1.6819966303638079</v>
          </cell>
          <cell r="U374">
            <v>3.3200630666141109</v>
          </cell>
          <cell r="V374">
            <v>2.171824200702881</v>
          </cell>
          <cell r="W374">
            <v>16</v>
          </cell>
        </row>
        <row r="375">
          <cell r="N375" t="str">
            <v>Tunja</v>
          </cell>
          <cell r="Q375">
            <v>4.7600259571706687</v>
          </cell>
          <cell r="R375">
            <v>3.4912919059260528</v>
          </cell>
          <cell r="S375">
            <v>2.2018728056570778</v>
          </cell>
          <cell r="T375">
            <v>1.3329811586546927</v>
          </cell>
          <cell r="U375">
            <v>3.4403420262208946</v>
          </cell>
          <cell r="V375">
            <v>2.1492175668854112</v>
          </cell>
          <cell r="W375">
            <v>17</v>
          </cell>
        </row>
        <row r="376">
          <cell r="N376" t="str">
            <v>Villavicencio</v>
          </cell>
          <cell r="O376">
            <v>5.5111063311657142</v>
          </cell>
          <cell r="P376">
            <v>4.1532977151136263</v>
          </cell>
          <cell r="Q376">
            <v>4.3618362503708097</v>
          </cell>
          <cell r="R376">
            <v>3.4356698882621348</v>
          </cell>
          <cell r="S376">
            <v>2.192710492327826</v>
          </cell>
          <cell r="T376">
            <v>4.9467828156641191</v>
          </cell>
          <cell r="U376">
            <v>3.0146706611134113</v>
          </cell>
          <cell r="V376">
            <v>2.0715372508274279</v>
          </cell>
          <cell r="W376">
            <v>18</v>
          </cell>
        </row>
        <row r="377">
          <cell r="N377" t="str">
            <v>Florencia</v>
          </cell>
          <cell r="Q377">
            <v>4.6939597058128157</v>
          </cell>
          <cell r="R377">
            <v>3.1518691316943772</v>
          </cell>
          <cell r="S377">
            <v>1.2975532559375889</v>
          </cell>
          <cell r="T377">
            <v>0.86143892649613607</v>
          </cell>
          <cell r="U377">
            <v>1.3554906754825073</v>
          </cell>
          <cell r="V377">
            <v>1.9768792936351125</v>
          </cell>
          <cell r="W377">
            <v>19</v>
          </cell>
        </row>
        <row r="378">
          <cell r="N378" t="str">
            <v>Sincelejo</v>
          </cell>
          <cell r="Q378">
            <v>4.5276516879149193</v>
          </cell>
          <cell r="R378">
            <v>3.6734616789010457</v>
          </cell>
          <cell r="S378">
            <v>1.8205173346895926</v>
          </cell>
          <cell r="T378">
            <v>1.7027731627714551</v>
          </cell>
          <cell r="U378">
            <v>2.7812424262128403</v>
          </cell>
          <cell r="V378">
            <v>1.7862642439174625</v>
          </cell>
          <cell r="W378">
            <v>20</v>
          </cell>
        </row>
        <row r="379">
          <cell r="N379" t="str">
            <v>Santa Marta</v>
          </cell>
          <cell r="Q379">
            <v>3.3799924518913489</v>
          </cell>
          <cell r="R379">
            <v>3.1630179714735451</v>
          </cell>
          <cell r="S379">
            <v>2.0617082880926532</v>
          </cell>
          <cell r="T379">
            <v>2.8378237582534402</v>
          </cell>
          <cell r="U379">
            <v>1.9474320626233055</v>
          </cell>
          <cell r="V379">
            <v>1.5518354742538698</v>
          </cell>
          <cell r="W379">
            <v>21</v>
          </cell>
        </row>
        <row r="380">
          <cell r="N380" t="str">
            <v>Cartagena</v>
          </cell>
          <cell r="O380">
            <v>1.5270972409484032</v>
          </cell>
          <cell r="P380">
            <v>2.2000574714682544</v>
          </cell>
          <cell r="Q380">
            <v>2.9982915486989592</v>
          </cell>
          <cell r="R380">
            <v>2.2207661187248848</v>
          </cell>
          <cell r="S380">
            <v>1.158399874129725</v>
          </cell>
          <cell r="T380">
            <v>1.2189063079865226</v>
          </cell>
          <cell r="U380">
            <v>1.1967128697702329</v>
          </cell>
          <cell r="V380">
            <v>1.1693778112759297</v>
          </cell>
          <cell r="W380">
            <v>22</v>
          </cell>
        </row>
        <row r="381">
          <cell r="N381" t="str">
            <v>Valledupar</v>
          </cell>
          <cell r="Q381">
            <v>3.7138735671866678</v>
          </cell>
          <cell r="R381">
            <v>2.1645972156776643</v>
          </cell>
          <cell r="S381">
            <v>0.35596109495638223</v>
          </cell>
          <cell r="T381">
            <v>0.99238646399755093</v>
          </cell>
          <cell r="U381">
            <v>3.3260547297568013</v>
          </cell>
          <cell r="V381">
            <v>1.0299917136464232</v>
          </cell>
          <cell r="W381">
            <v>23</v>
          </cell>
        </row>
        <row r="382">
          <cell r="N382" t="str">
            <v>San Andrés</v>
          </cell>
          <cell r="Q382">
            <v>1.8152811314246293</v>
          </cell>
          <cell r="R382">
            <v>1.7349919765193178</v>
          </cell>
          <cell r="S382">
            <v>0.60961472894647117</v>
          </cell>
          <cell r="T382">
            <v>1.5419599626965776</v>
          </cell>
          <cell r="U382">
            <v>1.0171919770773639</v>
          </cell>
          <cell r="V382">
            <v>0.81094717152947837</v>
          </cell>
          <cell r="W382">
            <v>24</v>
          </cell>
        </row>
        <row r="390">
          <cell r="N390" t="str">
            <v>Barranquilla</v>
          </cell>
          <cell r="O390">
            <v>3.6906104303358762</v>
          </cell>
          <cell r="P390">
            <v>6.6301685789515217</v>
          </cell>
          <cell r="Q390">
            <v>5.9493345985424186</v>
          </cell>
          <cell r="R390">
            <v>3.8255216546542377</v>
          </cell>
          <cell r="S390">
            <v>1.6482039285536845</v>
          </cell>
          <cell r="T390">
            <v>4.2881496528435479</v>
          </cell>
          <cell r="U390">
            <v>4.0936924696520105</v>
          </cell>
          <cell r="V390">
            <v>11.498338610576724</v>
          </cell>
          <cell r="W390">
            <v>1</v>
          </cell>
        </row>
        <row r="391">
          <cell r="N391" t="str">
            <v>Armenia</v>
          </cell>
          <cell r="Q391">
            <v>6.5470606629143209</v>
          </cell>
          <cell r="R391">
            <v>6.1921368428031567</v>
          </cell>
          <cell r="S391">
            <v>4.1719659604388335</v>
          </cell>
          <cell r="T391">
            <v>7.2924771231659617</v>
          </cell>
          <cell r="U391">
            <v>8.508064129716054</v>
          </cell>
          <cell r="V391">
            <v>10.716808071543225</v>
          </cell>
          <cell r="W391">
            <v>2</v>
          </cell>
        </row>
        <row r="392">
          <cell r="N392" t="str">
            <v>Ibagué</v>
          </cell>
          <cell r="O392">
            <v>1.6751135347301973</v>
          </cell>
          <cell r="P392">
            <v>2.4528120052316376</v>
          </cell>
          <cell r="Q392">
            <v>7.8600317712253247</v>
          </cell>
          <cell r="R392">
            <v>10.614790194392603</v>
          </cell>
          <cell r="S392">
            <v>7.9471409722231048</v>
          </cell>
          <cell r="T392">
            <v>9.9958358546751036</v>
          </cell>
          <cell r="U392">
            <v>7.6370690535343551</v>
          </cell>
          <cell r="V392">
            <v>10.641951179227426</v>
          </cell>
          <cell r="W392">
            <v>3</v>
          </cell>
        </row>
        <row r="393">
          <cell r="N393" t="str">
            <v>Neiva</v>
          </cell>
          <cell r="Q393">
            <v>8.3565608238411855</v>
          </cell>
          <cell r="R393">
            <v>9.7353062712124103</v>
          </cell>
          <cell r="S393">
            <v>9.6141487420800456</v>
          </cell>
          <cell r="T393">
            <v>11.542083603885636</v>
          </cell>
          <cell r="U393">
            <v>11.720518927259615</v>
          </cell>
          <cell r="V393">
            <v>10.112034247218114</v>
          </cell>
          <cell r="W393">
            <v>4</v>
          </cell>
        </row>
        <row r="394">
          <cell r="N394" t="str">
            <v>Manizales</v>
          </cell>
          <cell r="O394">
            <v>2.0070352282674531</v>
          </cell>
          <cell r="P394">
            <v>2.2911327813877471</v>
          </cell>
          <cell r="Q394">
            <v>5.6534208823958316</v>
          </cell>
          <cell r="R394">
            <v>5.7494398942226477</v>
          </cell>
          <cell r="S394">
            <v>5.3873074124576581</v>
          </cell>
          <cell r="T394">
            <v>6.9809956032156784</v>
          </cell>
          <cell r="U394">
            <v>8.6389092808660752</v>
          </cell>
          <cell r="V394">
            <v>9.2604561909960719</v>
          </cell>
          <cell r="W394">
            <v>5</v>
          </cell>
        </row>
        <row r="395">
          <cell r="N395" t="str">
            <v>Sincelejo</v>
          </cell>
          <cell r="Q395">
            <v>6.0943031514019488</v>
          </cell>
          <cell r="R395">
            <v>7.6698857984663995</v>
          </cell>
          <cell r="S395">
            <v>6.132835168847766</v>
          </cell>
          <cell r="T395">
            <v>4.1791162390580574</v>
          </cell>
          <cell r="U395">
            <v>9.0244075451176027</v>
          </cell>
          <cell r="V395">
            <v>8.4529500991569506</v>
          </cell>
          <cell r="W395">
            <v>6</v>
          </cell>
        </row>
        <row r="396">
          <cell r="N396" t="str">
            <v>Bogotá</v>
          </cell>
          <cell r="O396">
            <v>2.0344200328610156</v>
          </cell>
          <cell r="P396">
            <v>1.0819009707956662</v>
          </cell>
          <cell r="Q396">
            <v>5.0028693140348937</v>
          </cell>
          <cell r="R396">
            <v>6.3811743848004063</v>
          </cell>
          <cell r="S396">
            <v>9.985793686765529</v>
          </cell>
          <cell r="T396">
            <v>6.6616599393612459</v>
          </cell>
          <cell r="U396">
            <v>9.5816002127967543</v>
          </cell>
          <cell r="V396">
            <v>8.4309082278444478</v>
          </cell>
          <cell r="W396">
            <v>7</v>
          </cell>
        </row>
        <row r="397">
          <cell r="N397" t="str">
            <v>Pasto</v>
          </cell>
          <cell r="O397">
            <v>1.3398568221290297</v>
          </cell>
          <cell r="P397">
            <v>2.0309742851758581</v>
          </cell>
          <cell r="Q397">
            <v>6.2006106882948631</v>
          </cell>
          <cell r="R397">
            <v>6.5798446929192913</v>
          </cell>
          <cell r="S397">
            <v>5.3695966873842638</v>
          </cell>
          <cell r="T397">
            <v>6.8225961135578554</v>
          </cell>
          <cell r="U397">
            <v>6.7050057142857149</v>
          </cell>
          <cell r="V397">
            <v>8.1636905856374113</v>
          </cell>
          <cell r="W397">
            <v>8</v>
          </cell>
        </row>
        <row r="398">
          <cell r="N398" t="str">
            <v>Valledupar</v>
          </cell>
          <cell r="Q398">
            <v>8.7123614690635431</v>
          </cell>
          <cell r="R398">
            <v>8.2594654870837161</v>
          </cell>
          <cell r="S398">
            <v>6.7742905845783632</v>
          </cell>
          <cell r="T398">
            <v>8.8160651607819123</v>
          </cell>
          <cell r="U398">
            <v>13.240915100765255</v>
          </cell>
          <cell r="V398">
            <v>7.9231384716869355</v>
          </cell>
          <cell r="W398">
            <v>9</v>
          </cell>
        </row>
        <row r="399">
          <cell r="N399" t="str">
            <v>Villavicencio</v>
          </cell>
          <cell r="O399">
            <v>2.4392445467011337</v>
          </cell>
          <cell r="P399">
            <v>1.4255771296853439</v>
          </cell>
          <cell r="Q399">
            <v>6.5049317709878371</v>
          </cell>
          <cell r="R399">
            <v>6.2779793769985286</v>
          </cell>
          <cell r="S399">
            <v>6.8677864603852692</v>
          </cell>
          <cell r="T399">
            <v>9.6689881536980096</v>
          </cell>
          <cell r="U399">
            <v>6.5723262781011762</v>
          </cell>
          <cell r="V399">
            <v>7.8898160466288569</v>
          </cell>
          <cell r="W399">
            <v>10</v>
          </cell>
        </row>
        <row r="400">
          <cell r="N400" t="str">
            <v>Popayán</v>
          </cell>
          <cell r="Q400">
            <v>7.4508796628961402</v>
          </cell>
          <cell r="R400">
            <v>9.366538458204138</v>
          </cell>
          <cell r="S400">
            <v>6.1297924791002405</v>
          </cell>
          <cell r="T400">
            <v>10.481949679706579</v>
          </cell>
          <cell r="U400">
            <v>11.321420922546178</v>
          </cell>
          <cell r="V400">
            <v>7.5013001262979824</v>
          </cell>
          <cell r="W400">
            <v>11</v>
          </cell>
        </row>
        <row r="401">
          <cell r="N401" t="str">
            <v>Cali</v>
          </cell>
          <cell r="O401">
            <v>1.2133350421870823</v>
          </cell>
          <cell r="P401">
            <v>1.2937581453537574</v>
          </cell>
          <cell r="Q401">
            <v>6.8960718158634373</v>
          </cell>
          <cell r="R401">
            <v>6.6495780241885392</v>
          </cell>
          <cell r="S401">
            <v>6.3950204146850238</v>
          </cell>
          <cell r="T401">
            <v>10.414220513848541</v>
          </cell>
          <cell r="U401">
            <v>7.9417509452111528</v>
          </cell>
          <cell r="V401">
            <v>7.4492164743128573</v>
          </cell>
          <cell r="W401">
            <v>12</v>
          </cell>
        </row>
        <row r="402">
          <cell r="N402" t="str">
            <v>Tunja</v>
          </cell>
          <cell r="Q402">
            <v>6.6304996755353676</v>
          </cell>
          <cell r="R402">
            <v>6.0639225273371613</v>
          </cell>
          <cell r="S402">
            <v>7.8112988711917906</v>
          </cell>
          <cell r="T402">
            <v>3.7603451311850682</v>
          </cell>
          <cell r="U402">
            <v>10.21435204939635</v>
          </cell>
          <cell r="V402">
            <v>7.4031297324583534</v>
          </cell>
          <cell r="W402">
            <v>13</v>
          </cell>
        </row>
        <row r="403">
          <cell r="N403" t="str">
            <v>Riohacha</v>
          </cell>
          <cell r="Q403">
            <v>10.531401560845911</v>
          </cell>
          <cell r="R403">
            <v>10.468344907094183</v>
          </cell>
          <cell r="S403">
            <v>11.213483146067416</v>
          </cell>
          <cell r="T403">
            <v>10.328499156829679</v>
          </cell>
          <cell r="U403">
            <v>8.6340606804069999</v>
          </cell>
          <cell r="V403">
            <v>7.180376236127735</v>
          </cell>
          <cell r="W403">
            <v>14</v>
          </cell>
        </row>
        <row r="404">
          <cell r="N404" t="str">
            <v>Medellín</v>
          </cell>
          <cell r="O404">
            <v>1.8230988878678311</v>
          </cell>
          <cell r="P404">
            <v>1.7266795883268267</v>
          </cell>
          <cell r="Q404">
            <v>3.4620020769343349</v>
          </cell>
          <cell r="R404">
            <v>4.2826584500006053</v>
          </cell>
          <cell r="S404">
            <v>4.7674651104095638</v>
          </cell>
          <cell r="T404">
            <v>7.4325623622494081</v>
          </cell>
          <cell r="U404">
            <v>8.5691285192802962</v>
          </cell>
          <cell r="V404">
            <v>6.6783098573380677</v>
          </cell>
          <cell r="W404">
            <v>15</v>
          </cell>
        </row>
        <row r="405">
          <cell r="N405" t="str">
            <v>Colombia</v>
          </cell>
          <cell r="O405">
            <v>1.7144550719591694</v>
          </cell>
          <cell r="P405">
            <v>1.5136598304742792</v>
          </cell>
          <cell r="Q405">
            <v>4.7866767181015044</v>
          </cell>
          <cell r="R405">
            <v>5.2296330397049289</v>
          </cell>
          <cell r="S405">
            <v>5.4044664333561334</v>
          </cell>
          <cell r="T405">
            <v>5.8632491761859464</v>
          </cell>
          <cell r="U405">
            <v>7.2439634067197405</v>
          </cell>
          <cell r="V405">
            <v>6.6511909768637496</v>
          </cell>
          <cell r="W405" t="str">
            <v/>
          </cell>
        </row>
        <row r="406">
          <cell r="N406" t="str">
            <v>Bucaramanga</v>
          </cell>
          <cell r="O406">
            <v>1.7834309980467058</v>
          </cell>
          <cell r="P406">
            <v>1.709532298885623</v>
          </cell>
          <cell r="Q406">
            <v>2.6010358892197805</v>
          </cell>
          <cell r="R406">
            <v>3.3351904652661704</v>
          </cell>
          <cell r="S406">
            <v>4.5419096122643277</v>
          </cell>
          <cell r="T406">
            <v>6.3688631742035433</v>
          </cell>
          <cell r="U406">
            <v>9.4454908513310798</v>
          </cell>
          <cell r="V406">
            <v>6.4999481447078278</v>
          </cell>
          <cell r="W406">
            <v>16</v>
          </cell>
        </row>
        <row r="407">
          <cell r="N407" t="str">
            <v>Cúcuta</v>
          </cell>
          <cell r="O407">
            <v>0.82145224295243346</v>
          </cell>
          <cell r="P407">
            <v>2.1172065203129784</v>
          </cell>
          <cell r="Q407">
            <v>3.5574780116489215</v>
          </cell>
          <cell r="R407">
            <v>5.4622418645657893</v>
          </cell>
          <cell r="S407">
            <v>4.3843706331087589</v>
          </cell>
          <cell r="T407">
            <v>4.8711970005036482</v>
          </cell>
          <cell r="U407">
            <v>8.565286355688654</v>
          </cell>
          <cell r="V407">
            <v>6.1556187320611677</v>
          </cell>
          <cell r="W407">
            <v>17</v>
          </cell>
        </row>
        <row r="408">
          <cell r="N408" t="str">
            <v>Pereira</v>
          </cell>
          <cell r="O408">
            <v>1.6788842550999834</v>
          </cell>
          <cell r="P408">
            <v>1.0456381933229504</v>
          </cell>
          <cell r="Q408">
            <v>3.7962160573951271</v>
          </cell>
          <cell r="R408">
            <v>3.8506015198336336</v>
          </cell>
          <cell r="S408">
            <v>3.0224201951178196</v>
          </cell>
          <cell r="T408">
            <v>2.6740840834295927</v>
          </cell>
          <cell r="U408">
            <v>4.9309536286298838</v>
          </cell>
          <cell r="V408">
            <v>4.8663204656460906</v>
          </cell>
          <cell r="W408">
            <v>18</v>
          </cell>
        </row>
        <row r="409">
          <cell r="N409" t="str">
            <v>Montería</v>
          </cell>
          <cell r="O409">
            <v>1.647208700496184</v>
          </cell>
          <cell r="P409">
            <v>1.6919598419359385</v>
          </cell>
          <cell r="Q409">
            <v>6.57257811026592</v>
          </cell>
          <cell r="R409">
            <v>5.2133851180232931</v>
          </cell>
          <cell r="S409">
            <v>6.7049885182053393</v>
          </cell>
          <cell r="T409">
            <v>2.8400067715177069</v>
          </cell>
          <cell r="U409">
            <v>5.5449349625541977</v>
          </cell>
          <cell r="V409">
            <v>3.971335681285268</v>
          </cell>
          <cell r="W409">
            <v>19</v>
          </cell>
        </row>
        <row r="410">
          <cell r="N410" t="str">
            <v>Santa Marta</v>
          </cell>
          <cell r="Q410">
            <v>7.0541081319274443</v>
          </cell>
          <cell r="R410">
            <v>8.8729442893977009</v>
          </cell>
          <cell r="S410">
            <v>5.6869344914947524</v>
          </cell>
          <cell r="T410">
            <v>6.7021733103293606</v>
          </cell>
          <cell r="U410">
            <v>3.2163073784661003</v>
          </cell>
          <cell r="V410">
            <v>3.8109458976188582</v>
          </cell>
          <cell r="W410">
            <v>20</v>
          </cell>
        </row>
        <row r="411">
          <cell r="N411" t="str">
            <v>Quibdó</v>
          </cell>
          <cell r="Q411">
            <v>3.7796403373826322</v>
          </cell>
          <cell r="R411">
            <v>3.1587745338213686</v>
          </cell>
          <cell r="S411">
            <v>2.2089890826598606</v>
          </cell>
          <cell r="T411">
            <v>4.3668229260245326</v>
          </cell>
          <cell r="U411">
            <v>4.9417085819004178</v>
          </cell>
          <cell r="V411">
            <v>3.7441136741867345</v>
          </cell>
          <cell r="W411">
            <v>21</v>
          </cell>
        </row>
        <row r="412">
          <cell r="N412" t="str">
            <v>Florencia</v>
          </cell>
          <cell r="Q412">
            <v>4.6805410897194228</v>
          </cell>
          <cell r="R412">
            <v>4.5951669013019361</v>
          </cell>
          <cell r="S412">
            <v>3.4228453445099705</v>
          </cell>
          <cell r="T412">
            <v>2.0763194153237885</v>
          </cell>
          <cell r="U412">
            <v>1.4046106551722235</v>
          </cell>
          <cell r="V412">
            <v>3.3599451699784213</v>
          </cell>
          <cell r="W412">
            <v>22</v>
          </cell>
        </row>
        <row r="413">
          <cell r="N413" t="str">
            <v>Cartagena</v>
          </cell>
          <cell r="O413">
            <v>1.0677348811207208</v>
          </cell>
          <cell r="P413">
            <v>1.8749179612528781</v>
          </cell>
          <cell r="Q413">
            <v>6.6398388531874453</v>
          </cell>
          <cell r="R413">
            <v>7.3843477016097436</v>
          </cell>
          <cell r="S413">
            <v>2.6160226116958207</v>
          </cell>
          <cell r="T413">
            <v>2.8146093102192324</v>
          </cell>
          <cell r="U413">
            <v>4.7352719627878477</v>
          </cell>
          <cell r="V413">
            <v>2.9247760259391899</v>
          </cell>
          <cell r="W413">
            <v>23</v>
          </cell>
        </row>
        <row r="414">
          <cell r="N414" t="str">
            <v>San Andrés</v>
          </cell>
          <cell r="Q414">
            <v>3.0010348395998627</v>
          </cell>
          <cell r="R414">
            <v>3.2669967494616725</v>
          </cell>
          <cell r="S414">
            <v>1.7729287419024888</v>
          </cell>
          <cell r="T414">
            <v>2.4132248297711976</v>
          </cell>
          <cell r="U414">
            <v>2.5800989841104451</v>
          </cell>
          <cell r="V414">
            <v>1.1038233882578787</v>
          </cell>
          <cell r="W414">
            <v>24</v>
          </cell>
        </row>
        <row r="422">
          <cell r="N422" t="str">
            <v>Montería</v>
          </cell>
          <cell r="O422">
            <v>16.279348544001959</v>
          </cell>
          <cell r="P422">
            <v>15.735503673303478</v>
          </cell>
          <cell r="Q422">
            <v>11.945877721951149</v>
          </cell>
          <cell r="R422">
            <v>13.831999038673008</v>
          </cell>
          <cell r="S422">
            <v>11.906905735414746</v>
          </cell>
          <cell r="T422">
            <v>10.601657409572026</v>
          </cell>
          <cell r="U422">
            <v>17.656681119432402</v>
          </cell>
          <cell r="V422">
            <v>14.712745693488852</v>
          </cell>
          <cell r="W422">
            <v>1</v>
          </cell>
        </row>
        <row r="423">
          <cell r="N423" t="str">
            <v>Ibagué</v>
          </cell>
          <cell r="O423">
            <v>18.886537461447659</v>
          </cell>
          <cell r="P423">
            <v>20.241894403524469</v>
          </cell>
          <cell r="Q423">
            <v>15.442782427206877</v>
          </cell>
          <cell r="R423">
            <v>16.391521798393697</v>
          </cell>
          <cell r="S423">
            <v>13.871939023662366</v>
          </cell>
          <cell r="T423">
            <v>14.444803687596004</v>
          </cell>
          <cell r="U423">
            <v>12.695549580823377</v>
          </cell>
          <cell r="V423">
            <v>14.633500106670699</v>
          </cell>
          <cell r="W423">
            <v>2</v>
          </cell>
        </row>
        <row r="424">
          <cell r="N424" t="str">
            <v>Pasto</v>
          </cell>
          <cell r="O424">
            <v>11.646545516160462</v>
          </cell>
          <cell r="P424">
            <v>13.86647479056381</v>
          </cell>
          <cell r="Q424">
            <v>10.874708923297383</v>
          </cell>
          <cell r="R424">
            <v>12.549421976631825</v>
          </cell>
          <cell r="S424">
            <v>12.492627862760706</v>
          </cell>
          <cell r="T424">
            <v>14.433095280216762</v>
          </cell>
          <cell r="U424">
            <v>14.695497142857144</v>
          </cell>
          <cell r="V424">
            <v>13.716239998739171</v>
          </cell>
          <cell r="W424">
            <v>3</v>
          </cell>
        </row>
        <row r="425">
          <cell r="N425" t="str">
            <v>Barranquilla</v>
          </cell>
          <cell r="O425">
            <v>18.567635632628356</v>
          </cell>
          <cell r="P425">
            <v>14.772818041912611</v>
          </cell>
          <cell r="Q425">
            <v>12.445274293089591</v>
          </cell>
          <cell r="R425">
            <v>7.4308760844048667</v>
          </cell>
          <cell r="S425">
            <v>4.3559277253104893</v>
          </cell>
          <cell r="T425">
            <v>6.45482393975219</v>
          </cell>
          <cell r="U425">
            <v>8.9281614951399746</v>
          </cell>
          <cell r="V425">
            <v>13.160335933387179</v>
          </cell>
          <cell r="W425">
            <v>4</v>
          </cell>
        </row>
        <row r="426">
          <cell r="N426" t="str">
            <v>Popayán</v>
          </cell>
          <cell r="Q426">
            <v>15.779308820038951</v>
          </cell>
          <cell r="R426">
            <v>15.401198089298978</v>
          </cell>
          <cell r="S426">
            <v>16.785204115459496</v>
          </cell>
          <cell r="T426">
            <v>17.149074691289748</v>
          </cell>
          <cell r="U426">
            <v>17.534628764593862</v>
          </cell>
          <cell r="V426">
            <v>12.624940708525969</v>
          </cell>
          <cell r="W426">
            <v>5</v>
          </cell>
        </row>
        <row r="427">
          <cell r="N427" t="str">
            <v>Sincelejo</v>
          </cell>
          <cell r="Q427">
            <v>9.5363754171824873</v>
          </cell>
          <cell r="R427">
            <v>10.227458732577025</v>
          </cell>
          <cell r="S427">
            <v>9.5860800845053884</v>
          </cell>
          <cell r="T427">
            <v>7.8076056763483299</v>
          </cell>
          <cell r="U427">
            <v>12.762089981024893</v>
          </cell>
          <cell r="V427">
            <v>12.449737932066697</v>
          </cell>
          <cell r="W427">
            <v>6</v>
          </cell>
        </row>
        <row r="428">
          <cell r="N428" t="str">
            <v>Armenia</v>
          </cell>
          <cell r="Q428">
            <v>8.7218574108818032</v>
          </cell>
          <cell r="R428">
            <v>8.378439302526024</v>
          </cell>
          <cell r="S428">
            <v>6.2883229415474959</v>
          </cell>
          <cell r="T428">
            <v>10.325320376068547</v>
          </cell>
          <cell r="U428">
            <v>9.0351314314189608</v>
          </cell>
          <cell r="V428">
            <v>12.255675303829399</v>
          </cell>
          <cell r="W428">
            <v>7</v>
          </cell>
        </row>
        <row r="429">
          <cell r="N429" t="str">
            <v>Neiva</v>
          </cell>
          <cell r="Q429">
            <v>9.1373602221708392</v>
          </cell>
          <cell r="R429">
            <v>12.690766595010702</v>
          </cell>
          <cell r="S429">
            <v>11.712479135306729</v>
          </cell>
          <cell r="T429">
            <v>13.879225453560325</v>
          </cell>
          <cell r="U429">
            <v>13.429381279036615</v>
          </cell>
          <cell r="V429">
            <v>12.036643245498965</v>
          </cell>
          <cell r="W429">
            <v>8</v>
          </cell>
        </row>
        <row r="430">
          <cell r="N430" t="str">
            <v>Manizales</v>
          </cell>
          <cell r="O430">
            <v>9.7817353682889863</v>
          </cell>
          <cell r="P430">
            <v>11.58765635267779</v>
          </cell>
          <cell r="Q430">
            <v>10.128780881797548</v>
          </cell>
          <cell r="R430">
            <v>8.200132221691705</v>
          </cell>
          <cell r="S430">
            <v>7.3864582222745971</v>
          </cell>
          <cell r="T430">
            <v>9.0697702520512298</v>
          </cell>
          <cell r="U430">
            <v>10.359297960628732</v>
          </cell>
          <cell r="V430">
            <v>11.315525965914608</v>
          </cell>
          <cell r="W430">
            <v>9</v>
          </cell>
        </row>
        <row r="431">
          <cell r="N431" t="str">
            <v>Santa Marta</v>
          </cell>
          <cell r="Q431">
            <v>9.5808269606633889</v>
          </cell>
          <cell r="R431">
            <v>12.601276640947148</v>
          </cell>
          <cell r="S431">
            <v>13.992218602967791</v>
          </cell>
          <cell r="T431">
            <v>13.64451092129498</v>
          </cell>
          <cell r="U431">
            <v>8.8210657039015725</v>
          </cell>
          <cell r="V431">
            <v>11.088437334219192</v>
          </cell>
          <cell r="W431">
            <v>10</v>
          </cell>
        </row>
        <row r="432">
          <cell r="N432" t="str">
            <v>Bucaramanga</v>
          </cell>
          <cell r="O432">
            <v>11.812763744725105</v>
          </cell>
          <cell r="P432">
            <v>11.872022823619442</v>
          </cell>
          <cell r="Q432">
            <v>6.7525423314233999</v>
          </cell>
          <cell r="R432">
            <v>4.8712843705961388</v>
          </cell>
          <cell r="S432">
            <v>4.9022101496408972</v>
          </cell>
          <cell r="T432">
            <v>9.1074973370775609</v>
          </cell>
          <cell r="U432">
            <v>12.107360184611737</v>
          </cell>
          <cell r="V432">
            <v>10.948512204030282</v>
          </cell>
          <cell r="W432">
            <v>11</v>
          </cell>
        </row>
        <row r="433">
          <cell r="N433" t="str">
            <v>Pereira</v>
          </cell>
          <cell r="O433">
            <v>11.836786535366917</v>
          </cell>
          <cell r="P433">
            <v>10.65109569595228</v>
          </cell>
          <cell r="Q433">
            <v>8.4104143344007518</v>
          </cell>
          <cell r="R433">
            <v>6.7400103006627408</v>
          </cell>
          <cell r="S433">
            <v>7.8163605302912647</v>
          </cell>
          <cell r="T433">
            <v>8.3076520715733473</v>
          </cell>
          <cell r="U433">
            <v>11.052115362243979</v>
          </cell>
          <cell r="V433">
            <v>10.943167406388003</v>
          </cell>
          <cell r="W433">
            <v>12</v>
          </cell>
        </row>
        <row r="434">
          <cell r="N434" t="str">
            <v>Bogotá</v>
          </cell>
          <cell r="O434">
            <v>7.8437663817944827</v>
          </cell>
          <cell r="P434">
            <v>8.0108006971712236</v>
          </cell>
          <cell r="Q434">
            <v>6.6595294210420235</v>
          </cell>
          <cell r="R434">
            <v>7.3374967495544947</v>
          </cell>
          <cell r="S434">
            <v>11.934980818281511</v>
          </cell>
          <cell r="T434">
            <v>8.2839033114325602</v>
          </cell>
          <cell r="U434">
            <v>12.207390278294003</v>
          </cell>
          <cell r="V434">
            <v>10.684398013635372</v>
          </cell>
          <cell r="W434">
            <v>13</v>
          </cell>
        </row>
        <row r="435">
          <cell r="N435" t="str">
            <v>Villavicencio</v>
          </cell>
          <cell r="O435">
            <v>11.890861043146263</v>
          </cell>
          <cell r="P435">
            <v>8.337135720687229</v>
          </cell>
          <cell r="Q435">
            <v>10.324829427469595</v>
          </cell>
          <cell r="R435">
            <v>9.2537635181259663</v>
          </cell>
          <cell r="S435">
            <v>11.950708978105441</v>
          </cell>
          <cell r="T435">
            <v>12.141259873251286</v>
          </cell>
          <cell r="U435">
            <v>10.382476394605874</v>
          </cell>
          <cell r="V435">
            <v>10.58013217264763</v>
          </cell>
          <cell r="W435">
            <v>14</v>
          </cell>
        </row>
        <row r="436">
          <cell r="N436" t="str">
            <v>Cali</v>
          </cell>
          <cell r="O436">
            <v>12.263772720887186</v>
          </cell>
          <cell r="P436">
            <v>11.080761690588226</v>
          </cell>
          <cell r="Q436">
            <v>11.435334692613445</v>
          </cell>
          <cell r="R436">
            <v>11.262654776581133</v>
          </cell>
          <cell r="S436">
            <v>8.7211907055946369</v>
          </cell>
          <cell r="T436">
            <v>14.258299948982135</v>
          </cell>
          <cell r="U436">
            <v>11.973440568596278</v>
          </cell>
          <cell r="V436">
            <v>9.9925588070262261</v>
          </cell>
          <cell r="W436">
            <v>15</v>
          </cell>
        </row>
        <row r="437">
          <cell r="N437" t="str">
            <v>Colombia</v>
          </cell>
          <cell r="O437">
            <v>10.07038850190543</v>
          </cell>
          <cell r="P437">
            <v>9.770121982066085</v>
          </cell>
          <cell r="Q437">
            <v>8.5842298022638506</v>
          </cell>
          <cell r="R437">
            <v>7.8553502635673862</v>
          </cell>
          <cell r="S437">
            <v>8.1606612600434634</v>
          </cell>
          <cell r="T437">
            <v>9.4836240344151559</v>
          </cell>
          <cell r="U437">
            <v>11.002686846134695</v>
          </cell>
          <cell r="V437">
            <v>9.777638972828564</v>
          </cell>
          <cell r="W437" t="str">
            <v/>
          </cell>
        </row>
        <row r="438">
          <cell r="N438" t="str">
            <v>Riohacha</v>
          </cell>
          <cell r="Q438">
            <v>12.092862945912012</v>
          </cell>
          <cell r="R438">
            <v>11.145450510670772</v>
          </cell>
          <cell r="S438">
            <v>12.878544676297485</v>
          </cell>
          <cell r="T438">
            <v>15.348847667228782</v>
          </cell>
          <cell r="U438">
            <v>14.966769453103337</v>
          </cell>
          <cell r="V438">
            <v>9.6047174650385116</v>
          </cell>
          <cell r="W438">
            <v>16</v>
          </cell>
        </row>
        <row r="439">
          <cell r="N439" t="str">
            <v>Medellín</v>
          </cell>
          <cell r="O439">
            <v>8.0531547939961783</v>
          </cell>
          <cell r="P439">
            <v>8.9001603612663676</v>
          </cell>
          <cell r="Q439">
            <v>7.7033860906020202</v>
          </cell>
          <cell r="R439">
            <v>7.0319678126836234</v>
          </cell>
          <cell r="S439">
            <v>8.2288535366747233</v>
          </cell>
          <cell r="T439">
            <v>11.126838027299135</v>
          </cell>
          <cell r="U439">
            <v>10.817035005492666</v>
          </cell>
          <cell r="V439">
            <v>9.5689935191454225</v>
          </cell>
          <cell r="W439">
            <v>17</v>
          </cell>
        </row>
        <row r="440">
          <cell r="N440" t="str">
            <v>Tunja</v>
          </cell>
          <cell r="Q440">
            <v>8.3711875405580791</v>
          </cell>
          <cell r="R440">
            <v>8.0945477286940708</v>
          </cell>
          <cell r="S440">
            <v>8.6267740180807131</v>
          </cell>
          <cell r="T440">
            <v>4.1116393731290728</v>
          </cell>
          <cell r="U440">
            <v>13.380688235737054</v>
          </cell>
          <cell r="V440">
            <v>9.0019182231196364</v>
          </cell>
          <cell r="W440">
            <v>18</v>
          </cell>
        </row>
        <row r="441">
          <cell r="N441" t="str">
            <v>Cúcuta</v>
          </cell>
          <cell r="O441">
            <v>14.207346432248071</v>
          </cell>
          <cell r="P441">
            <v>11.223214713398212</v>
          </cell>
          <cell r="Q441">
            <v>7.5785461373891749</v>
          </cell>
          <cell r="R441">
            <v>8.2122013616514646</v>
          </cell>
          <cell r="S441">
            <v>6.8649777332895621</v>
          </cell>
          <cell r="T441">
            <v>8.3758324161987758</v>
          </cell>
          <cell r="U441">
            <v>10.490435573013464</v>
          </cell>
          <cell r="V441">
            <v>8.954247029227087</v>
          </cell>
          <cell r="W441">
            <v>19</v>
          </cell>
        </row>
        <row r="442">
          <cell r="N442" t="str">
            <v>Florencia</v>
          </cell>
          <cell r="Q442">
            <v>8.4403095227445526</v>
          </cell>
          <cell r="R442">
            <v>7.7575073590152313</v>
          </cell>
          <cell r="S442">
            <v>4.2746930751826717</v>
          </cell>
          <cell r="T442">
            <v>3.8153717126939428</v>
          </cell>
          <cell r="U442">
            <v>6.3132971648389251</v>
          </cell>
          <cell r="V442">
            <v>8.5222131195819202</v>
          </cell>
          <cell r="W442">
            <v>20</v>
          </cell>
        </row>
        <row r="443">
          <cell r="N443" t="str">
            <v>Valledupar</v>
          </cell>
          <cell r="Q443">
            <v>10.507610001793108</v>
          </cell>
          <cell r="R443">
            <v>10.019218386494336</v>
          </cell>
          <cell r="S443">
            <v>8.2838664393863439</v>
          </cell>
          <cell r="T443">
            <v>9.597895263722874</v>
          </cell>
          <cell r="U443">
            <v>13.556432549380984</v>
          </cell>
          <cell r="V443">
            <v>8.4482123261036417</v>
          </cell>
          <cell r="W443">
            <v>21</v>
          </cell>
        </row>
        <row r="444">
          <cell r="N444" t="str">
            <v>Cartagena</v>
          </cell>
          <cell r="O444">
            <v>4.3125596040645862</v>
          </cell>
          <cell r="P444">
            <v>8.2945164414518313</v>
          </cell>
          <cell r="Q444">
            <v>9.5620193012713095</v>
          </cell>
          <cell r="R444">
            <v>9.3504282534824341</v>
          </cell>
          <cell r="S444">
            <v>7.3377500313739157</v>
          </cell>
          <cell r="T444">
            <v>15.714988087334861</v>
          </cell>
          <cell r="U444">
            <v>12.546249207369231</v>
          </cell>
          <cell r="V444">
            <v>7.1089068322780875</v>
          </cell>
          <cell r="W444">
            <v>22</v>
          </cell>
        </row>
        <row r="445">
          <cell r="N445" t="str">
            <v>Quibdó</v>
          </cell>
          <cell r="Q445">
            <v>6.8298763991300211</v>
          </cell>
          <cell r="R445">
            <v>3.8696909435013604</v>
          </cell>
          <cell r="S445">
            <v>2.7515478047166688</v>
          </cell>
          <cell r="T445">
            <v>4.5048429511784782</v>
          </cell>
          <cell r="U445">
            <v>5.4517097516278712</v>
          </cell>
          <cell r="V445">
            <v>5.0545907744203218</v>
          </cell>
          <cell r="W445">
            <v>23</v>
          </cell>
        </row>
        <row r="446">
          <cell r="N446" t="str">
            <v>San Andrés</v>
          </cell>
          <cell r="Q446">
            <v>5.0261584454409567</v>
          </cell>
          <cell r="R446">
            <v>5.2776672930010555</v>
          </cell>
          <cell r="S446">
            <v>2.1220593249232871</v>
          </cell>
          <cell r="T446">
            <v>4.5160136438545173</v>
          </cell>
          <cell r="U446">
            <v>2.7350872623078923</v>
          </cell>
          <cell r="V446">
            <v>2.4709892571034788</v>
          </cell>
          <cell r="W446">
            <v>24</v>
          </cell>
        </row>
        <row r="487">
          <cell r="N487" t="str">
            <v>Manizales</v>
          </cell>
          <cell r="O487">
            <v>55.364458452645806</v>
          </cell>
          <cell r="P487">
            <v>54.829529527060224</v>
          </cell>
          <cell r="Q487">
            <v>56.24389671413482</v>
          </cell>
          <cell r="R487">
            <v>56.248061819263448</v>
          </cell>
          <cell r="S487">
            <v>58.234126767065682</v>
          </cell>
          <cell r="T487">
            <v>55.044635962067147</v>
          </cell>
          <cell r="U487">
            <v>57.294768976043883</v>
          </cell>
          <cell r="V487">
            <v>59.13882657250624</v>
          </cell>
          <cell r="W487">
            <v>1</v>
          </cell>
        </row>
        <row r="488">
          <cell r="N488" t="str">
            <v>Medellín</v>
          </cell>
          <cell r="O488">
            <v>57.373092899564249</v>
          </cell>
          <cell r="P488">
            <v>59.748884354503026</v>
          </cell>
          <cell r="Q488">
            <v>61.547343423736123</v>
          </cell>
          <cell r="R488">
            <v>59.452668353027136</v>
          </cell>
          <cell r="S488">
            <v>55.243905126378188</v>
          </cell>
          <cell r="T488">
            <v>56.827796924448492</v>
          </cell>
          <cell r="U488">
            <v>53.780708703366564</v>
          </cell>
          <cell r="V488">
            <v>57.939303301745312</v>
          </cell>
          <cell r="W488">
            <v>2</v>
          </cell>
        </row>
        <row r="489">
          <cell r="N489" t="str">
            <v>Bogotá</v>
          </cell>
          <cell r="O489">
            <v>57.879339499395314</v>
          </cell>
          <cell r="P489">
            <v>59.05776004655641</v>
          </cell>
          <cell r="Q489">
            <v>60.94042549209442</v>
          </cell>
          <cell r="R489">
            <v>61.394936152388048</v>
          </cell>
          <cell r="S489">
            <v>56.580952453390367</v>
          </cell>
          <cell r="T489">
            <v>56.400145825370238</v>
          </cell>
          <cell r="U489">
            <v>54.85472945670481</v>
          </cell>
          <cell r="V489">
            <v>52.577527672730362</v>
          </cell>
          <cell r="W489">
            <v>3</v>
          </cell>
        </row>
        <row r="490">
          <cell r="N490" t="str">
            <v>Pereira</v>
          </cell>
          <cell r="O490">
            <v>54.894949528823901</v>
          </cell>
          <cell r="P490">
            <v>55.114330975557749</v>
          </cell>
          <cell r="Q490">
            <v>57.616057383032036</v>
          </cell>
          <cell r="R490">
            <v>57.596516197675435</v>
          </cell>
          <cell r="S490">
            <v>55.77690470894381</v>
          </cell>
          <cell r="T490">
            <v>52.712902356733139</v>
          </cell>
          <cell r="U490">
            <v>55.547675209316168</v>
          </cell>
          <cell r="V490">
            <v>49.843099115845547</v>
          </cell>
          <cell r="W490">
            <v>4</v>
          </cell>
        </row>
        <row r="491">
          <cell r="N491" t="str">
            <v>Cali</v>
          </cell>
          <cell r="O491">
            <v>53.741173055636288</v>
          </cell>
          <cell r="P491">
            <v>52.450098154178804</v>
          </cell>
          <cell r="Q491">
            <v>54.359239241467741</v>
          </cell>
          <cell r="R491">
            <v>51.630829400575095</v>
          </cell>
          <cell r="S491">
            <v>45.308904011495898</v>
          </cell>
          <cell r="T491">
            <v>47.37487770070242</v>
          </cell>
          <cell r="U491">
            <v>46.528250678054413</v>
          </cell>
          <cell r="V491">
            <v>48.443895349569416</v>
          </cell>
          <cell r="W491">
            <v>5</v>
          </cell>
        </row>
        <row r="492">
          <cell r="N492" t="str">
            <v>Ibagué</v>
          </cell>
          <cell r="O492">
            <v>46.0687636620859</v>
          </cell>
          <cell r="P492">
            <v>48.077622204177054</v>
          </cell>
          <cell r="Q492">
            <v>47.419422614872126</v>
          </cell>
          <cell r="R492">
            <v>47.482250984703036</v>
          </cell>
          <cell r="S492">
            <v>46.361925510391472</v>
          </cell>
          <cell r="T492">
            <v>44.648695023932085</v>
          </cell>
          <cell r="U492">
            <v>46.668656912378651</v>
          </cell>
          <cell r="V492">
            <v>45.102756278037582</v>
          </cell>
          <cell r="W492">
            <v>6</v>
          </cell>
        </row>
        <row r="493">
          <cell r="N493" t="str">
            <v>Pasto</v>
          </cell>
          <cell r="O493">
            <v>43.259220202440133</v>
          </cell>
          <cell r="P493">
            <v>42.934219807597053</v>
          </cell>
          <cell r="Q493">
            <v>46.347502995045105</v>
          </cell>
          <cell r="R493">
            <v>43.726864726979812</v>
          </cell>
          <cell r="S493">
            <v>45.323528158713188</v>
          </cell>
          <cell r="T493">
            <v>41.986006094120299</v>
          </cell>
          <cell r="U493">
            <v>43.611332740879128</v>
          </cell>
          <cell r="V493">
            <v>43.250311656451544</v>
          </cell>
          <cell r="W493">
            <v>7</v>
          </cell>
        </row>
        <row r="494">
          <cell r="N494" t="str">
            <v>Villavicencio</v>
          </cell>
          <cell r="O494">
            <v>39.752757375247938</v>
          </cell>
          <cell r="P494">
            <v>40.125998576448588</v>
          </cell>
          <cell r="Q494">
            <v>44.91387790125782</v>
          </cell>
          <cell r="R494">
            <v>47.051056953441318</v>
          </cell>
          <cell r="S494">
            <v>43.654594803891833</v>
          </cell>
          <cell r="T494">
            <v>42.00113268981876</v>
          </cell>
          <cell r="U494">
            <v>40.907929164682351</v>
          </cell>
          <cell r="V494">
            <v>43.13158406084748</v>
          </cell>
          <cell r="W494">
            <v>8</v>
          </cell>
        </row>
        <row r="495">
          <cell r="N495" t="str">
            <v>Barranquilla</v>
          </cell>
          <cell r="O495">
            <v>39.676322389480738</v>
          </cell>
          <cell r="P495">
            <v>40.381274163279109</v>
          </cell>
          <cell r="Q495">
            <v>38.50452937446493</v>
          </cell>
          <cell r="R495">
            <v>41.550979860264668</v>
          </cell>
          <cell r="S495">
            <v>41.601065465672093</v>
          </cell>
          <cell r="T495">
            <v>41.295503117998166</v>
          </cell>
          <cell r="U495">
            <v>42.50612218705897</v>
          </cell>
          <cell r="V495">
            <v>40.84209805490103</v>
          </cell>
          <cell r="W495">
            <v>9</v>
          </cell>
        </row>
        <row r="496">
          <cell r="N496" t="str">
            <v>Bucaramanga</v>
          </cell>
          <cell r="O496">
            <v>48.179222463084493</v>
          </cell>
          <cell r="P496">
            <v>51.839167138771629</v>
          </cell>
          <cell r="Q496">
            <v>53.923074169686615</v>
          </cell>
          <cell r="R496">
            <v>51.344313955895025</v>
          </cell>
          <cell r="S496">
            <v>47.579354907765492</v>
          </cell>
          <cell r="T496">
            <v>41.929140934004124</v>
          </cell>
          <cell r="U496">
            <v>39.280823933300638</v>
          </cell>
          <cell r="V496">
            <v>39.233426153513967</v>
          </cell>
          <cell r="W496">
            <v>10</v>
          </cell>
        </row>
        <row r="497">
          <cell r="N497" t="str">
            <v>Cúcuta</v>
          </cell>
          <cell r="O497">
            <v>45.067577434166751</v>
          </cell>
          <cell r="P497">
            <v>47.209417813915245</v>
          </cell>
          <cell r="Q497">
            <v>47.338890874000171</v>
          </cell>
          <cell r="R497">
            <v>44.227798254182119</v>
          </cell>
          <cell r="S497">
            <v>29.742080124365483</v>
          </cell>
          <cell r="T497">
            <v>41.905216318414659</v>
          </cell>
          <cell r="U497">
            <v>42.564375624312802</v>
          </cell>
          <cell r="V497">
            <v>38.382314423973931</v>
          </cell>
          <cell r="W497">
            <v>11</v>
          </cell>
        </row>
        <row r="498">
          <cell r="N498" t="str">
            <v>Colombia</v>
          </cell>
          <cell r="O498">
            <v>41.01485014013101</v>
          </cell>
          <cell r="P498">
            <v>41.906694659444938</v>
          </cell>
          <cell r="Q498">
            <v>43.217306982154</v>
          </cell>
          <cell r="R498">
            <v>43.872141367079017</v>
          </cell>
          <cell r="S498">
            <v>40.328771120989863</v>
          </cell>
          <cell r="T498">
            <v>38.975078006199048</v>
          </cell>
          <cell r="U498">
            <v>37.922250499630444</v>
          </cell>
          <cell r="V498">
            <v>37.8982101389931</v>
          </cell>
          <cell r="W498" t="str">
            <v/>
          </cell>
        </row>
        <row r="499">
          <cell r="N499" t="str">
            <v>Montería</v>
          </cell>
          <cell r="O499">
            <v>34.849330201469591</v>
          </cell>
          <cell r="P499">
            <v>37.487500198409549</v>
          </cell>
          <cell r="Q499">
            <v>40.229039218245383</v>
          </cell>
          <cell r="R499">
            <v>39.486144491690801</v>
          </cell>
          <cell r="S499">
            <v>36.88320094287446</v>
          </cell>
          <cell r="T499">
            <v>34.181002243829468</v>
          </cell>
          <cell r="U499">
            <v>35.030842191934582</v>
          </cell>
          <cell r="V499">
            <v>36.004253403039527</v>
          </cell>
          <cell r="W499">
            <v>12</v>
          </cell>
        </row>
        <row r="500">
          <cell r="N500" t="str">
            <v>Cartagena</v>
          </cell>
          <cell r="O500">
            <v>33.778946056818626</v>
          </cell>
          <cell r="P500">
            <v>36.895023064877904</v>
          </cell>
          <cell r="Q500">
            <v>37.158095254421063</v>
          </cell>
          <cell r="R500">
            <v>39.804521295994626</v>
          </cell>
          <cell r="S500">
            <v>39.670133152929203</v>
          </cell>
          <cell r="T500">
            <v>41.419619245138847</v>
          </cell>
          <cell r="U500">
            <v>36.246378974808984</v>
          </cell>
          <cell r="V500">
            <v>34.189820845385015</v>
          </cell>
          <cell r="W500">
            <v>13</v>
          </cell>
        </row>
        <row r="519">
          <cell r="N519" t="str">
            <v>Armenia</v>
          </cell>
          <cell r="U519">
            <v>100</v>
          </cell>
          <cell r="V519">
            <v>100</v>
          </cell>
          <cell r="W519">
            <v>1</v>
          </cell>
        </row>
        <row r="520">
          <cell r="N520" t="str">
            <v>Florencia</v>
          </cell>
          <cell r="U520">
            <v>100</v>
          </cell>
          <cell r="V520">
            <v>100</v>
          </cell>
          <cell r="W520">
            <v>2</v>
          </cell>
        </row>
        <row r="521">
          <cell r="N521" t="str">
            <v>Neiva</v>
          </cell>
          <cell r="U521">
            <v>100</v>
          </cell>
          <cell r="V521">
            <v>100</v>
          </cell>
          <cell r="W521">
            <v>3</v>
          </cell>
        </row>
        <row r="522">
          <cell r="N522" t="str">
            <v>Popayán</v>
          </cell>
          <cell r="U522">
            <v>100</v>
          </cell>
          <cell r="V522">
            <v>100</v>
          </cell>
          <cell r="W522">
            <v>4</v>
          </cell>
        </row>
        <row r="523">
          <cell r="N523" t="str">
            <v>Quibdó</v>
          </cell>
          <cell r="U523">
            <v>100</v>
          </cell>
          <cell r="V523">
            <v>100</v>
          </cell>
          <cell r="W523">
            <v>5</v>
          </cell>
        </row>
        <row r="524">
          <cell r="N524" t="str">
            <v>Sincelejo</v>
          </cell>
          <cell r="U524">
            <v>99.999999999999986</v>
          </cell>
          <cell r="V524">
            <v>100</v>
          </cell>
          <cell r="W524">
            <v>6</v>
          </cell>
        </row>
        <row r="525">
          <cell r="N525" t="str">
            <v>Tunja</v>
          </cell>
          <cell r="U525">
            <v>100</v>
          </cell>
          <cell r="V525">
            <v>100</v>
          </cell>
          <cell r="W525">
            <v>7</v>
          </cell>
        </row>
        <row r="526">
          <cell r="N526" t="str">
            <v>Valledupar</v>
          </cell>
          <cell r="U526">
            <v>100</v>
          </cell>
          <cell r="V526">
            <v>100</v>
          </cell>
          <cell r="W526">
            <v>8</v>
          </cell>
        </row>
        <row r="527">
          <cell r="N527" t="str">
            <v>Riohacha</v>
          </cell>
          <cell r="U527">
            <v>100</v>
          </cell>
          <cell r="V527">
            <v>100</v>
          </cell>
          <cell r="W527">
            <v>9</v>
          </cell>
        </row>
        <row r="528">
          <cell r="N528" t="str">
            <v>San Andrés</v>
          </cell>
          <cell r="U528">
            <v>100</v>
          </cell>
          <cell r="V528">
            <v>100</v>
          </cell>
          <cell r="W528">
            <v>10</v>
          </cell>
        </row>
        <row r="529">
          <cell r="N529" t="str">
            <v>Santa Marta</v>
          </cell>
          <cell r="U529">
            <v>100</v>
          </cell>
          <cell r="V529">
            <v>100</v>
          </cell>
          <cell r="W529">
            <v>11</v>
          </cell>
        </row>
        <row r="530">
          <cell r="N530" t="str">
            <v>Cartagena</v>
          </cell>
          <cell r="O530">
            <v>66.221053943181374</v>
          </cell>
          <cell r="P530">
            <v>63.10497693512211</v>
          </cell>
          <cell r="Q530">
            <v>62.841904745578937</v>
          </cell>
          <cell r="R530">
            <v>60.195478704005374</v>
          </cell>
          <cell r="S530">
            <v>60.329866847070797</v>
          </cell>
          <cell r="T530">
            <v>58.580380754861153</v>
          </cell>
          <cell r="U530">
            <v>63.753621025191016</v>
          </cell>
          <cell r="V530">
            <v>65.810179154614985</v>
          </cell>
          <cell r="W530">
            <v>12</v>
          </cell>
        </row>
        <row r="531">
          <cell r="N531" t="str">
            <v>Montería</v>
          </cell>
          <cell r="O531">
            <v>65.150669798530402</v>
          </cell>
          <cell r="P531">
            <v>62.512499801590451</v>
          </cell>
          <cell r="Q531">
            <v>59.770960781754624</v>
          </cell>
          <cell r="R531">
            <v>60.513855508309199</v>
          </cell>
          <cell r="S531">
            <v>63.116799057125533</v>
          </cell>
          <cell r="T531">
            <v>65.818997756170532</v>
          </cell>
          <cell r="U531">
            <v>64.969157808065418</v>
          </cell>
          <cell r="V531">
            <v>63.995746596960466</v>
          </cell>
          <cell r="W531">
            <v>13</v>
          </cell>
        </row>
        <row r="532">
          <cell r="N532" t="str">
            <v>Colombia</v>
          </cell>
          <cell r="O532">
            <v>58.98514985986899</v>
          </cell>
          <cell r="P532">
            <v>58.093305340555069</v>
          </cell>
          <cell r="Q532">
            <v>56.782693017846</v>
          </cell>
          <cell r="R532">
            <v>56.12785863292099</v>
          </cell>
          <cell r="S532">
            <v>59.671228879010137</v>
          </cell>
          <cell r="T532">
            <v>61.024921993800952</v>
          </cell>
          <cell r="U532">
            <v>62.077749500369563</v>
          </cell>
          <cell r="V532">
            <v>62.1017898610069</v>
          </cell>
          <cell r="W532" t="str">
            <v/>
          </cell>
        </row>
        <row r="533">
          <cell r="N533" t="str">
            <v>Cúcuta</v>
          </cell>
          <cell r="O533">
            <v>54.932422565833249</v>
          </cell>
          <cell r="P533">
            <v>52.790582186084748</v>
          </cell>
          <cell r="Q533">
            <v>52.661109125999829</v>
          </cell>
          <cell r="R533">
            <v>55.772201745817881</v>
          </cell>
          <cell r="S533">
            <v>70.257919875634528</v>
          </cell>
          <cell r="T533">
            <v>58.094783681585348</v>
          </cell>
          <cell r="U533">
            <v>57.435624375687198</v>
          </cell>
          <cell r="V533">
            <v>61.617685576026062</v>
          </cell>
          <cell r="W533">
            <v>14</v>
          </cell>
        </row>
        <row r="534">
          <cell r="N534" t="str">
            <v>Bucaramanga</v>
          </cell>
          <cell r="O534">
            <v>51.8207775369155</v>
          </cell>
          <cell r="P534">
            <v>48.160832861228371</v>
          </cell>
          <cell r="Q534">
            <v>46.076925830313385</v>
          </cell>
          <cell r="R534">
            <v>48.655686044104975</v>
          </cell>
          <cell r="S534">
            <v>52.420645092234501</v>
          </cell>
          <cell r="T534">
            <v>58.070859065995876</v>
          </cell>
          <cell r="U534">
            <v>60.719176066699355</v>
          </cell>
          <cell r="V534">
            <v>60.766573846486033</v>
          </cell>
          <cell r="W534">
            <v>15</v>
          </cell>
        </row>
        <row r="535">
          <cell r="N535" t="str">
            <v>Barranquilla</v>
          </cell>
          <cell r="O535">
            <v>60.323677610519269</v>
          </cell>
          <cell r="P535">
            <v>59.618725836720898</v>
          </cell>
          <cell r="Q535">
            <v>61.495470625535063</v>
          </cell>
          <cell r="R535">
            <v>58.449020139735325</v>
          </cell>
          <cell r="S535">
            <v>58.398934534327907</v>
          </cell>
          <cell r="T535">
            <v>58.704496882001841</v>
          </cell>
          <cell r="U535">
            <v>57.49387781294103</v>
          </cell>
          <cell r="V535">
            <v>59.15790194509897</v>
          </cell>
          <cell r="W535">
            <v>16</v>
          </cell>
        </row>
        <row r="536">
          <cell r="N536" t="str">
            <v>Villavicencio</v>
          </cell>
          <cell r="O536">
            <v>60.247242624752062</v>
          </cell>
          <cell r="P536">
            <v>59.874001423551412</v>
          </cell>
          <cell r="Q536">
            <v>55.08612209874218</v>
          </cell>
          <cell r="R536">
            <v>52.948943046558682</v>
          </cell>
          <cell r="S536">
            <v>56.345405196108167</v>
          </cell>
          <cell r="T536">
            <v>57.998867310181247</v>
          </cell>
          <cell r="U536">
            <v>59.092070835317642</v>
          </cell>
          <cell r="V536">
            <v>56.86841593915252</v>
          </cell>
          <cell r="W536">
            <v>17</v>
          </cell>
        </row>
        <row r="537">
          <cell r="N537" t="str">
            <v>Pasto</v>
          </cell>
          <cell r="O537">
            <v>56.74077979755986</v>
          </cell>
          <cell r="P537">
            <v>57.06578019240294</v>
          </cell>
          <cell r="Q537">
            <v>53.652497004954888</v>
          </cell>
          <cell r="R537">
            <v>56.273135273020195</v>
          </cell>
          <cell r="S537">
            <v>54.676471841286826</v>
          </cell>
          <cell r="T537">
            <v>58.013993905879701</v>
          </cell>
          <cell r="U537">
            <v>56.388667259120872</v>
          </cell>
          <cell r="V537">
            <v>56.749688343548456</v>
          </cell>
          <cell r="W537">
            <v>18</v>
          </cell>
        </row>
        <row r="538">
          <cell r="N538" t="str">
            <v>Ibagué</v>
          </cell>
          <cell r="O538">
            <v>53.9312363379141</v>
          </cell>
          <cell r="P538">
            <v>51.922377795822953</v>
          </cell>
          <cell r="Q538">
            <v>52.580577385127881</v>
          </cell>
          <cell r="R538">
            <v>52.517749015296964</v>
          </cell>
          <cell r="S538">
            <v>53.63807448960852</v>
          </cell>
          <cell r="T538">
            <v>55.351304976067915</v>
          </cell>
          <cell r="U538">
            <v>53.331343087621349</v>
          </cell>
          <cell r="V538">
            <v>54.897243721962404</v>
          </cell>
          <cell r="W538">
            <v>19</v>
          </cell>
        </row>
        <row r="539">
          <cell r="N539" t="str">
            <v>Cali</v>
          </cell>
          <cell r="O539">
            <v>46.258826944363712</v>
          </cell>
          <cell r="P539">
            <v>47.549901845821196</v>
          </cell>
          <cell r="Q539">
            <v>45.640760758532259</v>
          </cell>
          <cell r="R539">
            <v>48.369170599424905</v>
          </cell>
          <cell r="S539">
            <v>54.691095988504102</v>
          </cell>
          <cell r="T539">
            <v>52.62512229929758</v>
          </cell>
          <cell r="U539">
            <v>53.471749321945595</v>
          </cell>
          <cell r="V539">
            <v>51.556104650430576</v>
          </cell>
          <cell r="W539">
            <v>20</v>
          </cell>
        </row>
        <row r="540">
          <cell r="N540" t="str">
            <v>Pereira</v>
          </cell>
          <cell r="O540">
            <v>45.105050471176099</v>
          </cell>
          <cell r="P540">
            <v>44.885669024442251</v>
          </cell>
          <cell r="Q540">
            <v>42.383942616967964</v>
          </cell>
          <cell r="R540">
            <v>42.403483802324573</v>
          </cell>
          <cell r="S540">
            <v>44.223095291056197</v>
          </cell>
          <cell r="T540">
            <v>47.287097643266854</v>
          </cell>
          <cell r="U540">
            <v>44.452324790683832</v>
          </cell>
          <cell r="V540">
            <v>50.156900884154446</v>
          </cell>
          <cell r="W540">
            <v>21</v>
          </cell>
        </row>
        <row r="541">
          <cell r="N541" t="str">
            <v>Bogotá</v>
          </cell>
          <cell r="O541">
            <v>42.120660500604693</v>
          </cell>
          <cell r="P541">
            <v>40.94223995344359</v>
          </cell>
          <cell r="Q541">
            <v>39.059574507905573</v>
          </cell>
          <cell r="R541">
            <v>38.605063847611952</v>
          </cell>
          <cell r="S541">
            <v>43.41904754660964</v>
          </cell>
          <cell r="T541">
            <v>43.599854174629762</v>
          </cell>
          <cell r="U541">
            <v>45.145270543295183</v>
          </cell>
          <cell r="V541">
            <v>47.422472327269638</v>
          </cell>
          <cell r="W541">
            <v>22</v>
          </cell>
        </row>
        <row r="542">
          <cell r="N542" t="str">
            <v>Medellín</v>
          </cell>
          <cell r="O542">
            <v>42.626907100435751</v>
          </cell>
          <cell r="P542">
            <v>40.251115645496967</v>
          </cell>
          <cell r="Q542">
            <v>38.452656576263877</v>
          </cell>
          <cell r="R542">
            <v>40.547331646972864</v>
          </cell>
          <cell r="S542">
            <v>44.756094873621819</v>
          </cell>
          <cell r="T542">
            <v>43.172203075551508</v>
          </cell>
          <cell r="U542">
            <v>46.219291296633429</v>
          </cell>
          <cell r="V542">
            <v>42.060696698254688</v>
          </cell>
          <cell r="W542">
            <v>23</v>
          </cell>
        </row>
        <row r="543">
          <cell r="N543" t="str">
            <v>Manizales</v>
          </cell>
          <cell r="O543">
            <v>44.635541547354201</v>
          </cell>
          <cell r="P543">
            <v>45.170470472939783</v>
          </cell>
          <cell r="Q543">
            <v>43.756103285865187</v>
          </cell>
          <cell r="R543">
            <v>43.751938180736545</v>
          </cell>
          <cell r="S543">
            <v>41.765873232934311</v>
          </cell>
          <cell r="T543">
            <v>44.955364037932846</v>
          </cell>
          <cell r="U543">
            <v>42.705231023956124</v>
          </cell>
          <cell r="V543">
            <v>40.861173427493767</v>
          </cell>
          <cell r="W543">
            <v>24</v>
          </cell>
        </row>
      </sheetData>
      <sheetData sheetId="5">
        <row r="5">
          <cell r="J5" t="str">
            <v>Colombia</v>
          </cell>
          <cell r="K5">
            <v>42793.99966666667</v>
          </cell>
          <cell r="L5">
            <v>43301.009666666665</v>
          </cell>
          <cell r="M5">
            <v>43810.965999999993</v>
          </cell>
          <cell r="N5">
            <v>44324.22866666667</v>
          </cell>
          <cell r="O5">
            <v>44843.151666666672</v>
          </cell>
        </row>
        <row r="6">
          <cell r="J6" t="str">
            <v>Bogotá</v>
          </cell>
          <cell r="K6">
            <v>7056.331666666666</v>
          </cell>
          <cell r="L6">
            <v>7161.012999999999</v>
          </cell>
          <cell r="M6">
            <v>7265.4156666666677</v>
          </cell>
          <cell r="N6">
            <v>7369.4683333333332</v>
          </cell>
          <cell r="O6">
            <v>7473.0276666666659</v>
          </cell>
        </row>
        <row r="7">
          <cell r="J7" t="str">
            <v>Medellín</v>
          </cell>
          <cell r="K7">
            <v>3230.7530000000002</v>
          </cell>
          <cell r="L7">
            <v>3278.4436666666666</v>
          </cell>
          <cell r="M7">
            <v>3326.1593333333331</v>
          </cell>
          <cell r="N7">
            <v>3374.2706666666668</v>
          </cell>
          <cell r="O7">
            <v>3422.79</v>
          </cell>
        </row>
        <row r="8">
          <cell r="J8" t="str">
            <v>Cali</v>
          </cell>
          <cell r="K8">
            <v>2223.7870000000003</v>
          </cell>
          <cell r="L8">
            <v>2250.7916666666665</v>
          </cell>
          <cell r="M8">
            <v>2277.8453333333332</v>
          </cell>
          <cell r="N8">
            <v>2304.9916666666668</v>
          </cell>
          <cell r="O8">
            <v>2332.1293333333338</v>
          </cell>
        </row>
        <row r="9">
          <cell r="J9" t="str">
            <v>Barranquilla</v>
          </cell>
          <cell r="K9">
            <v>1653.7536666666667</v>
          </cell>
          <cell r="L9">
            <v>1676.5673333333332</v>
          </cell>
          <cell r="M9">
            <v>1699.3326666666665</v>
          </cell>
          <cell r="N9">
            <v>1722.046</v>
          </cell>
          <cell r="O9">
            <v>1744.7103333333332</v>
          </cell>
        </row>
        <row r="10">
          <cell r="J10" t="str">
            <v>Bucaramanga</v>
          </cell>
          <cell r="K10">
            <v>986.59933333333322</v>
          </cell>
          <cell r="L10">
            <v>996.62166666666678</v>
          </cell>
          <cell r="M10">
            <v>1006.3983333333332</v>
          </cell>
          <cell r="N10">
            <v>1016.0889999999999</v>
          </cell>
          <cell r="O10">
            <v>1026.1833333333334</v>
          </cell>
        </row>
        <row r="11">
          <cell r="J11" t="str">
            <v>Cartagena</v>
          </cell>
          <cell r="K11">
            <v>867.15700000000004</v>
          </cell>
          <cell r="L11">
            <v>878.76066666666668</v>
          </cell>
          <cell r="M11">
            <v>890.44500000000005</v>
          </cell>
          <cell r="N11">
            <v>902.08033333333333</v>
          </cell>
          <cell r="O11">
            <v>913.88200000000006</v>
          </cell>
        </row>
        <row r="12">
          <cell r="J12" t="str">
            <v>Cúcuta</v>
          </cell>
          <cell r="K12">
            <v>738.50199999999995</v>
          </cell>
          <cell r="L12">
            <v>747.40966666666679</v>
          </cell>
          <cell r="M12">
            <v>756.37199999999996</v>
          </cell>
          <cell r="N12">
            <v>765.4473333333334</v>
          </cell>
          <cell r="O12">
            <v>775.00433333333331</v>
          </cell>
        </row>
        <row r="13">
          <cell r="J13" t="str">
            <v>Pereira</v>
          </cell>
          <cell r="K13">
            <v>582.15266666666673</v>
          </cell>
          <cell r="L13">
            <v>586.76066666666668</v>
          </cell>
          <cell r="M13">
            <v>591.31166666666661</v>
          </cell>
          <cell r="N13">
            <v>595.93100000000004</v>
          </cell>
          <cell r="O13">
            <v>600.88866666666661</v>
          </cell>
        </row>
        <row r="14">
          <cell r="J14" t="str">
            <v>Ibagué</v>
          </cell>
          <cell r="K14">
            <v>481.16399999999999</v>
          </cell>
          <cell r="L14">
            <v>486.71966666666668</v>
          </cell>
          <cell r="M14">
            <v>492.21100000000001</v>
          </cell>
          <cell r="N14">
            <v>497.67099999999999</v>
          </cell>
          <cell r="O14">
            <v>503.142</v>
          </cell>
        </row>
        <row r="15">
          <cell r="J15" t="str">
            <v>Santa Marta</v>
          </cell>
          <cell r="K15">
            <v>403.07733333333334</v>
          </cell>
          <cell r="L15">
            <v>411.15699999999998</v>
          </cell>
          <cell r="M15">
            <v>419.19299999999998</v>
          </cell>
          <cell r="N15">
            <v>427.29099999999994</v>
          </cell>
          <cell r="O15">
            <v>435.32466666666664</v>
          </cell>
        </row>
        <row r="16">
          <cell r="J16" t="str">
            <v>Villavicencio</v>
          </cell>
          <cell r="K16">
            <v>378.99066666666664</v>
          </cell>
          <cell r="L16">
            <v>389.30633333333327</v>
          </cell>
          <cell r="M16">
            <v>399.73700000000002</v>
          </cell>
          <cell r="N16">
            <v>410.18199999999996</v>
          </cell>
          <cell r="O16">
            <v>420.63666666666671</v>
          </cell>
        </row>
        <row r="17">
          <cell r="J17" t="str">
            <v>Manizales</v>
          </cell>
          <cell r="K17">
            <v>395.80866666666662</v>
          </cell>
          <cell r="L17">
            <v>398.43366666666662</v>
          </cell>
          <cell r="M17">
            <v>400.97533333333331</v>
          </cell>
          <cell r="N17">
            <v>403.3966666666667</v>
          </cell>
          <cell r="O17">
            <v>405.76066666666674</v>
          </cell>
        </row>
        <row r="18">
          <cell r="J18" t="str">
            <v>Valledupar</v>
          </cell>
          <cell r="K18">
            <v>321.08700000000005</v>
          </cell>
          <cell r="L18">
            <v>330.94766666666669</v>
          </cell>
          <cell r="M18">
            <v>340.48199999999997</v>
          </cell>
          <cell r="N18">
            <v>346.94666666666672</v>
          </cell>
          <cell r="O18">
            <v>351.63166666666666</v>
          </cell>
        </row>
        <row r="19">
          <cell r="J19" t="str">
            <v>Pasto</v>
          </cell>
          <cell r="K19">
            <v>323.86766666666671</v>
          </cell>
          <cell r="L19">
            <v>329.01066666666668</v>
          </cell>
          <cell r="M19">
            <v>334.22266666666661</v>
          </cell>
          <cell r="N19">
            <v>339.59899999999999</v>
          </cell>
          <cell r="O19">
            <v>345.19300000000004</v>
          </cell>
        </row>
        <row r="20">
          <cell r="J20" t="str">
            <v>Montería</v>
          </cell>
          <cell r="K20">
            <v>298.40033333333332</v>
          </cell>
          <cell r="L20">
            <v>303.82400000000001</v>
          </cell>
          <cell r="M20">
            <v>309.27466666666669</v>
          </cell>
          <cell r="N20">
            <v>314.76966666666664</v>
          </cell>
          <cell r="O20">
            <v>320.28400000000005</v>
          </cell>
        </row>
        <row r="21">
          <cell r="J21" t="str">
            <v>Neiva</v>
          </cell>
          <cell r="K21">
            <v>302.59500000000003</v>
          </cell>
          <cell r="L21">
            <v>305.37833333333333</v>
          </cell>
          <cell r="M21">
            <v>308.08999999999997</v>
          </cell>
          <cell r="N21">
            <v>311.05033333333336</v>
          </cell>
          <cell r="O21">
            <v>314.12066666666664</v>
          </cell>
        </row>
        <row r="22">
          <cell r="J22" t="str">
            <v>Armenia</v>
          </cell>
          <cell r="K22">
            <v>276.6463333333333</v>
          </cell>
          <cell r="L22">
            <v>278.23966666666666</v>
          </cell>
          <cell r="M22">
            <v>279.82533333333339</v>
          </cell>
          <cell r="N22">
            <v>281.36500000000001</v>
          </cell>
          <cell r="O22">
            <v>283.13866666666667</v>
          </cell>
        </row>
        <row r="23">
          <cell r="J23" t="str">
            <v>Sincelejo</v>
          </cell>
          <cell r="K23">
            <v>228.14033333333336</v>
          </cell>
          <cell r="L23">
            <v>231.88933333333333</v>
          </cell>
          <cell r="M23">
            <v>235.66633333333334</v>
          </cell>
          <cell r="N23">
            <v>239.36966666666663</v>
          </cell>
          <cell r="O23">
            <v>243.08166666666668</v>
          </cell>
        </row>
        <row r="24">
          <cell r="J24" t="str">
            <v>Popayán</v>
          </cell>
          <cell r="K24">
            <v>231.84966666666665</v>
          </cell>
          <cell r="L24">
            <v>234.05233333333334</v>
          </cell>
          <cell r="M24">
            <v>236.13766666666666</v>
          </cell>
          <cell r="N24">
            <v>237.26933333333332</v>
          </cell>
          <cell r="O24">
            <v>237.822</v>
          </cell>
        </row>
        <row r="25">
          <cell r="J25" t="str">
            <v>Riohacha</v>
          </cell>
          <cell r="K25">
            <v>153.471</v>
          </cell>
          <cell r="L25">
            <v>161.53800000000001</v>
          </cell>
          <cell r="M25">
            <v>169.80933333333334</v>
          </cell>
          <cell r="N25">
            <v>179.04433333333336</v>
          </cell>
          <cell r="O25">
            <v>188.86266666666666</v>
          </cell>
        </row>
        <row r="26">
          <cell r="J26" t="str">
            <v>Tunja</v>
          </cell>
          <cell r="K26">
            <v>154.53733333333332</v>
          </cell>
          <cell r="L26">
            <v>158.01366666666667</v>
          </cell>
          <cell r="M26">
            <v>161.40833333333333</v>
          </cell>
          <cell r="N26">
            <v>164.50933333333333</v>
          </cell>
          <cell r="O26">
            <v>167.41633333333334</v>
          </cell>
        </row>
        <row r="27">
          <cell r="J27" t="str">
            <v>Florencia</v>
          </cell>
          <cell r="K27">
            <v>127.664</v>
          </cell>
          <cell r="L27">
            <v>130.40166666666667</v>
          </cell>
          <cell r="M27">
            <v>133.22199999999998</v>
          </cell>
          <cell r="N27">
            <v>136.29499999999999</v>
          </cell>
          <cell r="O27">
            <v>139.63199999999998</v>
          </cell>
        </row>
        <row r="28">
          <cell r="J28" t="str">
            <v>Quibdó</v>
          </cell>
          <cell r="K28">
            <v>103.526</v>
          </cell>
          <cell r="L28">
            <v>104.49333333333334</v>
          </cell>
          <cell r="M28">
            <v>105.22633333333333</v>
          </cell>
          <cell r="N28">
            <v>105.43666666666668</v>
          </cell>
          <cell r="O28">
            <v>105.37966666666667</v>
          </cell>
        </row>
        <row r="29">
          <cell r="J29" t="str">
            <v>San Andrés</v>
          </cell>
          <cell r="K29">
            <v>49.309000000000005</v>
          </cell>
          <cell r="L29">
            <v>49.725666666666662</v>
          </cell>
          <cell r="M29">
            <v>50.134666666666668</v>
          </cell>
          <cell r="N29">
            <v>50.556666666666672</v>
          </cell>
          <cell r="O29">
            <v>51.198</v>
          </cell>
        </row>
        <row r="38">
          <cell r="J38" t="str">
            <v>Colombia</v>
          </cell>
          <cell r="K38">
            <v>33164.771000000001</v>
          </cell>
          <cell r="L38">
            <v>33726.92333333334</v>
          </cell>
          <cell r="M38">
            <v>34286.711666666662</v>
          </cell>
          <cell r="N38">
            <v>34827.46366666667</v>
          </cell>
          <cell r="O38">
            <v>35358.544000000002</v>
          </cell>
        </row>
        <row r="39">
          <cell r="J39" t="str">
            <v>Bogotá</v>
          </cell>
          <cell r="K39">
            <v>5605.4656666666669</v>
          </cell>
          <cell r="L39">
            <v>5716.6440000000002</v>
          </cell>
          <cell r="M39">
            <v>5826.2313333333332</v>
          </cell>
          <cell r="N39">
            <v>5933.7350000000006</v>
          </cell>
          <cell r="O39">
            <v>6039.8846666666659</v>
          </cell>
        </row>
        <row r="40">
          <cell r="J40" t="str">
            <v>Medellín</v>
          </cell>
          <cell r="K40">
            <v>2657.931</v>
          </cell>
          <cell r="L40">
            <v>2709.4349999999999</v>
          </cell>
          <cell r="M40">
            <v>2760.0749999999994</v>
          </cell>
          <cell r="N40">
            <v>2809.8559999999998</v>
          </cell>
          <cell r="O40">
            <v>2859.4186666666665</v>
          </cell>
        </row>
        <row r="41">
          <cell r="J41" t="str">
            <v>Cali</v>
          </cell>
          <cell r="K41">
            <v>1772.7963333333335</v>
          </cell>
          <cell r="L41">
            <v>1802.9659999999997</v>
          </cell>
          <cell r="M41">
            <v>1833.1366666666665</v>
          </cell>
          <cell r="N41">
            <v>1862.0953333333334</v>
          </cell>
          <cell r="O41">
            <v>1890.2886666666666</v>
          </cell>
        </row>
        <row r="42">
          <cell r="J42" t="str">
            <v>Barranquilla</v>
          </cell>
          <cell r="K42">
            <v>1275.4276666666667</v>
          </cell>
          <cell r="L42">
            <v>1298.6663333333333</v>
          </cell>
          <cell r="M42">
            <v>1321.9663333333335</v>
          </cell>
          <cell r="N42">
            <v>1344.8063333333332</v>
          </cell>
          <cell r="O42">
            <v>1367.4129999999998</v>
          </cell>
        </row>
        <row r="43">
          <cell r="J43" t="str">
            <v>Bucaramanga</v>
          </cell>
          <cell r="K43">
            <v>789.97</v>
          </cell>
          <cell r="L43">
            <v>802.27266666666674</v>
          </cell>
          <cell r="M43">
            <v>814.26866666666672</v>
          </cell>
          <cell r="N43">
            <v>825.67399999999998</v>
          </cell>
          <cell r="O43">
            <v>837.14433333333329</v>
          </cell>
        </row>
        <row r="44">
          <cell r="J44" t="str">
            <v>Cartagena</v>
          </cell>
          <cell r="K44">
            <v>666.80566666666664</v>
          </cell>
          <cell r="L44">
            <v>678.7786666666666</v>
          </cell>
          <cell r="M44">
            <v>691.21900000000005</v>
          </cell>
          <cell r="N44">
            <v>703.52066666666678</v>
          </cell>
          <cell r="O44">
            <v>715.95266666666657</v>
          </cell>
        </row>
        <row r="45">
          <cell r="J45" t="str">
            <v>Cúcuta</v>
          </cell>
          <cell r="K45">
            <v>558.91099999999994</v>
          </cell>
          <cell r="L45">
            <v>569.36900000000003</v>
          </cell>
          <cell r="M45">
            <v>580.1823333333333</v>
          </cell>
          <cell r="N45">
            <v>590.822</v>
          </cell>
          <cell r="O45">
            <v>601.74266666666665</v>
          </cell>
        </row>
        <row r="46">
          <cell r="J46" t="str">
            <v>Pereira</v>
          </cell>
          <cell r="K46">
            <v>467.56466666666665</v>
          </cell>
          <cell r="L46">
            <v>473.76066666666662</v>
          </cell>
          <cell r="M46">
            <v>479.70866666666666</v>
          </cell>
          <cell r="N46">
            <v>485.34666666666664</v>
          </cell>
          <cell r="O46">
            <v>491.0503333333333</v>
          </cell>
        </row>
        <row r="47">
          <cell r="J47" t="str">
            <v>Ibagué</v>
          </cell>
          <cell r="K47">
            <v>375.56633333333338</v>
          </cell>
          <cell r="L47">
            <v>381.78533333333331</v>
          </cell>
          <cell r="M47">
            <v>387.96266666666673</v>
          </cell>
          <cell r="N47">
            <v>393.91266666666667</v>
          </cell>
          <cell r="O47">
            <v>399.74166666666662</v>
          </cell>
        </row>
        <row r="48">
          <cell r="J48" t="str">
            <v>Manizales</v>
          </cell>
          <cell r="K48">
            <v>325.99100000000004</v>
          </cell>
          <cell r="L48">
            <v>329.08200000000005</v>
          </cell>
          <cell r="M48">
            <v>332.06233333333336</v>
          </cell>
          <cell r="N48">
            <v>334.77933333333334</v>
          </cell>
          <cell r="O48">
            <v>337.40766666666667</v>
          </cell>
        </row>
        <row r="49">
          <cell r="J49" t="str">
            <v>Villavicencio</v>
          </cell>
          <cell r="K49">
            <v>291.13866666666667</v>
          </cell>
          <cell r="L49">
            <v>300.26566666666668</v>
          </cell>
          <cell r="M49">
            <v>309.45</v>
          </cell>
          <cell r="N49">
            <v>318.50099999999998</v>
          </cell>
          <cell r="O49">
            <v>327.45933333333329</v>
          </cell>
        </row>
        <row r="50">
          <cell r="J50" t="str">
            <v>Santa Marta</v>
          </cell>
          <cell r="K50">
            <v>296.47466666666668</v>
          </cell>
          <cell r="L50">
            <v>303.36666666666667</v>
          </cell>
          <cell r="M50">
            <v>310.53233333333333</v>
          </cell>
          <cell r="N50">
            <v>317.82833333333332</v>
          </cell>
          <cell r="O50">
            <v>325.14333333333337</v>
          </cell>
        </row>
        <row r="51">
          <cell r="J51" t="str">
            <v>Pasto</v>
          </cell>
          <cell r="K51">
            <v>256.00066666666663</v>
          </cell>
          <cell r="L51">
            <v>261.72900000000004</v>
          </cell>
          <cell r="M51">
            <v>267.66966666666667</v>
          </cell>
          <cell r="N51">
            <v>273.73833333333329</v>
          </cell>
          <cell r="O51">
            <v>279.92166666666668</v>
          </cell>
        </row>
        <row r="52">
          <cell r="J52" t="str">
            <v>Valledupar</v>
          </cell>
          <cell r="K52">
            <v>235.67</v>
          </cell>
          <cell r="L52">
            <v>244.40266666666665</v>
          </cell>
          <cell r="M52">
            <v>253.05233333333331</v>
          </cell>
          <cell r="N52">
            <v>259.42933333333332</v>
          </cell>
          <cell r="O52">
            <v>264.47199999999998</v>
          </cell>
        </row>
        <row r="53">
          <cell r="J53" t="str">
            <v>Neiva</v>
          </cell>
          <cell r="K53">
            <v>235.63899999999998</v>
          </cell>
          <cell r="L53">
            <v>239.57233333333332</v>
          </cell>
          <cell r="M53">
            <v>243.49433333333332</v>
          </cell>
          <cell r="N53">
            <v>247.42833333333337</v>
          </cell>
          <cell r="O53">
            <v>251.40933333333331</v>
          </cell>
        </row>
        <row r="54">
          <cell r="J54" t="str">
            <v>Montería</v>
          </cell>
          <cell r="K54">
            <v>228.37333333333336</v>
          </cell>
          <cell r="L54">
            <v>233.57</v>
          </cell>
          <cell r="M54">
            <v>238.76400000000001</v>
          </cell>
          <cell r="N54">
            <v>243.88566666666665</v>
          </cell>
          <cell r="O54">
            <v>248.96166666666667</v>
          </cell>
        </row>
        <row r="55">
          <cell r="J55" t="str">
            <v>Armenia</v>
          </cell>
          <cell r="K55">
            <v>221.06033333333335</v>
          </cell>
          <cell r="L55">
            <v>223.33500000000001</v>
          </cell>
          <cell r="M55">
            <v>225.47866666666667</v>
          </cell>
          <cell r="N55">
            <v>227.40933333333331</v>
          </cell>
          <cell r="O55">
            <v>229.48266666666666</v>
          </cell>
        </row>
        <row r="56">
          <cell r="J56" t="str">
            <v>Popayán</v>
          </cell>
          <cell r="K56">
            <v>187.21400000000003</v>
          </cell>
          <cell r="L56">
            <v>190.15866666666668</v>
          </cell>
          <cell r="M56">
            <v>193.05100000000002</v>
          </cell>
          <cell r="N56">
            <v>195.03966666666668</v>
          </cell>
          <cell r="O56">
            <v>196.49300000000002</v>
          </cell>
        </row>
        <row r="57">
          <cell r="J57" t="str">
            <v>Sincelejo</v>
          </cell>
          <cell r="K57">
            <v>173.39166666666665</v>
          </cell>
          <cell r="L57">
            <v>177.36800000000002</v>
          </cell>
          <cell r="M57">
            <v>181.38900000000001</v>
          </cell>
          <cell r="N57">
            <v>185.20133333333334</v>
          </cell>
          <cell r="O57">
            <v>188.99866666666665</v>
          </cell>
        </row>
        <row r="58">
          <cell r="J58" t="str">
            <v>Tunja</v>
          </cell>
          <cell r="K58">
            <v>119.48099999999999</v>
          </cell>
          <cell r="L58">
            <v>122.61866666666667</v>
          </cell>
          <cell r="M58">
            <v>125.827</v>
          </cell>
          <cell r="N58">
            <v>128.852</v>
          </cell>
          <cell r="O58">
            <v>131.66233333333332</v>
          </cell>
        </row>
        <row r="59">
          <cell r="J59" t="str">
            <v>Riohacha</v>
          </cell>
          <cell r="K59">
            <v>105.32166666666667</v>
          </cell>
          <cell r="L59">
            <v>110.67533333333334</v>
          </cell>
          <cell r="M59">
            <v>116.03366666666666</v>
          </cell>
          <cell r="N59">
            <v>121.97466666666666</v>
          </cell>
          <cell r="O59">
            <v>128.33166666666665</v>
          </cell>
        </row>
        <row r="60">
          <cell r="J60" t="str">
            <v>Florencia</v>
          </cell>
          <cell r="K60">
            <v>94.159666666666666</v>
          </cell>
          <cell r="L60">
            <v>96.731333333333339</v>
          </cell>
          <cell r="M60">
            <v>99.373333333333335</v>
          </cell>
          <cell r="N60">
            <v>102.194</v>
          </cell>
          <cell r="O60">
            <v>105.19633333333333</v>
          </cell>
        </row>
        <row r="61">
          <cell r="J61" t="str">
            <v>Quibdó</v>
          </cell>
          <cell r="K61">
            <v>69.712666666666664</v>
          </cell>
          <cell r="L61">
            <v>70.794666666666672</v>
          </cell>
          <cell r="M61">
            <v>71.677333333333323</v>
          </cell>
          <cell r="N61">
            <v>72.059000000000012</v>
          </cell>
          <cell r="O61">
            <v>72.148333333333341</v>
          </cell>
        </row>
        <row r="62">
          <cell r="J62" t="str">
            <v>San Andrés</v>
          </cell>
          <cell r="K62">
            <v>38.855333333333334</v>
          </cell>
          <cell r="L62">
            <v>39.395000000000003</v>
          </cell>
          <cell r="M62">
            <v>39.887333333333338</v>
          </cell>
          <cell r="N62">
            <v>40.362333333333339</v>
          </cell>
          <cell r="O62">
            <v>41.000999999999998</v>
          </cell>
        </row>
        <row r="70">
          <cell r="J70" t="str">
            <v>Colombia</v>
          </cell>
          <cell r="K70">
            <v>19507.914333333334</v>
          </cell>
          <cell r="L70">
            <v>19689.923999999999</v>
          </cell>
          <cell r="M70">
            <v>21148.279666666665</v>
          </cell>
          <cell r="N70">
            <v>22019.124666666667</v>
          </cell>
          <cell r="O70">
            <v>22807.384000000002</v>
          </cell>
        </row>
        <row r="71">
          <cell r="J71" t="str">
            <v>Bogotá</v>
          </cell>
          <cell r="K71">
            <v>3591.8153333333335</v>
          </cell>
          <cell r="L71">
            <v>3755.1380000000004</v>
          </cell>
          <cell r="M71">
            <v>3870.7919999999999</v>
          </cell>
          <cell r="N71">
            <v>4112.8446666666669</v>
          </cell>
          <cell r="O71">
            <v>4329.1816666666664</v>
          </cell>
        </row>
        <row r="72">
          <cell r="J72" t="str">
            <v>Medellín</v>
          </cell>
          <cell r="K72">
            <v>1626.3963333333334</v>
          </cell>
          <cell r="L72">
            <v>1665.4203333333335</v>
          </cell>
          <cell r="M72">
            <v>1735.171</v>
          </cell>
          <cell r="N72">
            <v>1822.7330000000002</v>
          </cell>
          <cell r="O72">
            <v>1860.5056666666667</v>
          </cell>
        </row>
        <row r="73">
          <cell r="J73" t="str">
            <v>Cali</v>
          </cell>
          <cell r="K73">
            <v>1167.2470000000001</v>
          </cell>
          <cell r="L73">
            <v>1180.7676666666666</v>
          </cell>
          <cell r="M73">
            <v>1257.076</v>
          </cell>
          <cell r="N73">
            <v>1247.5166666666667</v>
          </cell>
          <cell r="O73">
            <v>1242.1843333333334</v>
          </cell>
        </row>
        <row r="74">
          <cell r="J74" t="str">
            <v>Barranquilla</v>
          </cell>
          <cell r="K74">
            <v>717.63633333333337</v>
          </cell>
          <cell r="L74">
            <v>717.87233333333336</v>
          </cell>
          <cell r="M74">
            <v>765.505</v>
          </cell>
          <cell r="N74">
            <v>820.40033333333338</v>
          </cell>
          <cell r="O74">
            <v>822.50433333333331</v>
          </cell>
        </row>
        <row r="75">
          <cell r="J75" t="str">
            <v>Bucaramanga</v>
          </cell>
          <cell r="K75">
            <v>488.20800000000003</v>
          </cell>
          <cell r="L75">
            <v>515.03300000000002</v>
          </cell>
          <cell r="M75">
            <v>550.77333333333343</v>
          </cell>
          <cell r="N75">
            <v>573.74466666666672</v>
          </cell>
          <cell r="O75">
            <v>591.38933333333341</v>
          </cell>
        </row>
        <row r="76">
          <cell r="J76" t="str">
            <v>Cartagena</v>
          </cell>
          <cell r="K76">
            <v>391.20133333333337</v>
          </cell>
          <cell r="L76">
            <v>355.92200000000003</v>
          </cell>
          <cell r="M76">
            <v>387.12300000000005</v>
          </cell>
          <cell r="N76">
            <v>391.62833333333333</v>
          </cell>
          <cell r="O76">
            <v>413.06866666666673</v>
          </cell>
        </row>
        <row r="77">
          <cell r="J77" t="str">
            <v>Cúcuta</v>
          </cell>
          <cell r="K77">
            <v>353.88400000000001</v>
          </cell>
          <cell r="L77">
            <v>352.31966666666659</v>
          </cell>
          <cell r="M77">
            <v>357.39333333333326</v>
          </cell>
          <cell r="N77">
            <v>369.65100000000001</v>
          </cell>
          <cell r="O77">
            <v>391.14400000000001</v>
          </cell>
        </row>
        <row r="78">
          <cell r="J78" t="str">
            <v>Pereira</v>
          </cell>
          <cell r="K78">
            <v>274.416</v>
          </cell>
          <cell r="L78">
            <v>283.31599999999997</v>
          </cell>
          <cell r="M78">
            <v>305.88666666666671</v>
          </cell>
          <cell r="N78">
            <v>312.32633333333331</v>
          </cell>
          <cell r="O78">
            <v>330.37966666666665</v>
          </cell>
        </row>
        <row r="79">
          <cell r="J79" t="str">
            <v>Ibagué</v>
          </cell>
          <cell r="K79">
            <v>254.33066666666664</v>
          </cell>
          <cell r="L79">
            <v>262.48433333333332</v>
          </cell>
          <cell r="M79">
            <v>264.96033333333332</v>
          </cell>
          <cell r="N79">
            <v>264.44700000000006</v>
          </cell>
          <cell r="O79">
            <v>290.61400000000003</v>
          </cell>
        </row>
        <row r="80">
          <cell r="J80" t="str">
            <v>Villavicencio</v>
          </cell>
          <cell r="K80">
            <v>185.55333333333331</v>
          </cell>
          <cell r="L80">
            <v>194.59933333333333</v>
          </cell>
          <cell r="M80">
            <v>208.39133333333334</v>
          </cell>
          <cell r="N80">
            <v>205.285</v>
          </cell>
          <cell r="O80">
            <v>216.23233333333334</v>
          </cell>
        </row>
        <row r="81">
          <cell r="J81" t="str">
            <v>Manizales</v>
          </cell>
          <cell r="K81">
            <v>181.51333333333332</v>
          </cell>
          <cell r="L81">
            <v>178.20899999999997</v>
          </cell>
          <cell r="M81">
            <v>193.09566666666663</v>
          </cell>
          <cell r="N81">
            <v>192.06900000000005</v>
          </cell>
          <cell r="O81">
            <v>199.06866666666667</v>
          </cell>
        </row>
        <row r="82">
          <cell r="J82" t="str">
            <v>Santa Marta</v>
          </cell>
          <cell r="K82">
            <v>172.58833333333334</v>
          </cell>
          <cell r="L82">
            <v>184.2</v>
          </cell>
          <cell r="M82">
            <v>188.75966666666667</v>
          </cell>
          <cell r="N82">
            <v>193.79366666666667</v>
          </cell>
          <cell r="O82">
            <v>196.67033333333333</v>
          </cell>
        </row>
        <row r="83">
          <cell r="J83" t="str">
            <v>Pasto</v>
          </cell>
          <cell r="K83">
            <v>161.78700000000001</v>
          </cell>
          <cell r="L83">
            <v>161.64466666666667</v>
          </cell>
          <cell r="M83">
            <v>178.99833333333333</v>
          </cell>
          <cell r="N83">
            <v>182.29166666666666</v>
          </cell>
          <cell r="O83">
            <v>190.351</v>
          </cell>
        </row>
        <row r="84">
          <cell r="J84" t="str">
            <v>Montería</v>
          </cell>
          <cell r="K84">
            <v>147.01900000000001</v>
          </cell>
          <cell r="L84">
            <v>158.07633333333334</v>
          </cell>
          <cell r="M84">
            <v>165.39866666666666</v>
          </cell>
          <cell r="N84">
            <v>169.13333333333333</v>
          </cell>
          <cell r="O84">
            <v>177.27033333333335</v>
          </cell>
        </row>
        <row r="85">
          <cell r="J85" t="str">
            <v>Neiva</v>
          </cell>
          <cell r="K85">
            <v>143.58733333333333</v>
          </cell>
          <cell r="L85">
            <v>154.56733333333332</v>
          </cell>
          <cell r="M85">
            <v>155.03266666666664</v>
          </cell>
          <cell r="N85">
            <v>158.99466666666666</v>
          </cell>
          <cell r="O85">
            <v>166.94299999999998</v>
          </cell>
        </row>
        <row r="86">
          <cell r="J86" t="str">
            <v>Valledupar</v>
          </cell>
          <cell r="K86">
            <v>135.11366666666666</v>
          </cell>
          <cell r="L86">
            <v>132.97333333333333</v>
          </cell>
          <cell r="M86">
            <v>161.16033333333334</v>
          </cell>
          <cell r="N86">
            <v>166.39333333333335</v>
          </cell>
          <cell r="O86">
            <v>163.72299999999998</v>
          </cell>
        </row>
        <row r="87">
          <cell r="J87" t="str">
            <v>Armenia</v>
          </cell>
          <cell r="K87">
            <v>125.69166666666666</v>
          </cell>
          <cell r="L87">
            <v>128.94800000000001</v>
          </cell>
          <cell r="M87">
            <v>132.81266666666667</v>
          </cell>
          <cell r="N87">
            <v>139.13466666666667</v>
          </cell>
          <cell r="O87">
            <v>145.36666666666667</v>
          </cell>
        </row>
        <row r="88">
          <cell r="J88" t="str">
            <v>Popayán</v>
          </cell>
          <cell r="K88">
            <v>115.35033333333332</v>
          </cell>
          <cell r="L88">
            <v>110.60733333333333</v>
          </cell>
          <cell r="M88">
            <v>111.51233333333334</v>
          </cell>
          <cell r="N88">
            <v>115.17399999999999</v>
          </cell>
          <cell r="O88">
            <v>116.65533333333333</v>
          </cell>
        </row>
        <row r="89">
          <cell r="J89" t="str">
            <v>Sincelejo</v>
          </cell>
          <cell r="K89">
            <v>105.89466666666668</v>
          </cell>
          <cell r="L89">
            <v>102.242</v>
          </cell>
          <cell r="M89">
            <v>101.52066666666667</v>
          </cell>
          <cell r="N89">
            <v>112.77933333333333</v>
          </cell>
          <cell r="O89">
            <v>115.80966666666666</v>
          </cell>
        </row>
        <row r="90">
          <cell r="J90" t="str">
            <v>Riohacha</v>
          </cell>
          <cell r="K90">
            <v>61.585666666666668</v>
          </cell>
          <cell r="L90">
            <v>62.3</v>
          </cell>
          <cell r="M90">
            <v>74.125</v>
          </cell>
          <cell r="N90">
            <v>79.344666666666669</v>
          </cell>
          <cell r="O90">
            <v>83.830333333333328</v>
          </cell>
        </row>
        <row r="91">
          <cell r="J91" t="str">
            <v>Tunja</v>
          </cell>
          <cell r="K91">
            <v>70.355999999999995</v>
          </cell>
          <cell r="L91">
            <v>74.149000000000001</v>
          </cell>
          <cell r="M91">
            <v>75.72</v>
          </cell>
          <cell r="N91">
            <v>79.682000000000002</v>
          </cell>
          <cell r="O91">
            <v>82.541666666666671</v>
          </cell>
        </row>
        <row r="92">
          <cell r="J92" t="str">
            <v>Florencia</v>
          </cell>
          <cell r="K92">
            <v>57.29933333333333</v>
          </cell>
          <cell r="L92">
            <v>53.922000000000004</v>
          </cell>
          <cell r="M92">
            <v>55.643333333333338</v>
          </cell>
          <cell r="N92">
            <v>60.396333333333331</v>
          </cell>
          <cell r="O92">
            <v>62.253000000000007</v>
          </cell>
        </row>
        <row r="93">
          <cell r="J93" t="str">
            <v>Quibdó</v>
          </cell>
          <cell r="K93">
            <v>34.696999999999996</v>
          </cell>
          <cell r="L93">
            <v>35.265000000000001</v>
          </cell>
          <cell r="M93">
            <v>40.815333333333335</v>
          </cell>
          <cell r="N93">
            <v>42.744999999999997</v>
          </cell>
          <cell r="O93">
            <v>44.665666666666674</v>
          </cell>
        </row>
        <row r="94">
          <cell r="J94" t="str">
            <v>San Andrés</v>
          </cell>
          <cell r="K94">
            <v>24.303666666666668</v>
          </cell>
          <cell r="L94">
            <v>24.441666666666666</v>
          </cell>
          <cell r="M94">
            <v>26.092333333333332</v>
          </cell>
          <cell r="N94">
            <v>25.593333333333334</v>
          </cell>
          <cell r="O94">
            <v>27.087666666666667</v>
          </cell>
        </row>
        <row r="102">
          <cell r="J102" t="str">
            <v>Colombia</v>
          </cell>
          <cell r="K102">
            <v>17453.870333333336</v>
          </cell>
          <cell r="L102">
            <v>17571.737999999998</v>
          </cell>
          <cell r="M102">
            <v>18654.713999999996</v>
          </cell>
          <cell r="N102">
            <v>19678.711666666666</v>
          </cell>
          <cell r="O102">
            <v>20620.278999999999</v>
          </cell>
        </row>
        <row r="103">
          <cell r="J103" t="str">
            <v>Bogotá</v>
          </cell>
          <cell r="K103">
            <v>3231.627</v>
          </cell>
          <cell r="L103">
            <v>3374.5343333333331</v>
          </cell>
          <cell r="M103">
            <v>3434.2446666666669</v>
          </cell>
          <cell r="N103">
            <v>3736.9126666666671</v>
          </cell>
          <cell r="O103">
            <v>3989.9086666666662</v>
          </cell>
        </row>
        <row r="104">
          <cell r="J104" t="str">
            <v>Medellín</v>
          </cell>
          <cell r="K104">
            <v>1445.7169999999999</v>
          </cell>
          <cell r="L104">
            <v>1452.1493333333335</v>
          </cell>
          <cell r="M104">
            <v>1479.1276666666665</v>
          </cell>
          <cell r="N104">
            <v>1582.9659999999997</v>
          </cell>
          <cell r="O104">
            <v>1652.4896666666666</v>
          </cell>
        </row>
        <row r="105">
          <cell r="J105" t="str">
            <v>Cali</v>
          </cell>
          <cell r="K105">
            <v>1038.4286666666667</v>
          </cell>
          <cell r="L105">
            <v>1035.7316666666666</v>
          </cell>
          <cell r="M105">
            <v>1083.067</v>
          </cell>
          <cell r="N105">
            <v>1083.7380000000001</v>
          </cell>
          <cell r="O105">
            <v>1058.712</v>
          </cell>
        </row>
        <row r="106">
          <cell r="J106" t="str">
            <v>Barranquilla</v>
          </cell>
          <cell r="K106">
            <v>640.21033333333332</v>
          </cell>
          <cell r="L106">
            <v>639.47</v>
          </cell>
          <cell r="M106">
            <v>683.45133333333331</v>
          </cell>
          <cell r="N106">
            <v>737.61766666666665</v>
          </cell>
          <cell r="O106">
            <v>749.62766666666676</v>
          </cell>
        </row>
        <row r="107">
          <cell r="J107" t="str">
            <v>Bucaramanga</v>
          </cell>
          <cell r="K107">
            <v>449.33699999999999</v>
          </cell>
          <cell r="L107">
            <v>473.35866666666669</v>
          </cell>
          <cell r="M107">
            <v>500.76866666666666</v>
          </cell>
          <cell r="N107">
            <v>509.75</v>
          </cell>
          <cell r="O107">
            <v>538.79566666666676</v>
          </cell>
        </row>
        <row r="108">
          <cell r="J108" t="str">
            <v>Cartagena</v>
          </cell>
          <cell r="K108">
            <v>342.74833333333339</v>
          </cell>
          <cell r="L108">
            <v>317.80500000000001</v>
          </cell>
          <cell r="M108">
            <v>335.91166666666669</v>
          </cell>
          <cell r="N108">
            <v>350.61433333333326</v>
          </cell>
          <cell r="O108">
            <v>374.89033333333327</v>
          </cell>
        </row>
        <row r="109">
          <cell r="J109" t="str">
            <v>Cúcuta</v>
          </cell>
          <cell r="K109">
            <v>323.85966666666667</v>
          </cell>
          <cell r="L109">
            <v>322.49033333333335</v>
          </cell>
          <cell r="M109">
            <v>317.17133333333334</v>
          </cell>
          <cell r="N109">
            <v>318.01633333333331</v>
          </cell>
          <cell r="O109">
            <v>339.80233333333331</v>
          </cell>
        </row>
        <row r="110">
          <cell r="J110" t="str">
            <v>Pereira</v>
          </cell>
          <cell r="K110">
            <v>239.35533333333333</v>
          </cell>
          <cell r="L110">
            <v>248.76066666666665</v>
          </cell>
          <cell r="M110">
            <v>238.79100000000003</v>
          </cell>
          <cell r="N110">
            <v>250.976</v>
          </cell>
          <cell r="O110">
            <v>278.30733333333336</v>
          </cell>
        </row>
        <row r="111">
          <cell r="J111" t="str">
            <v>Ibagué</v>
          </cell>
          <cell r="K111">
            <v>218.93233333333333</v>
          </cell>
          <cell r="L111">
            <v>212.36966666666663</v>
          </cell>
          <cell r="M111">
            <v>221.46</v>
          </cell>
          <cell r="N111">
            <v>213.26233333333334</v>
          </cell>
          <cell r="O111">
            <v>244.83500000000001</v>
          </cell>
        </row>
        <row r="112">
          <cell r="J112" t="str">
            <v>Villavicencio</v>
          </cell>
          <cell r="K112">
            <v>166.87899999999999</v>
          </cell>
          <cell r="L112">
            <v>174.75900000000001</v>
          </cell>
          <cell r="M112">
            <v>187.75366666666665</v>
          </cell>
          <cell r="N112">
            <v>181.28433333333336</v>
          </cell>
          <cell r="O112">
            <v>192.13066666666668</v>
          </cell>
        </row>
        <row r="113">
          <cell r="J113" t="str">
            <v>Santa Marta</v>
          </cell>
          <cell r="K113">
            <v>153.66800000000001</v>
          </cell>
          <cell r="L113">
            <v>155.80233333333334</v>
          </cell>
          <cell r="M113">
            <v>169.88866666666667</v>
          </cell>
          <cell r="N113">
            <v>174.58166666666671</v>
          </cell>
          <cell r="O113">
            <v>176.303</v>
          </cell>
        </row>
        <row r="114">
          <cell r="J114" t="str">
            <v>Manizales</v>
          </cell>
          <cell r="K114">
            <v>158.00900000000001</v>
          </cell>
          <cell r="L114">
            <v>152.34766666666667</v>
          </cell>
          <cell r="M114">
            <v>161.86500000000001</v>
          </cell>
          <cell r="N114">
            <v>161.05833333333331</v>
          </cell>
          <cell r="O114">
            <v>175.77566666666667</v>
          </cell>
        </row>
        <row r="115">
          <cell r="J115" t="str">
            <v>Pasto</v>
          </cell>
          <cell r="K115">
            <v>139.03733333333332</v>
          </cell>
          <cell r="L115">
            <v>140.83266666666665</v>
          </cell>
          <cell r="M115">
            <v>147.68333333333334</v>
          </cell>
          <cell r="N115">
            <v>154.161</v>
          </cell>
          <cell r="O115">
            <v>166.583</v>
          </cell>
        </row>
        <row r="116">
          <cell r="J116" t="str">
            <v>Montería</v>
          </cell>
          <cell r="K116">
            <v>129.816</v>
          </cell>
          <cell r="L116">
            <v>138.01766666666666</v>
          </cell>
          <cell r="M116">
            <v>137.71099999999998</v>
          </cell>
          <cell r="N116">
            <v>144.93133333333333</v>
          </cell>
          <cell r="O116">
            <v>157.67766666666668</v>
          </cell>
        </row>
        <row r="117">
          <cell r="J117" t="str">
            <v>Neiva</v>
          </cell>
          <cell r="K117">
            <v>124.64866666666667</v>
          </cell>
          <cell r="L117">
            <v>133.48366666666666</v>
          </cell>
          <cell r="M117">
            <v>134.28833333333333</v>
          </cell>
          <cell r="N117">
            <v>139.96199999999999</v>
          </cell>
          <cell r="O117">
            <v>149.755</v>
          </cell>
        </row>
        <row r="118">
          <cell r="J118" t="str">
            <v>Valledupar</v>
          </cell>
          <cell r="K118">
            <v>117.54066666666665</v>
          </cell>
          <cell r="L118">
            <v>117.91199999999999</v>
          </cell>
          <cell r="M118">
            <v>142.86566666666667</v>
          </cell>
          <cell r="N118">
            <v>146.47066666666669</v>
          </cell>
          <cell r="O118">
            <v>146.48033333333333</v>
          </cell>
        </row>
        <row r="119">
          <cell r="J119" t="str">
            <v>Armenia</v>
          </cell>
          <cell r="K119">
            <v>109.23733333333332</v>
          </cell>
          <cell r="L119">
            <v>109.44233333333334</v>
          </cell>
          <cell r="M119">
            <v>108.69033333333333</v>
          </cell>
          <cell r="N119">
            <v>116.18066666666668</v>
          </cell>
          <cell r="O119">
            <v>122.40366666666667</v>
          </cell>
        </row>
        <row r="120">
          <cell r="J120" t="str">
            <v>Sincelejo</v>
          </cell>
          <cell r="K120">
            <v>93.109666666666669</v>
          </cell>
          <cell r="L120">
            <v>90.88133333333333</v>
          </cell>
          <cell r="M120">
            <v>90.110333333333344</v>
          </cell>
          <cell r="N120">
            <v>99.084333333333333</v>
          </cell>
          <cell r="O120">
            <v>101.345</v>
          </cell>
        </row>
        <row r="121">
          <cell r="J121" t="str">
            <v>Popayán</v>
          </cell>
          <cell r="K121">
            <v>94.926000000000002</v>
          </cell>
          <cell r="L121">
            <v>87.927999999999997</v>
          </cell>
          <cell r="M121">
            <v>92.520666666666671</v>
          </cell>
          <cell r="N121">
            <v>95.771333333333345</v>
          </cell>
          <cell r="O121">
            <v>96.3</v>
          </cell>
        </row>
        <row r="122">
          <cell r="J122" t="str">
            <v>Riohacha</v>
          </cell>
          <cell r="K122">
            <v>52.352666666666664</v>
          </cell>
          <cell r="L122">
            <v>51.873333333333335</v>
          </cell>
          <cell r="M122">
            <v>65.186333333333337</v>
          </cell>
          <cell r="N122">
            <v>70.862000000000009</v>
          </cell>
          <cell r="O122">
            <v>75.373333333333335</v>
          </cell>
        </row>
        <row r="123">
          <cell r="J123" t="str">
            <v>Tunja</v>
          </cell>
          <cell r="K123">
            <v>62.403999999999996</v>
          </cell>
          <cell r="L123">
            <v>65.963000000000008</v>
          </cell>
          <cell r="M123">
            <v>66.38133333333333</v>
          </cell>
          <cell r="N123">
            <v>70.824333333333342</v>
          </cell>
          <cell r="O123">
            <v>73.140666666666675</v>
          </cell>
        </row>
        <row r="124">
          <cell r="J124" t="str">
            <v>Florencia</v>
          </cell>
          <cell r="K124">
            <v>50.168333333333329</v>
          </cell>
          <cell r="L124">
            <v>48.288333333333334</v>
          </cell>
          <cell r="M124">
            <v>49.321333333333335</v>
          </cell>
          <cell r="N124">
            <v>52.942666666666668</v>
          </cell>
          <cell r="O124">
            <v>54.092000000000006</v>
          </cell>
        </row>
        <row r="125">
          <cell r="J125" t="str">
            <v>Quibdó</v>
          </cell>
          <cell r="K125">
            <v>26.203999999999997</v>
          </cell>
          <cell r="L125">
            <v>28.788333333333338</v>
          </cell>
          <cell r="M125">
            <v>32.852666666666664</v>
          </cell>
          <cell r="N125">
            <v>35.55866666666666</v>
          </cell>
          <cell r="O125">
            <v>37.039666666666669</v>
          </cell>
        </row>
        <row r="126">
          <cell r="J126" t="str">
            <v>San Andrés</v>
          </cell>
          <cell r="K126">
            <v>21.504333333333335</v>
          </cell>
          <cell r="L126">
            <v>22.302999999999997</v>
          </cell>
          <cell r="M126">
            <v>23.778333333333336</v>
          </cell>
          <cell r="N126">
            <v>23.614000000000004</v>
          </cell>
          <cell r="O126">
            <v>24.959666666666664</v>
          </cell>
        </row>
        <row r="134">
          <cell r="J134" t="str">
            <v>Colombia</v>
          </cell>
          <cell r="K134">
            <v>2054.0443333333333</v>
          </cell>
          <cell r="L134">
            <v>2118.1856666666667</v>
          </cell>
          <cell r="M134">
            <v>2493.5650000000001</v>
          </cell>
          <cell r="N134">
            <v>2340.413</v>
          </cell>
          <cell r="O134">
            <v>2187.1043333333332</v>
          </cell>
        </row>
        <row r="135">
          <cell r="J135" t="str">
            <v>Bogotá</v>
          </cell>
          <cell r="K135">
            <v>360.18833333333333</v>
          </cell>
          <cell r="L135">
            <v>380.60399999999998</v>
          </cell>
          <cell r="M135">
            <v>436.54766666666666</v>
          </cell>
          <cell r="N135">
            <v>375.93233333333336</v>
          </cell>
          <cell r="O135">
            <v>339.27366666666666</v>
          </cell>
        </row>
        <row r="136">
          <cell r="J136" t="str">
            <v>Medellín</v>
          </cell>
          <cell r="K136">
            <v>180.679</v>
          </cell>
          <cell r="L136">
            <v>213.27100000000004</v>
          </cell>
          <cell r="M136">
            <v>256.04366666666664</v>
          </cell>
          <cell r="N136">
            <v>239.76733333333334</v>
          </cell>
          <cell r="O136">
            <v>208.01566666666668</v>
          </cell>
        </row>
        <row r="137">
          <cell r="J137" t="str">
            <v>Cali</v>
          </cell>
          <cell r="K137">
            <v>128.81866666666664</v>
          </cell>
          <cell r="L137">
            <v>145.03633333333335</v>
          </cell>
          <cell r="M137">
            <v>174.00899999999999</v>
          </cell>
          <cell r="N137">
            <v>163.77800000000002</v>
          </cell>
          <cell r="O137">
            <v>183.47233333333335</v>
          </cell>
        </row>
        <row r="138">
          <cell r="J138" t="str">
            <v>Barranquilla</v>
          </cell>
          <cell r="K138">
            <v>77.425666666666672</v>
          </cell>
          <cell r="L138">
            <v>78.402333333333331</v>
          </cell>
          <cell r="M138">
            <v>82.053666666666672</v>
          </cell>
          <cell r="N138">
            <v>82.782666666666671</v>
          </cell>
          <cell r="O138">
            <v>72.876333333333335</v>
          </cell>
        </row>
        <row r="139">
          <cell r="J139" t="str">
            <v>Bucaramanga</v>
          </cell>
          <cell r="K139">
            <v>38.871000000000002</v>
          </cell>
          <cell r="L139">
            <v>41.673999999999999</v>
          </cell>
          <cell r="M139">
            <v>50.004666666666672</v>
          </cell>
          <cell r="N139">
            <v>63.993666666666662</v>
          </cell>
          <cell r="O139">
            <v>52.593666666666671</v>
          </cell>
        </row>
        <row r="140">
          <cell r="J140" t="str">
            <v>Pereira</v>
          </cell>
          <cell r="K140">
            <v>35.061</v>
          </cell>
          <cell r="L140">
            <v>34.55533333333333</v>
          </cell>
          <cell r="M140">
            <v>67.095666666666673</v>
          </cell>
          <cell r="N140">
            <v>61.350666666666662</v>
          </cell>
          <cell r="O140">
            <v>52.071666666666665</v>
          </cell>
        </row>
        <row r="141">
          <cell r="J141" t="str">
            <v>Cúcuta</v>
          </cell>
          <cell r="K141">
            <v>30.024333333333335</v>
          </cell>
          <cell r="L141">
            <v>29.828999999999997</v>
          </cell>
          <cell r="M141">
            <v>40.222333333333331</v>
          </cell>
          <cell r="N141">
            <v>51.634333333333331</v>
          </cell>
          <cell r="O141">
            <v>51.342000000000006</v>
          </cell>
        </row>
        <row r="142">
          <cell r="J142" t="str">
            <v>Ibagué</v>
          </cell>
          <cell r="K142">
            <v>35.398333333333333</v>
          </cell>
          <cell r="L142">
            <v>50.114000000000004</v>
          </cell>
          <cell r="M142">
            <v>43.500333333333337</v>
          </cell>
          <cell r="N142">
            <v>51.185000000000002</v>
          </cell>
          <cell r="O142">
            <v>45.778666666666673</v>
          </cell>
        </row>
        <row r="143">
          <cell r="J143" t="str">
            <v>Cartagena</v>
          </cell>
          <cell r="K143">
            <v>48.452666666666666</v>
          </cell>
          <cell r="L143">
            <v>38.116999999999997</v>
          </cell>
          <cell r="M143">
            <v>51.211333333333336</v>
          </cell>
          <cell r="N143">
            <v>41.014000000000003</v>
          </cell>
          <cell r="O143">
            <v>38.178333333333335</v>
          </cell>
        </row>
        <row r="144">
          <cell r="J144" t="str">
            <v>Villavicencio</v>
          </cell>
          <cell r="K144">
            <v>18.674333333333333</v>
          </cell>
          <cell r="L144">
            <v>19.840666666666664</v>
          </cell>
          <cell r="M144">
            <v>20.637666666666664</v>
          </cell>
          <cell r="N144">
            <v>24.000666666666671</v>
          </cell>
          <cell r="O144">
            <v>24.10166666666667</v>
          </cell>
        </row>
        <row r="145">
          <cell r="J145" t="str">
            <v>Pasto</v>
          </cell>
          <cell r="K145">
            <v>22.749666666666666</v>
          </cell>
          <cell r="L145">
            <v>20.812000000000001</v>
          </cell>
          <cell r="M145">
            <v>31.315000000000001</v>
          </cell>
          <cell r="N145">
            <v>28.130333333333329</v>
          </cell>
          <cell r="O145">
            <v>23.768333333333334</v>
          </cell>
        </row>
        <row r="146">
          <cell r="J146" t="str">
            <v>Manizales</v>
          </cell>
          <cell r="K146">
            <v>23.503666666666664</v>
          </cell>
          <cell r="L146">
            <v>25.861000000000001</v>
          </cell>
          <cell r="M146">
            <v>31.230666666666664</v>
          </cell>
          <cell r="N146">
            <v>31.010666666666669</v>
          </cell>
          <cell r="O146">
            <v>23.293333333333333</v>
          </cell>
        </row>
        <row r="147">
          <cell r="J147" t="str">
            <v>Armenia</v>
          </cell>
          <cell r="K147">
            <v>16.454666666666668</v>
          </cell>
          <cell r="L147">
            <v>19.506</v>
          </cell>
          <cell r="M147">
            <v>24.122</v>
          </cell>
          <cell r="N147">
            <v>22.953999999999997</v>
          </cell>
          <cell r="O147">
            <v>22.962999999999997</v>
          </cell>
        </row>
        <row r="148">
          <cell r="J148" t="str">
            <v>Santa Marta</v>
          </cell>
          <cell r="K148">
            <v>18.920333333333335</v>
          </cell>
          <cell r="L148">
            <v>28.397666666666666</v>
          </cell>
          <cell r="M148">
            <v>18.870999999999999</v>
          </cell>
          <cell r="N148">
            <v>19.211666666666666</v>
          </cell>
          <cell r="O148">
            <v>20.367333333333335</v>
          </cell>
        </row>
        <row r="149">
          <cell r="J149" t="str">
            <v>Popayán</v>
          </cell>
          <cell r="K149">
            <v>20.423999999999999</v>
          </cell>
          <cell r="L149">
            <v>22.679000000000002</v>
          </cell>
          <cell r="M149">
            <v>18.991333333333333</v>
          </cell>
          <cell r="N149">
            <v>19.402999999999999</v>
          </cell>
          <cell r="O149">
            <v>20.355333333333331</v>
          </cell>
        </row>
        <row r="150">
          <cell r="J150" t="str">
            <v>Montería</v>
          </cell>
          <cell r="K150">
            <v>17.203333333333333</v>
          </cell>
          <cell r="L150">
            <v>20.058333333333334</v>
          </cell>
          <cell r="M150">
            <v>27.687333333333331</v>
          </cell>
          <cell r="N150">
            <v>24.202333333333332</v>
          </cell>
          <cell r="O150">
            <v>19.592333333333332</v>
          </cell>
        </row>
        <row r="151">
          <cell r="J151" t="str">
            <v>Valledupar</v>
          </cell>
          <cell r="K151">
            <v>17.573333333333334</v>
          </cell>
          <cell r="L151">
            <v>15.061666666666667</v>
          </cell>
          <cell r="M151">
            <v>18.294666666666668</v>
          </cell>
          <cell r="N151">
            <v>19.922666666666668</v>
          </cell>
          <cell r="O151">
            <v>17.242666666666665</v>
          </cell>
        </row>
        <row r="152">
          <cell r="J152" t="str">
            <v>Neiva</v>
          </cell>
          <cell r="K152">
            <v>18.938666666666666</v>
          </cell>
          <cell r="L152">
            <v>21.084</v>
          </cell>
          <cell r="M152">
            <v>20.744666666666667</v>
          </cell>
          <cell r="N152">
            <v>19.03233333333333</v>
          </cell>
          <cell r="O152">
            <v>17.187999999999999</v>
          </cell>
        </row>
        <row r="153">
          <cell r="J153" t="str">
            <v>Sincelejo</v>
          </cell>
          <cell r="K153">
            <v>12.785</v>
          </cell>
          <cell r="L153">
            <v>11.360666666666667</v>
          </cell>
          <cell r="M153">
            <v>11.41</v>
          </cell>
          <cell r="N153">
            <v>13.695333333333332</v>
          </cell>
          <cell r="O153">
            <v>14.465</v>
          </cell>
        </row>
        <row r="154">
          <cell r="J154" t="str">
            <v>Tunja</v>
          </cell>
          <cell r="K154">
            <v>7.9523333333333328</v>
          </cell>
          <cell r="L154">
            <v>8.1859999999999999</v>
          </cell>
          <cell r="M154">
            <v>9.3386666666666667</v>
          </cell>
          <cell r="N154">
            <v>8.8579999999999988</v>
          </cell>
          <cell r="O154">
            <v>9.4009999999999998</v>
          </cell>
        </row>
        <row r="155">
          <cell r="J155" t="str">
            <v>Riohacha</v>
          </cell>
          <cell r="K155">
            <v>9.2329999999999988</v>
          </cell>
          <cell r="L155">
            <v>10.426333333333334</v>
          </cell>
          <cell r="M155">
            <v>8.9386666666666663</v>
          </cell>
          <cell r="N155">
            <v>8.4826666666666668</v>
          </cell>
          <cell r="O155">
            <v>8.456666666666667</v>
          </cell>
        </row>
        <row r="156">
          <cell r="J156" t="str">
            <v>Florencia</v>
          </cell>
          <cell r="K156">
            <v>7.1316666666666668</v>
          </cell>
          <cell r="L156">
            <v>5.6336666666666675</v>
          </cell>
          <cell r="M156">
            <v>6.3223333333333329</v>
          </cell>
          <cell r="N156">
            <v>7.4536666666666669</v>
          </cell>
          <cell r="O156">
            <v>8.1606666666666658</v>
          </cell>
        </row>
        <row r="157">
          <cell r="J157" t="str">
            <v>Quibdó</v>
          </cell>
          <cell r="K157">
            <v>8.4936666666666678</v>
          </cell>
          <cell r="L157">
            <v>6.4769999999999994</v>
          </cell>
          <cell r="M157">
            <v>7.9626666666666672</v>
          </cell>
          <cell r="N157">
            <v>7.1859999999999999</v>
          </cell>
          <cell r="O157">
            <v>7.6263333333333341</v>
          </cell>
        </row>
        <row r="158">
          <cell r="J158" t="str">
            <v>San Andrés</v>
          </cell>
          <cell r="K158">
            <v>2.7993333333333332</v>
          </cell>
          <cell r="L158">
            <v>2.1396666666666668</v>
          </cell>
          <cell r="M158">
            <v>2.3140000000000001</v>
          </cell>
          <cell r="N158">
            <v>1.9793333333333332</v>
          </cell>
          <cell r="O158">
            <v>2.1283333333333334</v>
          </cell>
        </row>
        <row r="166">
          <cell r="J166" t="str">
            <v>Colombia</v>
          </cell>
          <cell r="K166">
            <v>1851.7773333333334</v>
          </cell>
          <cell r="L166">
            <v>1966.93</v>
          </cell>
          <cell r="M166">
            <v>2319.4536666666668</v>
          </cell>
          <cell r="N166">
            <v>2153.3676666666665</v>
          </cell>
          <cell r="O166">
            <v>2011.1826666666666</v>
          </cell>
        </row>
        <row r="167">
          <cell r="J167" t="str">
            <v>Bogotá</v>
          </cell>
          <cell r="K167">
            <v>334.76499999999999</v>
          </cell>
          <cell r="L167">
            <v>365.6586666666667</v>
          </cell>
          <cell r="M167">
            <v>417.35</v>
          </cell>
          <cell r="N167">
            <v>352.41966666666667</v>
          </cell>
          <cell r="O167">
            <v>308.53233333333333</v>
          </cell>
        </row>
        <row r="168">
          <cell r="J168" t="str">
            <v>Medellín</v>
          </cell>
          <cell r="K168">
            <v>166.56933333333333</v>
          </cell>
          <cell r="L168">
            <v>202.386</v>
          </cell>
          <cell r="M168">
            <v>234.98466666666664</v>
          </cell>
          <cell r="N168">
            <v>224.3546666666667</v>
          </cell>
          <cell r="O168">
            <v>187.69733333333332</v>
          </cell>
        </row>
        <row r="169">
          <cell r="J169" t="str">
            <v>Cali</v>
          </cell>
          <cell r="K169">
            <v>119.21933333333334</v>
          </cell>
          <cell r="L169">
            <v>135.13733333333334</v>
          </cell>
          <cell r="M169">
            <v>162.25066666666666</v>
          </cell>
          <cell r="N169">
            <v>152.55766666666668</v>
          </cell>
          <cell r="O169">
            <v>173.68533333333335</v>
          </cell>
        </row>
        <row r="170">
          <cell r="J170" t="str">
            <v>Barranquilla</v>
          </cell>
          <cell r="K170">
            <v>74.87233333333333</v>
          </cell>
          <cell r="L170">
            <v>76.299000000000007</v>
          </cell>
          <cell r="M170">
            <v>77.900666666666666</v>
          </cell>
          <cell r="N170">
            <v>76.528666666666666</v>
          </cell>
          <cell r="O170">
            <v>70.49366666666667</v>
          </cell>
        </row>
        <row r="171">
          <cell r="J171" t="str">
            <v>Bucaramanga</v>
          </cell>
          <cell r="K171">
            <v>36.288666666666664</v>
          </cell>
          <cell r="L171">
            <v>39.16566666666666</v>
          </cell>
          <cell r="M171">
            <v>47.418666666666667</v>
          </cell>
          <cell r="N171">
            <v>61.916333333333334</v>
          </cell>
          <cell r="O171">
            <v>50.917333333333339</v>
          </cell>
        </row>
        <row r="172">
          <cell r="J172" t="str">
            <v>Pereira</v>
          </cell>
          <cell r="K172">
            <v>33.298333333333339</v>
          </cell>
          <cell r="L172">
            <v>33.135666666666665</v>
          </cell>
          <cell r="M172">
            <v>63.838333333333338</v>
          </cell>
          <cell r="N172">
            <v>58.062333333333328</v>
          </cell>
          <cell r="O172">
            <v>50.611333333333334</v>
          </cell>
        </row>
        <row r="173">
          <cell r="J173" t="str">
            <v>Cúcuta</v>
          </cell>
          <cell r="K173">
            <v>26.995666666666665</v>
          </cell>
          <cell r="L173">
            <v>27.891333333333336</v>
          </cell>
          <cell r="M173">
            <v>38.401000000000003</v>
          </cell>
          <cell r="N173">
            <v>47.797333333333334</v>
          </cell>
          <cell r="O173">
            <v>50.173666666666669</v>
          </cell>
        </row>
        <row r="174">
          <cell r="J174" t="str">
            <v>Ibagué</v>
          </cell>
          <cell r="K174">
            <v>31.723000000000003</v>
          </cell>
          <cell r="L174">
            <v>43.279666666666664</v>
          </cell>
          <cell r="M174">
            <v>41.93866666666667</v>
          </cell>
          <cell r="N174">
            <v>46.684666666666665</v>
          </cell>
          <cell r="O174">
            <v>43.208333333333336</v>
          </cell>
        </row>
        <row r="175">
          <cell r="J175" t="str">
            <v>Cartagena</v>
          </cell>
          <cell r="K175">
            <v>45.169333333333334</v>
          </cell>
          <cell r="L175">
            <v>36.932333333333332</v>
          </cell>
          <cell r="M175">
            <v>50.622666666666667</v>
          </cell>
          <cell r="N175">
            <v>39.43366666666666</v>
          </cell>
          <cell r="O175">
            <v>34.643666666666668</v>
          </cell>
        </row>
        <row r="176">
          <cell r="J176" t="str">
            <v>Villavicencio</v>
          </cell>
          <cell r="K176">
            <v>17.463333333333335</v>
          </cell>
          <cell r="L176">
            <v>19.254333333333335</v>
          </cell>
          <cell r="M176">
            <v>20.105666666666664</v>
          </cell>
          <cell r="N176">
            <v>23.178666666666668</v>
          </cell>
          <cell r="O176">
            <v>23.687000000000001</v>
          </cell>
        </row>
        <row r="177">
          <cell r="J177" t="str">
            <v>Pasto</v>
          </cell>
          <cell r="K177">
            <v>21.573333333333334</v>
          </cell>
          <cell r="L177">
            <v>20.211333333333332</v>
          </cell>
          <cell r="M177">
            <v>30.332333333333334</v>
          </cell>
          <cell r="N177">
            <v>26.906333333333333</v>
          </cell>
          <cell r="O177">
            <v>22.232333333333333</v>
          </cell>
        </row>
        <row r="178">
          <cell r="J178" t="str">
            <v>Armenia</v>
          </cell>
          <cell r="K178">
            <v>14.637333333333332</v>
          </cell>
          <cell r="L178">
            <v>18.351333333333333</v>
          </cell>
          <cell r="M178">
            <v>22.669333333333338</v>
          </cell>
          <cell r="N178">
            <v>21.950666666666667</v>
          </cell>
          <cell r="O178">
            <v>21.718</v>
          </cell>
        </row>
        <row r="179">
          <cell r="J179" t="str">
            <v>Manizales</v>
          </cell>
          <cell r="K179">
            <v>21.112333333333336</v>
          </cell>
          <cell r="L179">
            <v>24.808000000000003</v>
          </cell>
          <cell r="M179">
            <v>29.828333333333333</v>
          </cell>
          <cell r="N179">
            <v>29.727666666666668</v>
          </cell>
          <cell r="O179">
            <v>21.193999999999999</v>
          </cell>
        </row>
        <row r="180">
          <cell r="J180" t="str">
            <v>Popayán</v>
          </cell>
          <cell r="K180">
            <v>18.532666666666668</v>
          </cell>
          <cell r="L180">
            <v>22.362333333333336</v>
          </cell>
          <cell r="M180">
            <v>18.476666666666667</v>
          </cell>
          <cell r="N180">
            <v>18.701333333333334</v>
          </cell>
          <cell r="O180">
            <v>19.57</v>
          </cell>
        </row>
        <row r="181">
          <cell r="J181" t="str">
            <v>Santa Marta</v>
          </cell>
          <cell r="K181">
            <v>17.265999999999998</v>
          </cell>
          <cell r="L181">
            <v>27.809666666666669</v>
          </cell>
          <cell r="M181">
            <v>17.72366666666667</v>
          </cell>
          <cell r="N181">
            <v>16.962</v>
          </cell>
          <cell r="O181">
            <v>18.819333333333333</v>
          </cell>
        </row>
        <row r="182">
          <cell r="J182" t="str">
            <v>Montería</v>
          </cell>
          <cell r="K182">
            <v>16.122666666666667</v>
          </cell>
          <cell r="L182">
            <v>19.254333333333332</v>
          </cell>
          <cell r="M182">
            <v>26.792666666666666</v>
          </cell>
          <cell r="N182">
            <v>23.193000000000001</v>
          </cell>
          <cell r="O182">
            <v>18.368666666666666</v>
          </cell>
        </row>
        <row r="183">
          <cell r="J183" t="str">
            <v>Valledupar</v>
          </cell>
          <cell r="K183">
            <v>16.245333333333335</v>
          </cell>
          <cell r="L183">
            <v>14.566333333333333</v>
          </cell>
          <cell r="M183">
            <v>17.265000000000001</v>
          </cell>
          <cell r="N183">
            <v>18.063999999999997</v>
          </cell>
          <cell r="O183">
            <v>16.686</v>
          </cell>
        </row>
        <row r="184">
          <cell r="J184" t="str">
            <v>Neiva</v>
          </cell>
          <cell r="K184">
            <v>17.569666666666667</v>
          </cell>
          <cell r="L184">
            <v>20.052333333333333</v>
          </cell>
          <cell r="M184">
            <v>18.798666666666666</v>
          </cell>
          <cell r="N184">
            <v>17.446666666666669</v>
          </cell>
          <cell r="O184">
            <v>16.109666666666666</v>
          </cell>
        </row>
        <row r="185">
          <cell r="J185" t="str">
            <v>Sincelejo</v>
          </cell>
          <cell r="K185">
            <v>11.329333333333333</v>
          </cell>
          <cell r="L185">
            <v>10.180999999999999</v>
          </cell>
          <cell r="M185">
            <v>10.618333333333334</v>
          </cell>
          <cell r="N185">
            <v>12.791666666666666</v>
          </cell>
          <cell r="O185">
            <v>13.502000000000001</v>
          </cell>
        </row>
        <row r="186">
          <cell r="J186" t="str">
            <v>Tunja</v>
          </cell>
          <cell r="K186">
            <v>7.5149999999999997</v>
          </cell>
          <cell r="L186">
            <v>8.0670000000000002</v>
          </cell>
          <cell r="M186">
            <v>9.2023333333333337</v>
          </cell>
          <cell r="N186">
            <v>8.6236666666666668</v>
          </cell>
          <cell r="O186">
            <v>9.3686666666666678</v>
          </cell>
        </row>
        <row r="187">
          <cell r="J187" t="str">
            <v>Riohacha</v>
          </cell>
          <cell r="K187">
            <v>7.6863333333333328</v>
          </cell>
          <cell r="L187">
            <v>9.5033333333333339</v>
          </cell>
          <cell r="M187">
            <v>8.4040000000000017</v>
          </cell>
          <cell r="N187">
            <v>7.8643333333333336</v>
          </cell>
          <cell r="O187">
            <v>7.9329999999999998</v>
          </cell>
        </row>
        <row r="188">
          <cell r="J188" t="str">
            <v>Florencia</v>
          </cell>
          <cell r="K188">
            <v>6.2949999999999999</v>
          </cell>
          <cell r="L188">
            <v>5.456666666666667</v>
          </cell>
          <cell r="M188">
            <v>6.0823333333333336</v>
          </cell>
          <cell r="N188">
            <v>7.1996666666666664</v>
          </cell>
          <cell r="O188">
            <v>7.737333333333333</v>
          </cell>
        </row>
        <row r="189">
          <cell r="J189" t="str">
            <v>Quibdó</v>
          </cell>
          <cell r="K189">
            <v>7.4850000000000003</v>
          </cell>
          <cell r="L189">
            <v>5.7426666666666675</v>
          </cell>
          <cell r="M189">
            <v>7.0819999999999999</v>
          </cell>
          <cell r="N189">
            <v>6.4656666666666665</v>
          </cell>
          <cell r="O189">
            <v>6.8266666666666671</v>
          </cell>
        </row>
        <row r="190">
          <cell r="J190" t="str">
            <v>San Andrés</v>
          </cell>
          <cell r="K190">
            <v>2.4510000000000001</v>
          </cell>
          <cell r="L190">
            <v>1.998</v>
          </cell>
          <cell r="M190">
            <v>2.1406666666666667</v>
          </cell>
          <cell r="N190">
            <v>1.8146666666666669</v>
          </cell>
          <cell r="O190">
            <v>1.9670000000000003</v>
          </cell>
        </row>
        <row r="198">
          <cell r="J198" t="str">
            <v>Colombia</v>
          </cell>
          <cell r="K198">
            <v>202.26700000000002</v>
          </cell>
          <cell r="L198">
            <v>151.25566666666666</v>
          </cell>
          <cell r="M198">
            <v>174.11166666666668</v>
          </cell>
          <cell r="N198">
            <v>187.04566666666665</v>
          </cell>
          <cell r="O198">
            <v>175.92200000000003</v>
          </cell>
        </row>
        <row r="199">
          <cell r="J199" t="str">
            <v>Bogotá</v>
          </cell>
          <cell r="K199">
            <v>25.422666666666668</v>
          </cell>
          <cell r="L199">
            <v>14.944666666666665</v>
          </cell>
          <cell r="M199">
            <v>19.197000000000003</v>
          </cell>
          <cell r="N199">
            <v>23.512333333333331</v>
          </cell>
          <cell r="O199">
            <v>30.741</v>
          </cell>
        </row>
        <row r="200">
          <cell r="J200" t="str">
            <v>Medellín</v>
          </cell>
          <cell r="K200">
            <v>14.11</v>
          </cell>
          <cell r="L200">
            <v>10.884666666666668</v>
          </cell>
          <cell r="M200">
            <v>21.059000000000001</v>
          </cell>
          <cell r="N200">
            <v>15.412999999999998</v>
          </cell>
          <cell r="O200">
            <v>20.318333333333332</v>
          </cell>
        </row>
        <row r="201">
          <cell r="J201" t="str">
            <v>Cali</v>
          </cell>
          <cell r="K201">
            <v>9.5993333333333339</v>
          </cell>
          <cell r="L201">
            <v>9.8989999999999991</v>
          </cell>
          <cell r="M201">
            <v>11.758333333333333</v>
          </cell>
          <cell r="N201">
            <v>11.220666666666666</v>
          </cell>
          <cell r="O201">
            <v>9.7866666666666671</v>
          </cell>
        </row>
        <row r="202">
          <cell r="J202" t="str">
            <v>Cartagena</v>
          </cell>
          <cell r="K202">
            <v>3.2826666666666662</v>
          </cell>
          <cell r="L202">
            <v>1.1846666666666665</v>
          </cell>
          <cell r="M202">
            <v>0.58833333333333337</v>
          </cell>
          <cell r="N202">
            <v>1.5803333333333331</v>
          </cell>
          <cell r="O202">
            <v>3.5346666666666668</v>
          </cell>
        </row>
        <row r="203">
          <cell r="J203" t="str">
            <v>Ibagué</v>
          </cell>
          <cell r="K203">
            <v>3.6756666666666664</v>
          </cell>
          <cell r="L203">
            <v>6.8343333333333334</v>
          </cell>
          <cell r="M203">
            <v>1.5616666666666668</v>
          </cell>
          <cell r="N203">
            <v>4.5003333333333329</v>
          </cell>
          <cell r="O203">
            <v>2.5709999999999997</v>
          </cell>
        </row>
        <row r="204">
          <cell r="J204" t="str">
            <v>Barranquilla</v>
          </cell>
          <cell r="K204">
            <v>2.5540000000000003</v>
          </cell>
          <cell r="L204">
            <v>2.1033333333333331</v>
          </cell>
          <cell r="M204">
            <v>4.1526666666666667</v>
          </cell>
          <cell r="N204">
            <v>6.2536666666666676</v>
          </cell>
          <cell r="O204">
            <v>2.3830000000000005</v>
          </cell>
        </row>
        <row r="205">
          <cell r="J205" t="str">
            <v>Manizales</v>
          </cell>
          <cell r="K205">
            <v>2.3916666666666671</v>
          </cell>
          <cell r="L205">
            <v>1.0529999999999999</v>
          </cell>
          <cell r="M205">
            <v>1.4026666666666667</v>
          </cell>
          <cell r="N205">
            <v>1.2826666666666666</v>
          </cell>
          <cell r="O205">
            <v>2.0993333333333335</v>
          </cell>
        </row>
        <row r="206">
          <cell r="J206" t="str">
            <v>Bucaramanga</v>
          </cell>
          <cell r="K206">
            <v>2.5820000000000003</v>
          </cell>
          <cell r="L206">
            <v>2.5086666666666666</v>
          </cell>
          <cell r="M206">
            <v>2.5866666666666664</v>
          </cell>
          <cell r="N206">
            <v>2.0779999999999998</v>
          </cell>
          <cell r="O206">
            <v>1.6760000000000002</v>
          </cell>
        </row>
        <row r="207">
          <cell r="J207" t="str">
            <v>Santa Marta</v>
          </cell>
          <cell r="K207">
            <v>1.6543333333333334</v>
          </cell>
          <cell r="L207">
            <v>0.58766666666666667</v>
          </cell>
          <cell r="M207">
            <v>1.1473333333333333</v>
          </cell>
          <cell r="N207">
            <v>2.25</v>
          </cell>
          <cell r="O207">
            <v>1.5473333333333334</v>
          </cell>
        </row>
        <row r="208">
          <cell r="J208" t="str">
            <v>Pasto</v>
          </cell>
          <cell r="K208">
            <v>1.1756666666666666</v>
          </cell>
          <cell r="L208">
            <v>0.60100000000000009</v>
          </cell>
          <cell r="M208">
            <v>0.98266666666666669</v>
          </cell>
          <cell r="N208">
            <v>1.224</v>
          </cell>
          <cell r="O208">
            <v>1.5360000000000003</v>
          </cell>
        </row>
        <row r="209">
          <cell r="J209" t="str">
            <v>Pereira</v>
          </cell>
          <cell r="K209">
            <v>1.7626666666666668</v>
          </cell>
          <cell r="L209">
            <v>1.4196666666666669</v>
          </cell>
          <cell r="M209">
            <v>3.2573333333333334</v>
          </cell>
          <cell r="N209">
            <v>3.2880000000000003</v>
          </cell>
          <cell r="O209">
            <v>1.4606666666666666</v>
          </cell>
        </row>
        <row r="210">
          <cell r="J210" t="str">
            <v>Armenia</v>
          </cell>
          <cell r="K210">
            <v>1.8173333333333332</v>
          </cell>
          <cell r="L210">
            <v>1.1543333333333334</v>
          </cell>
          <cell r="M210">
            <v>1.4526666666666668</v>
          </cell>
          <cell r="N210">
            <v>1.0033333333333332</v>
          </cell>
          <cell r="O210">
            <v>1.2446666666666666</v>
          </cell>
        </row>
        <row r="211">
          <cell r="J211" t="str">
            <v>Montería</v>
          </cell>
          <cell r="K211">
            <v>1.0803333333333334</v>
          </cell>
          <cell r="L211">
            <v>0.80399999999999994</v>
          </cell>
          <cell r="M211">
            <v>0.89433333333333331</v>
          </cell>
          <cell r="N211">
            <v>1.0093333333333334</v>
          </cell>
          <cell r="O211">
            <v>1.2236666666666667</v>
          </cell>
        </row>
        <row r="212">
          <cell r="J212" t="str">
            <v>Cúcuta</v>
          </cell>
          <cell r="K212">
            <v>3.0283333333333338</v>
          </cell>
          <cell r="L212">
            <v>1.9376666666666666</v>
          </cell>
          <cell r="M212">
            <v>1.8213333333333335</v>
          </cell>
          <cell r="N212">
            <v>3.8373333333333335</v>
          </cell>
          <cell r="O212">
            <v>1.1686666666666667</v>
          </cell>
        </row>
        <row r="213">
          <cell r="J213" t="str">
            <v>Neiva</v>
          </cell>
          <cell r="K213">
            <v>1.3686666666666667</v>
          </cell>
          <cell r="L213">
            <v>1.032</v>
          </cell>
          <cell r="M213">
            <v>1.9463333333333335</v>
          </cell>
          <cell r="N213">
            <v>1.5860000000000001</v>
          </cell>
          <cell r="O213">
            <v>1.0783333333333334</v>
          </cell>
        </row>
        <row r="214">
          <cell r="J214" t="str">
            <v>Sincelejo</v>
          </cell>
          <cell r="K214">
            <v>1.4556666666666667</v>
          </cell>
          <cell r="L214">
            <v>1.1796666666666666</v>
          </cell>
          <cell r="M214">
            <v>0.79166666666666663</v>
          </cell>
          <cell r="N214">
            <v>0.90333333333333332</v>
          </cell>
          <cell r="O214">
            <v>0.96266666666666667</v>
          </cell>
        </row>
        <row r="215">
          <cell r="J215" t="str">
            <v>Quibdó</v>
          </cell>
          <cell r="K215">
            <v>1.0086666666666668</v>
          </cell>
          <cell r="L215">
            <v>0.73399999999999999</v>
          </cell>
          <cell r="M215">
            <v>0.8806666666666666</v>
          </cell>
          <cell r="N215">
            <v>0.72</v>
          </cell>
          <cell r="O215">
            <v>0.79933333333333334</v>
          </cell>
        </row>
        <row r="216">
          <cell r="J216" t="str">
            <v>Popayán</v>
          </cell>
          <cell r="K216">
            <v>1.8913333333333331</v>
          </cell>
          <cell r="L216">
            <v>0.31666666666666665</v>
          </cell>
          <cell r="M216">
            <v>0.51466666666666672</v>
          </cell>
          <cell r="N216">
            <v>0.70166666666666666</v>
          </cell>
          <cell r="O216">
            <v>0.78600000000000003</v>
          </cell>
        </row>
        <row r="217">
          <cell r="J217" t="str">
            <v>Valledupar</v>
          </cell>
          <cell r="K217">
            <v>1.3280000000000001</v>
          </cell>
          <cell r="L217">
            <v>0.49566666666666664</v>
          </cell>
          <cell r="M217">
            <v>1.0296666666666665</v>
          </cell>
          <cell r="N217">
            <v>1.8586666666666669</v>
          </cell>
          <cell r="O217">
            <v>0.55633333333333335</v>
          </cell>
        </row>
        <row r="218">
          <cell r="J218" t="str">
            <v>Riohacha</v>
          </cell>
          <cell r="K218">
            <v>1.5466666666666669</v>
          </cell>
          <cell r="L218">
            <v>0.92266666666666663</v>
          </cell>
          <cell r="M218">
            <v>0.53433333333333333</v>
          </cell>
          <cell r="N218">
            <v>0.61799999999999999</v>
          </cell>
          <cell r="O218">
            <v>0.52366666666666661</v>
          </cell>
        </row>
        <row r="219">
          <cell r="J219" t="str">
            <v>Florencia</v>
          </cell>
          <cell r="K219">
            <v>0.83700000000000008</v>
          </cell>
          <cell r="L219">
            <v>0.17700000000000002</v>
          </cell>
          <cell r="M219">
            <v>0.23933333333333331</v>
          </cell>
          <cell r="N219">
            <v>0.25433333333333336</v>
          </cell>
          <cell r="O219">
            <v>0.42333333333333334</v>
          </cell>
        </row>
        <row r="220">
          <cell r="J220" t="str">
            <v>Villavicencio</v>
          </cell>
          <cell r="K220">
            <v>1.2110000000000001</v>
          </cell>
          <cell r="L220">
            <v>0.58599999999999997</v>
          </cell>
          <cell r="M220">
            <v>0.53200000000000003</v>
          </cell>
          <cell r="N220">
            <v>0.82233333333333336</v>
          </cell>
          <cell r="O220">
            <v>0.41433333333333339</v>
          </cell>
        </row>
        <row r="221">
          <cell r="J221" t="str">
            <v>San Andrés</v>
          </cell>
          <cell r="K221">
            <v>0.34866666666666662</v>
          </cell>
          <cell r="L221">
            <v>0.14100000000000001</v>
          </cell>
          <cell r="M221">
            <v>0.17333333333333334</v>
          </cell>
          <cell r="N221">
            <v>0.16500000000000001</v>
          </cell>
          <cell r="O221">
            <v>0.161</v>
          </cell>
        </row>
        <row r="222">
          <cell r="J222" t="str">
            <v>Tunja</v>
          </cell>
          <cell r="K222">
            <v>0.43700000000000006</v>
          </cell>
          <cell r="L222">
            <v>0.11933333333333333</v>
          </cell>
          <cell r="M222">
            <v>0.13633333333333333</v>
          </cell>
          <cell r="N222">
            <v>0.23399999999999999</v>
          </cell>
          <cell r="O222">
            <v>3.2333333333333332E-2</v>
          </cell>
        </row>
        <row r="230">
          <cell r="J230" t="str">
            <v>Colombia</v>
          </cell>
          <cell r="K230">
            <v>13656.856666666667</v>
          </cell>
          <cell r="L230">
            <v>14036.999333333333</v>
          </cell>
          <cell r="M230">
            <v>13138.432000000001</v>
          </cell>
          <cell r="N230">
            <v>12808.339</v>
          </cell>
          <cell r="O230">
            <v>12551.16</v>
          </cell>
        </row>
        <row r="231">
          <cell r="J231" t="str">
            <v>Bogotá</v>
          </cell>
          <cell r="K231">
            <v>2013.6503333333333</v>
          </cell>
          <cell r="L231">
            <v>1961.5060000000001</v>
          </cell>
          <cell r="M231">
            <v>1955.4393333333335</v>
          </cell>
          <cell r="N231">
            <v>1820.8903333333335</v>
          </cell>
          <cell r="O231">
            <v>1710.7029999999997</v>
          </cell>
        </row>
        <row r="232">
          <cell r="J232" t="str">
            <v>Medellín</v>
          </cell>
          <cell r="K232">
            <v>1031.5346666666667</v>
          </cell>
          <cell r="L232">
            <v>1044.0146666666667</v>
          </cell>
          <cell r="M232">
            <v>1024.904</v>
          </cell>
          <cell r="N232">
            <v>987.12300000000005</v>
          </cell>
          <cell r="O232">
            <v>998.91300000000001</v>
          </cell>
        </row>
        <row r="233">
          <cell r="J233" t="str">
            <v>Cali</v>
          </cell>
          <cell r="K233">
            <v>605.54933333333338</v>
          </cell>
          <cell r="L233">
            <v>622.19833333333338</v>
          </cell>
          <cell r="M233">
            <v>576.06066666666663</v>
          </cell>
          <cell r="N233">
            <v>614.57866666666666</v>
          </cell>
          <cell r="O233">
            <v>648.10433333333333</v>
          </cell>
        </row>
        <row r="234">
          <cell r="J234" t="str">
            <v>Barranquilla</v>
          </cell>
          <cell r="K234">
            <v>557.79133333333334</v>
          </cell>
          <cell r="L234">
            <v>580.79399999999998</v>
          </cell>
          <cell r="M234">
            <v>556.4613333333333</v>
          </cell>
          <cell r="N234">
            <v>524.40599999999995</v>
          </cell>
          <cell r="O234">
            <v>544.9086666666667</v>
          </cell>
        </row>
        <row r="235">
          <cell r="J235" t="str">
            <v>Cartagena</v>
          </cell>
          <cell r="K235">
            <v>275.60433333333339</v>
          </cell>
          <cell r="L235">
            <v>322.85666666666663</v>
          </cell>
          <cell r="M235">
            <v>304.096</v>
          </cell>
          <cell r="N235">
            <v>311.89233333333328</v>
          </cell>
          <cell r="O235">
            <v>302.88400000000001</v>
          </cell>
        </row>
        <row r="236">
          <cell r="J236" t="str">
            <v>Bucaramanga</v>
          </cell>
          <cell r="K236">
            <v>301.762</v>
          </cell>
          <cell r="L236">
            <v>287.23966666666666</v>
          </cell>
          <cell r="M236">
            <v>263.49533333333329</v>
          </cell>
          <cell r="N236">
            <v>251.92933333333335</v>
          </cell>
          <cell r="O236">
            <v>245.755</v>
          </cell>
        </row>
        <row r="237">
          <cell r="J237" t="str">
            <v>Cúcuta</v>
          </cell>
          <cell r="K237">
            <v>205.02700000000002</v>
          </cell>
          <cell r="L237">
            <v>217.04933333333335</v>
          </cell>
          <cell r="M237">
            <v>222.78899999999999</v>
          </cell>
          <cell r="N237">
            <v>221.17099999999996</v>
          </cell>
          <cell r="O237">
            <v>210.59866666666667</v>
          </cell>
        </row>
        <row r="238">
          <cell r="J238" t="str">
            <v>Pereira</v>
          </cell>
          <cell r="K238">
            <v>193.14866666666668</v>
          </cell>
          <cell r="L238">
            <v>190.44466666666668</v>
          </cell>
          <cell r="M238">
            <v>173.822</v>
          </cell>
          <cell r="N238">
            <v>173.0203333333333</v>
          </cell>
          <cell r="O238">
            <v>160.67066666666668</v>
          </cell>
        </row>
        <row r="239">
          <cell r="J239" t="str">
            <v>Manizales</v>
          </cell>
          <cell r="K239">
            <v>144.47766666666669</v>
          </cell>
          <cell r="L239">
            <v>150.87299999999999</v>
          </cell>
          <cell r="M239">
            <v>138.96666666666667</v>
          </cell>
          <cell r="N239">
            <v>142.71033333333332</v>
          </cell>
          <cell r="O239">
            <v>138.33900000000003</v>
          </cell>
        </row>
        <row r="240">
          <cell r="J240" t="str">
            <v>Santa Marta</v>
          </cell>
          <cell r="K240">
            <v>123.88633333333333</v>
          </cell>
          <cell r="L240">
            <v>119.16666666666667</v>
          </cell>
          <cell r="M240">
            <v>121.77266666666667</v>
          </cell>
          <cell r="N240">
            <v>124.03466666666668</v>
          </cell>
          <cell r="O240">
            <v>128.47299999999998</v>
          </cell>
        </row>
        <row r="241">
          <cell r="J241" t="str">
            <v>Villavicencio</v>
          </cell>
          <cell r="K241">
            <v>105.58533333333332</v>
          </cell>
          <cell r="L241">
            <v>105.66633333333334</v>
          </cell>
          <cell r="M241">
            <v>101.05866666666667</v>
          </cell>
          <cell r="N241">
            <v>113.21600000000001</v>
          </cell>
          <cell r="O241">
            <v>111.22700000000002</v>
          </cell>
        </row>
        <row r="242">
          <cell r="J242" t="str">
            <v>Ibagué</v>
          </cell>
          <cell r="K242">
            <v>121.23566666666666</v>
          </cell>
          <cell r="L242">
            <v>119.301</v>
          </cell>
          <cell r="M242">
            <v>123.00233333333331</v>
          </cell>
          <cell r="N242">
            <v>129.46566666666669</v>
          </cell>
          <cell r="O242">
            <v>109.12766666666668</v>
          </cell>
        </row>
        <row r="243">
          <cell r="J243" t="str">
            <v>Valledupar</v>
          </cell>
          <cell r="K243">
            <v>100.55633333333333</v>
          </cell>
          <cell r="L243">
            <v>111.42933333333333</v>
          </cell>
          <cell r="M243">
            <v>91.891999999999996</v>
          </cell>
          <cell r="N243">
            <v>93.036000000000001</v>
          </cell>
          <cell r="O243">
            <v>100.74900000000001</v>
          </cell>
        </row>
        <row r="244">
          <cell r="J244" t="str">
            <v>Pasto</v>
          </cell>
          <cell r="K244">
            <v>94.213666666666668</v>
          </cell>
          <cell r="L244">
            <v>100.08433333333333</v>
          </cell>
          <cell r="M244">
            <v>88.671333333333337</v>
          </cell>
          <cell r="N244">
            <v>91.446666666666673</v>
          </cell>
          <cell r="O244">
            <v>89.570666666666668</v>
          </cell>
        </row>
        <row r="245">
          <cell r="J245" t="str">
            <v>Neiva</v>
          </cell>
          <cell r="K245">
            <v>92.051666666666662</v>
          </cell>
          <cell r="L245">
            <v>85.004999999999995</v>
          </cell>
          <cell r="M245">
            <v>88.461666666666659</v>
          </cell>
          <cell r="N245">
            <v>88.433666666666667</v>
          </cell>
          <cell r="O245">
            <v>84.466333333333338</v>
          </cell>
        </row>
        <row r="246">
          <cell r="J246" t="str">
            <v>Armenia</v>
          </cell>
          <cell r="K246">
            <v>95.36866666666667</v>
          </cell>
          <cell r="L246">
            <v>94.387</v>
          </cell>
          <cell r="M246">
            <v>92.665999999999997</v>
          </cell>
          <cell r="N246">
            <v>88.274666666666675</v>
          </cell>
          <cell r="O246">
            <v>84.116</v>
          </cell>
        </row>
        <row r="247">
          <cell r="J247" t="str">
            <v>Popayán</v>
          </cell>
          <cell r="K247">
            <v>71.863666666666674</v>
          </cell>
          <cell r="L247">
            <v>79.551333333333332</v>
          </cell>
          <cell r="M247">
            <v>81.538666666666657</v>
          </cell>
          <cell r="N247">
            <v>79.865666666666655</v>
          </cell>
          <cell r="O247">
            <v>79.837666666666664</v>
          </cell>
        </row>
        <row r="248">
          <cell r="J248" t="str">
            <v>Sincelejo</v>
          </cell>
          <cell r="K248">
            <v>67.497</v>
          </cell>
          <cell r="L248">
            <v>75.125999999999991</v>
          </cell>
          <cell r="M248">
            <v>79.868333333333325</v>
          </cell>
          <cell r="N248">
            <v>72.422000000000011</v>
          </cell>
          <cell r="O248">
            <v>73.189000000000007</v>
          </cell>
        </row>
        <row r="249">
          <cell r="J249" t="str">
            <v>Montería</v>
          </cell>
          <cell r="K249">
            <v>81.354333333333329</v>
          </cell>
          <cell r="L249">
            <v>75.49366666666667</v>
          </cell>
          <cell r="M249">
            <v>73.365333333333339</v>
          </cell>
          <cell r="N249">
            <v>74.75233333333334</v>
          </cell>
          <cell r="O249">
            <v>71.691333333333333</v>
          </cell>
        </row>
        <row r="250">
          <cell r="J250" t="str">
            <v>Tunja</v>
          </cell>
          <cell r="K250">
            <v>49.125</v>
          </cell>
          <cell r="L250">
            <v>48.469666666666662</v>
          </cell>
          <cell r="M250">
            <v>50.106999999999999</v>
          </cell>
          <cell r="N250">
            <v>49.17</v>
          </cell>
          <cell r="O250">
            <v>49.120666666666672</v>
          </cell>
        </row>
        <row r="251">
          <cell r="J251" t="str">
            <v>Riohacha</v>
          </cell>
          <cell r="K251">
            <v>43.735999999999997</v>
          </cell>
          <cell r="L251">
            <v>48.375333333333323</v>
          </cell>
          <cell r="M251">
            <v>41.908666666666669</v>
          </cell>
          <cell r="N251">
            <v>42.63</v>
          </cell>
          <cell r="O251">
            <v>44.501333333333328</v>
          </cell>
        </row>
        <row r="252">
          <cell r="J252" t="str">
            <v>Florencia</v>
          </cell>
          <cell r="K252">
            <v>36.860333333333337</v>
          </cell>
          <cell r="L252">
            <v>42.809333333333335</v>
          </cell>
          <cell r="M252">
            <v>43.73</v>
          </cell>
          <cell r="N252">
            <v>41.797666666666665</v>
          </cell>
          <cell r="O252">
            <v>42.943333333333328</v>
          </cell>
        </row>
        <row r="253">
          <cell r="J253" t="str">
            <v>Quibdó</v>
          </cell>
          <cell r="K253">
            <v>35.015666666666668</v>
          </cell>
          <cell r="L253">
            <v>35.529666666666664</v>
          </cell>
          <cell r="M253">
            <v>30.861999999999998</v>
          </cell>
          <cell r="N253">
            <v>29.313999999999997</v>
          </cell>
          <cell r="O253">
            <v>27.482666666666663</v>
          </cell>
        </row>
        <row r="254">
          <cell r="J254" t="str">
            <v>San Andrés</v>
          </cell>
          <cell r="K254">
            <v>14.551666666666668</v>
          </cell>
          <cell r="L254">
            <v>14.953333333333333</v>
          </cell>
          <cell r="M254">
            <v>13.795</v>
          </cell>
          <cell r="N254">
            <v>14.769</v>
          </cell>
          <cell r="O254">
            <v>13.913333333333334</v>
          </cell>
        </row>
        <row r="262">
          <cell r="J262" t="str">
            <v>Colombia</v>
          </cell>
          <cell r="K262">
            <v>7014.7866666666669</v>
          </cell>
          <cell r="L262">
            <v>5640.065333333333</v>
          </cell>
          <cell r="M262">
            <v>6354.1436666666668</v>
          </cell>
          <cell r="N262">
            <v>7421.0756666666666</v>
          </cell>
          <cell r="O262">
            <v>7279.6216666666669</v>
          </cell>
        </row>
        <row r="263">
          <cell r="J263" t="str">
            <v>Bogotá</v>
          </cell>
          <cell r="K263">
            <v>1109.5596666666665</v>
          </cell>
          <cell r="L263">
            <v>1136.6319999999998</v>
          </cell>
          <cell r="M263">
            <v>910.22200000000009</v>
          </cell>
          <cell r="N263">
            <v>1404.1546666666666</v>
          </cell>
          <cell r="O263">
            <v>1483.1826666666666</v>
          </cell>
        </row>
        <row r="264">
          <cell r="J264" t="str">
            <v>Medellín</v>
          </cell>
          <cell r="K264">
            <v>464.4736666666667</v>
          </cell>
          <cell r="L264">
            <v>438.40333333333336</v>
          </cell>
          <cell r="M264">
            <v>484.98600000000005</v>
          </cell>
          <cell r="N264">
            <v>552.68733333333341</v>
          </cell>
          <cell r="O264">
            <v>567.37566666666669</v>
          </cell>
        </row>
        <row r="265">
          <cell r="J265" t="str">
            <v>Cali</v>
          </cell>
          <cell r="K265">
            <v>479.36899999999997</v>
          </cell>
          <cell r="L265">
            <v>410.94599999999997</v>
          </cell>
          <cell r="M265">
            <v>482.2206666666666</v>
          </cell>
          <cell r="N265">
            <v>432.98766666666666</v>
          </cell>
          <cell r="O265">
            <v>344.19633333333331</v>
          </cell>
        </row>
        <row r="266">
          <cell r="J266" t="str">
            <v>Bucaramanga</v>
          </cell>
          <cell r="K266">
            <v>151.03099999999998</v>
          </cell>
          <cell r="L266">
            <v>105.604</v>
          </cell>
          <cell r="M266">
            <v>163.94966666666667</v>
          </cell>
          <cell r="N266">
            <v>216.23966666666664</v>
          </cell>
          <cell r="O266">
            <v>216.18766666666667</v>
          </cell>
        </row>
        <row r="267">
          <cell r="J267" t="str">
            <v>Barranquilla</v>
          </cell>
          <cell r="K267">
            <v>175.23366666666666</v>
          </cell>
          <cell r="L267">
            <v>90.309666666666672</v>
          </cell>
          <cell r="M267">
            <v>121.64166666666665</v>
          </cell>
          <cell r="N267">
            <v>174.43666666666664</v>
          </cell>
          <cell r="O267">
            <v>169.71433333333334</v>
          </cell>
        </row>
        <row r="268">
          <cell r="J268" t="str">
            <v>Cúcuta</v>
          </cell>
          <cell r="K268">
            <v>148.94666666666669</v>
          </cell>
          <cell r="L268">
            <v>101.13933333333334</v>
          </cell>
          <cell r="M268">
            <v>100.65533333333333</v>
          </cell>
          <cell r="N268">
            <v>152.773</v>
          </cell>
          <cell r="O268">
            <v>109.60200000000002</v>
          </cell>
        </row>
        <row r="269">
          <cell r="J269" t="str">
            <v>Ibagué</v>
          </cell>
          <cell r="K269">
            <v>101.13066666666667</v>
          </cell>
          <cell r="L269">
            <v>83.271333333333331</v>
          </cell>
          <cell r="M269">
            <v>80.976666666666674</v>
          </cell>
          <cell r="N269">
            <v>79.548333333333332</v>
          </cell>
          <cell r="O269">
            <v>97.794333333333341</v>
          </cell>
        </row>
        <row r="270">
          <cell r="J270" t="str">
            <v>Pereira</v>
          </cell>
          <cell r="K270">
            <v>78.040666666666667</v>
          </cell>
          <cell r="L270">
            <v>65.98233333333333</v>
          </cell>
          <cell r="M270">
            <v>70.628</v>
          </cell>
          <cell r="N270">
            <v>82.810666666666677</v>
          </cell>
          <cell r="O270">
            <v>91.730666666666664</v>
          </cell>
        </row>
        <row r="271">
          <cell r="J271" t="str">
            <v>Cartagena</v>
          </cell>
          <cell r="K271">
            <v>108.58300000000001</v>
          </cell>
          <cell r="L271">
            <v>63.812999999999995</v>
          </cell>
          <cell r="M271">
            <v>87.682999999999993</v>
          </cell>
          <cell r="N271">
            <v>108.65366666666667</v>
          </cell>
          <cell r="O271">
            <v>80.850999999999999</v>
          </cell>
        </row>
        <row r="272">
          <cell r="J272" t="str">
            <v>Pasto</v>
          </cell>
          <cell r="K272">
            <v>68.158666666666662</v>
          </cell>
          <cell r="L272">
            <v>55.162666666666667</v>
          </cell>
          <cell r="M272">
            <v>64.253666666666675</v>
          </cell>
          <cell r="N272">
            <v>67.351333333333329</v>
          </cell>
          <cell r="O272">
            <v>72.344333333333324</v>
          </cell>
        </row>
        <row r="273">
          <cell r="J273" t="str">
            <v>Santa Marta</v>
          </cell>
          <cell r="K273">
            <v>61.411666666666669</v>
          </cell>
          <cell r="L273">
            <v>50.875999999999998</v>
          </cell>
          <cell r="M273">
            <v>54.611666666666672</v>
          </cell>
          <cell r="N273">
            <v>62.448333333333345</v>
          </cell>
          <cell r="O273">
            <v>61.916999999999994</v>
          </cell>
        </row>
        <row r="274">
          <cell r="J274" t="str">
            <v>Neiva</v>
          </cell>
          <cell r="K274">
            <v>66.954666666666654</v>
          </cell>
          <cell r="L274">
            <v>58.573</v>
          </cell>
          <cell r="M274">
            <v>53.462666666666671</v>
          </cell>
          <cell r="N274">
            <v>59.608000000000004</v>
          </cell>
          <cell r="O274">
            <v>61.334333333333326</v>
          </cell>
        </row>
        <row r="275">
          <cell r="J275" t="str">
            <v>Manizales</v>
          </cell>
          <cell r="K275">
            <v>59.37</v>
          </cell>
          <cell r="L275">
            <v>44.010333333333335</v>
          </cell>
          <cell r="M275">
            <v>48.222666666666669</v>
          </cell>
          <cell r="N275">
            <v>43.362333333333339</v>
          </cell>
          <cell r="O275">
            <v>60.154666666666664</v>
          </cell>
        </row>
        <row r="276">
          <cell r="J276" t="str">
            <v>Villavicencio</v>
          </cell>
          <cell r="K276">
            <v>64.299666666666667</v>
          </cell>
          <cell r="L276">
            <v>52.174666666666667</v>
          </cell>
          <cell r="M276">
            <v>69.977999999999994</v>
          </cell>
          <cell r="N276">
            <v>49.946333333333335</v>
          </cell>
          <cell r="O276">
            <v>47.177999999999997</v>
          </cell>
        </row>
        <row r="277">
          <cell r="J277" t="str">
            <v>Montería</v>
          </cell>
          <cell r="K277">
            <v>60.18266666666667</v>
          </cell>
          <cell r="L277">
            <v>51.88</v>
          </cell>
          <cell r="M277">
            <v>47.822333333333326</v>
          </cell>
          <cell r="N277">
            <v>55.604000000000006</v>
          </cell>
          <cell r="O277">
            <v>42.631</v>
          </cell>
        </row>
        <row r="278">
          <cell r="J278" t="str">
            <v>Sincelejo</v>
          </cell>
          <cell r="K278">
            <v>46.812666666666665</v>
          </cell>
          <cell r="L278">
            <v>32.049999999999997</v>
          </cell>
          <cell r="M278">
            <v>31.688666666666666</v>
          </cell>
          <cell r="N278">
            <v>48.900333333333343</v>
          </cell>
          <cell r="O278">
            <v>39.378</v>
          </cell>
        </row>
        <row r="279">
          <cell r="J279" t="str">
            <v>Armenia</v>
          </cell>
          <cell r="K279">
            <v>47.233333333333327</v>
          </cell>
          <cell r="L279">
            <v>32.33</v>
          </cell>
          <cell r="M279">
            <v>43.199333333333335</v>
          </cell>
          <cell r="N279">
            <v>29.907666666666668</v>
          </cell>
          <cell r="O279">
            <v>38.749666666666663</v>
          </cell>
        </row>
        <row r="280">
          <cell r="J280" t="str">
            <v>Popayán</v>
          </cell>
          <cell r="K280">
            <v>56.61633333333333</v>
          </cell>
          <cell r="L280">
            <v>38.437333333333335</v>
          </cell>
          <cell r="M280">
            <v>40.755666666666663</v>
          </cell>
          <cell r="N280">
            <v>40.704666666666668</v>
          </cell>
          <cell r="O280">
            <v>34.324666666666666</v>
          </cell>
        </row>
        <row r="281">
          <cell r="J281" t="str">
            <v>Valledupar</v>
          </cell>
          <cell r="K281">
            <v>52.104666666666667</v>
          </cell>
          <cell r="L281">
            <v>30.921333333333333</v>
          </cell>
          <cell r="M281">
            <v>38.176666666666669</v>
          </cell>
          <cell r="N281">
            <v>59.652333333333331</v>
          </cell>
          <cell r="O281">
            <v>30.849</v>
          </cell>
        </row>
        <row r="282">
          <cell r="J282" t="str">
            <v>Riohacha</v>
          </cell>
          <cell r="K282">
            <v>25.505666666666666</v>
          </cell>
          <cell r="L282">
            <v>21.853666666666669</v>
          </cell>
          <cell r="M282">
            <v>27.683666666666667</v>
          </cell>
          <cell r="N282">
            <v>34.338666666666668</v>
          </cell>
          <cell r="O282">
            <v>22.494</v>
          </cell>
        </row>
        <row r="283">
          <cell r="J283" t="str">
            <v>Tunja</v>
          </cell>
          <cell r="K283">
            <v>22.204333333333334</v>
          </cell>
          <cell r="L283">
            <v>15.044333333333332</v>
          </cell>
          <cell r="M283">
            <v>8.3806666666666665</v>
          </cell>
          <cell r="N283">
            <v>26.057666666666666</v>
          </cell>
          <cell r="O283">
            <v>16.663666666666668</v>
          </cell>
        </row>
        <row r="284">
          <cell r="J284" t="str">
            <v>Florencia</v>
          </cell>
          <cell r="K284">
            <v>24.269333333333332</v>
          </cell>
          <cell r="L284">
            <v>8.6009999999999991</v>
          </cell>
          <cell r="M284">
            <v>8.1083333333333325</v>
          </cell>
          <cell r="N284">
            <v>11.599666666666666</v>
          </cell>
          <cell r="O284">
            <v>13.384333333333332</v>
          </cell>
        </row>
        <row r="285">
          <cell r="J285" t="str">
            <v>Quibdó</v>
          </cell>
          <cell r="K285">
            <v>9.6326666666666672</v>
          </cell>
          <cell r="L285">
            <v>6.3079999999999998</v>
          </cell>
          <cell r="M285">
            <v>8.365333333333334</v>
          </cell>
          <cell r="N285">
            <v>9.7436666666666678</v>
          </cell>
          <cell r="O285">
            <v>9.2889999999999997</v>
          </cell>
        </row>
        <row r="286">
          <cell r="J286" t="str">
            <v>San Andrés</v>
          </cell>
          <cell r="K286">
            <v>4.3636666666666661</v>
          </cell>
          <cell r="L286">
            <v>2.0166666666666671</v>
          </cell>
          <cell r="M286">
            <v>2.9006666666666665</v>
          </cell>
          <cell r="N286">
            <v>1.0093333333333334</v>
          </cell>
          <cell r="O286">
            <v>2.36</v>
          </cell>
        </row>
        <row r="294">
          <cell r="J294" t="str">
            <v>Colombia</v>
          </cell>
          <cell r="K294">
            <v>2042.6806666666664</v>
          </cell>
          <cell r="L294">
            <v>1595.4793333333334</v>
          </cell>
          <cell r="M294">
            <v>2011.3663333333334</v>
          </cell>
          <cell r="N294">
            <v>2280.3993333333333</v>
          </cell>
          <cell r="O294">
            <v>2307.2573333333335</v>
          </cell>
        </row>
        <row r="295">
          <cell r="J295" t="str">
            <v>Bogotá</v>
          </cell>
          <cell r="K295">
            <v>299.37066666666669</v>
          </cell>
          <cell r="L295">
            <v>279.00066666666663</v>
          </cell>
          <cell r="M295">
            <v>267.29700000000003</v>
          </cell>
          <cell r="N295">
            <v>550.65433333333328</v>
          </cell>
          <cell r="O295">
            <v>491.14766666666674</v>
          </cell>
        </row>
        <row r="296">
          <cell r="J296" t="str">
            <v>Medellín</v>
          </cell>
          <cell r="K296">
            <v>143.316</v>
          </cell>
          <cell r="L296">
            <v>140.73366666666666</v>
          </cell>
          <cell r="M296">
            <v>173.82566666666671</v>
          </cell>
          <cell r="N296">
            <v>211.97166666666669</v>
          </cell>
          <cell r="O296">
            <v>199.06966666666665</v>
          </cell>
        </row>
        <row r="297">
          <cell r="J297" t="str">
            <v>Cali</v>
          </cell>
          <cell r="K297">
            <v>162.46633333333332</v>
          </cell>
          <cell r="L297">
            <v>154.67233333333334</v>
          </cell>
          <cell r="M297">
            <v>196.38333333333333</v>
          </cell>
          <cell r="N297">
            <v>162.03666666666666</v>
          </cell>
          <cell r="O297">
            <v>104.15766666666666</v>
          </cell>
        </row>
        <row r="298">
          <cell r="J298" t="str">
            <v>Bucaramanga</v>
          </cell>
          <cell r="K298">
            <v>30.814666666666668</v>
          </cell>
          <cell r="L298">
            <v>16.513666666666669</v>
          </cell>
          <cell r="M298">
            <v>42.478000000000002</v>
          </cell>
          <cell r="N298">
            <v>56.292333333333339</v>
          </cell>
          <cell r="O298">
            <v>73.275666666666666</v>
          </cell>
        </row>
        <row r="299">
          <cell r="J299" t="str">
            <v>Barranquilla</v>
          </cell>
          <cell r="K299">
            <v>22.983000000000001</v>
          </cell>
          <cell r="L299">
            <v>16.538</v>
          </cell>
          <cell r="M299">
            <v>22.766999999999999</v>
          </cell>
          <cell r="N299">
            <v>40.651000000000003</v>
          </cell>
          <cell r="O299">
            <v>35.827333333333335</v>
          </cell>
        </row>
        <row r="300">
          <cell r="J300" t="str">
            <v>Cúcuta</v>
          </cell>
          <cell r="K300">
            <v>46.399666666666668</v>
          </cell>
          <cell r="L300">
            <v>23.028666666666666</v>
          </cell>
          <cell r="M300">
            <v>28.423666666666666</v>
          </cell>
          <cell r="N300">
            <v>55.806999999999995</v>
          </cell>
          <cell r="O300">
            <v>33.777000000000001</v>
          </cell>
        </row>
        <row r="301">
          <cell r="J301" t="str">
            <v>Ibagué</v>
          </cell>
          <cell r="K301">
            <v>37.111666666666672</v>
          </cell>
          <cell r="L301">
            <v>27.363</v>
          </cell>
          <cell r="M301">
            <v>34.648000000000003</v>
          </cell>
          <cell r="N301">
            <v>28.261666666666667</v>
          </cell>
          <cell r="O301">
            <v>30.635999999999999</v>
          </cell>
        </row>
        <row r="302">
          <cell r="J302" t="str">
            <v>Pasto</v>
          </cell>
          <cell r="K302">
            <v>17.512333333333334</v>
          </cell>
          <cell r="L302">
            <v>16.647333333333332</v>
          </cell>
          <cell r="M302">
            <v>21.5</v>
          </cell>
          <cell r="N302">
            <v>22.482333333333333</v>
          </cell>
          <cell r="O302">
            <v>25.882000000000001</v>
          </cell>
        </row>
        <row r="303">
          <cell r="J303" t="str">
            <v>Pereira</v>
          </cell>
          <cell r="K303">
            <v>18.440666666666665</v>
          </cell>
          <cell r="L303">
            <v>16.602</v>
          </cell>
          <cell r="M303">
            <v>18.920000000000002</v>
          </cell>
          <cell r="N303">
            <v>25.894333333333332</v>
          </cell>
          <cell r="O303">
            <v>23.722666666666669</v>
          </cell>
        </row>
        <row r="304">
          <cell r="J304" t="str">
            <v>Neiva</v>
          </cell>
          <cell r="K304">
            <v>23.789333333333332</v>
          </cell>
          <cell r="L304">
            <v>19.331999999999997</v>
          </cell>
          <cell r="M304">
            <v>14.193333333333333</v>
          </cell>
          <cell r="N304">
            <v>22.510999999999999</v>
          </cell>
          <cell r="O304">
            <v>21.200333333333333</v>
          </cell>
        </row>
        <row r="305">
          <cell r="J305" t="str">
            <v>Manizales</v>
          </cell>
          <cell r="K305">
            <v>21.97366666666667</v>
          </cell>
          <cell r="L305">
            <v>14.953333333333333</v>
          </cell>
          <cell r="M305">
            <v>16.593666666666664</v>
          </cell>
          <cell r="N305">
            <v>15.947000000000001</v>
          </cell>
          <cell r="O305">
            <v>18.343</v>
          </cell>
        </row>
        <row r="306">
          <cell r="J306" t="str">
            <v>Cartagena</v>
          </cell>
          <cell r="K306">
            <v>18.727</v>
          </cell>
          <cell r="L306">
            <v>7.0226666666666659</v>
          </cell>
          <cell r="M306">
            <v>7.2446666666666673</v>
          </cell>
          <cell r="N306">
            <v>9.8146666666666675</v>
          </cell>
          <cell r="O306">
            <v>12.871333333333332</v>
          </cell>
        </row>
        <row r="307">
          <cell r="J307" t="str">
            <v>Armenia</v>
          </cell>
          <cell r="K307">
            <v>18.032333333333334</v>
          </cell>
          <cell r="L307">
            <v>11.792333333333332</v>
          </cell>
          <cell r="M307">
            <v>18.062333333333331</v>
          </cell>
          <cell r="N307">
            <v>11.737</v>
          </cell>
          <cell r="O307">
            <v>12.696666666666667</v>
          </cell>
        </row>
        <row r="308">
          <cell r="J308" t="str">
            <v>Villavicencio</v>
          </cell>
          <cell r="K308">
            <v>16.939333333333334</v>
          </cell>
          <cell r="L308">
            <v>8.8373333333333335</v>
          </cell>
          <cell r="M308">
            <v>18.826666666666664</v>
          </cell>
          <cell r="N308">
            <v>10.686999999999999</v>
          </cell>
          <cell r="O308">
            <v>7.8019999999999996</v>
          </cell>
        </row>
        <row r="309">
          <cell r="J309" t="str">
            <v>Santa Marta</v>
          </cell>
          <cell r="K309">
            <v>14.295</v>
          </cell>
          <cell r="L309">
            <v>6.367333333333332</v>
          </cell>
          <cell r="M309">
            <v>7.3413333333333339</v>
          </cell>
          <cell r="N309">
            <v>8.2919999999999998</v>
          </cell>
          <cell r="O309">
            <v>7.575333333333333</v>
          </cell>
        </row>
        <row r="310">
          <cell r="J310" t="str">
            <v>Popayán</v>
          </cell>
          <cell r="K310">
            <v>19.02</v>
          </cell>
          <cell r="L310">
            <v>6.3266666666666653</v>
          </cell>
          <cell r="M310">
            <v>11.549333333333331</v>
          </cell>
          <cell r="N310">
            <v>9.711333333333334</v>
          </cell>
          <cell r="O310">
            <v>7.3523333333333332</v>
          </cell>
        </row>
        <row r="311">
          <cell r="J311" t="str">
            <v>Sincelejo</v>
          </cell>
          <cell r="K311">
            <v>13.483333333333334</v>
          </cell>
          <cell r="L311">
            <v>5.5529999999999999</v>
          </cell>
          <cell r="M311">
            <v>5.0276666666666658</v>
          </cell>
          <cell r="N311">
            <v>9.4649999999999999</v>
          </cell>
          <cell r="O311">
            <v>6.8079999999999998</v>
          </cell>
        </row>
        <row r="312">
          <cell r="J312" t="str">
            <v>Montería</v>
          </cell>
          <cell r="K312">
            <v>16.101333333333333</v>
          </cell>
          <cell r="L312">
            <v>8.5986666666666665</v>
          </cell>
          <cell r="M312">
            <v>5.7016666666666653</v>
          </cell>
          <cell r="N312">
            <v>9.6386666666666674</v>
          </cell>
          <cell r="O312">
            <v>6.5853333333333337</v>
          </cell>
        </row>
        <row r="313">
          <cell r="J313" t="str">
            <v>Tunja</v>
          </cell>
          <cell r="K313">
            <v>7.3256666666666668</v>
          </cell>
          <cell r="L313">
            <v>3.1253333333333333</v>
          </cell>
          <cell r="M313">
            <v>2.0873333333333335</v>
          </cell>
          <cell r="N313">
            <v>5.7026666666666666</v>
          </cell>
          <cell r="O313">
            <v>4.7583333333333337</v>
          </cell>
        </row>
        <row r="314">
          <cell r="J314" t="str">
            <v>Valledupar</v>
          </cell>
          <cell r="K314">
            <v>7.387999999999999</v>
          </cell>
          <cell r="L314">
            <v>1.0493333333333335</v>
          </cell>
          <cell r="M314">
            <v>3.5176666666666669</v>
          </cell>
          <cell r="N314">
            <v>13.387333333333332</v>
          </cell>
          <cell r="O314">
            <v>4.0010000000000003</v>
          </cell>
        </row>
        <row r="315">
          <cell r="J315" t="str">
            <v>Riohacha</v>
          </cell>
          <cell r="K315">
            <v>7.44</v>
          </cell>
          <cell r="L315">
            <v>5.0179999999999998</v>
          </cell>
          <cell r="M315">
            <v>6.6020000000000003</v>
          </cell>
          <cell r="N315">
            <v>6.2726666666666659</v>
          </cell>
          <cell r="O315">
            <v>3.766</v>
          </cell>
        </row>
        <row r="316">
          <cell r="J316" t="str">
            <v>Florencia</v>
          </cell>
          <cell r="K316">
            <v>6.6653333333333329</v>
          </cell>
          <cell r="L316">
            <v>1.5069999999999999</v>
          </cell>
          <cell r="M316">
            <v>0.78833333333333344</v>
          </cell>
          <cell r="N316">
            <v>1.587</v>
          </cell>
          <cell r="O316">
            <v>2.3776666666666664</v>
          </cell>
        </row>
        <row r="317">
          <cell r="J317" t="str">
            <v>Quibdó</v>
          </cell>
          <cell r="K317">
            <v>1.1783333333333335</v>
          </cell>
          <cell r="L317">
            <v>0.9873333333333334</v>
          </cell>
          <cell r="M317">
            <v>1.0846666666666664</v>
          </cell>
          <cell r="N317">
            <v>0.92899999999999994</v>
          </cell>
          <cell r="O317">
            <v>1.9246666666666667</v>
          </cell>
        </row>
        <row r="318">
          <cell r="J318" t="str">
            <v>San Andrés</v>
          </cell>
          <cell r="K318">
            <v>1.0043333333333333</v>
          </cell>
          <cell r="L318">
            <v>0.61199999999999999</v>
          </cell>
          <cell r="M318">
            <v>0.65733333333333333</v>
          </cell>
          <cell r="N318">
            <v>0.314</v>
          </cell>
          <cell r="O318">
            <v>0.53066666666666673</v>
          </cell>
        </row>
        <row r="326">
          <cell r="J326" t="str">
            <v>Colombia</v>
          </cell>
          <cell r="K326">
            <v>3777.3153333333335</v>
          </cell>
          <cell r="L326">
            <v>2996.9670000000001</v>
          </cell>
          <cell r="M326">
            <v>3233.8940000000002</v>
          </cell>
          <cell r="N326">
            <v>3907.4126666666671</v>
          </cell>
          <cell r="O326">
            <v>3939.7513333333336</v>
          </cell>
        </row>
        <row r="327">
          <cell r="J327" t="str">
            <v>Bogotá</v>
          </cell>
          <cell r="K327">
            <v>792.05599999999993</v>
          </cell>
          <cell r="L327">
            <v>809.37566666666669</v>
          </cell>
          <cell r="M327">
            <v>605.77133333333325</v>
          </cell>
          <cell r="N327">
            <v>903.21433333333334</v>
          </cell>
          <cell r="O327">
            <v>944.49599999999998</v>
          </cell>
        </row>
        <row r="328">
          <cell r="J328" t="str">
            <v>Medellín</v>
          </cell>
          <cell r="K328">
            <v>231.58333333333334</v>
          </cell>
          <cell r="L328">
            <v>186.66733333333332</v>
          </cell>
          <cell r="M328">
            <v>265.90966666666662</v>
          </cell>
          <cell r="N328">
            <v>311.91233333333338</v>
          </cell>
          <cell r="O328">
            <v>324.24400000000003</v>
          </cell>
        </row>
        <row r="329">
          <cell r="J329" t="str">
            <v>Cali</v>
          </cell>
          <cell r="K329">
            <v>228.89933333333337</v>
          </cell>
          <cell r="L329">
            <v>244.81966666666665</v>
          </cell>
          <cell r="M329">
            <v>285.49466666666666</v>
          </cell>
          <cell r="N329">
            <v>227.92433333333329</v>
          </cell>
          <cell r="O329">
            <v>195.11100000000002</v>
          </cell>
        </row>
        <row r="330">
          <cell r="J330" t="str">
            <v>Barranquilla</v>
          </cell>
          <cell r="K330">
            <v>84.76766666666667</v>
          </cell>
          <cell r="L330">
            <v>38.338999999999999</v>
          </cell>
          <cell r="M330">
            <v>69.138999999999996</v>
          </cell>
          <cell r="N330">
            <v>63.85</v>
          </cell>
          <cell r="O330">
            <v>132.63466666666667</v>
          </cell>
        </row>
        <row r="331">
          <cell r="J331" t="str">
            <v>Bucaramanga</v>
          </cell>
          <cell r="K331">
            <v>82.851333333333329</v>
          </cell>
          <cell r="L331">
            <v>90.410666666666671</v>
          </cell>
          <cell r="M331">
            <v>91.699666666666658</v>
          </cell>
          <cell r="N331">
            <v>138.923</v>
          </cell>
          <cell r="O331">
            <v>111.31099999999999</v>
          </cell>
        </row>
        <row r="332">
          <cell r="J332" t="str">
            <v>Cúcuta</v>
          </cell>
          <cell r="K332">
            <v>84.902333333333331</v>
          </cell>
          <cell r="L332">
            <v>47.68266666666667</v>
          </cell>
          <cell r="M332">
            <v>40.360999999999997</v>
          </cell>
          <cell r="N332">
            <v>103.83433333333333</v>
          </cell>
          <cell r="O332">
            <v>61.415666666666674</v>
          </cell>
        </row>
        <row r="333">
          <cell r="J333" t="str">
            <v>Ibagué</v>
          </cell>
          <cell r="K333">
            <v>61.266333333333336</v>
          </cell>
          <cell r="L333">
            <v>40.536666666666669</v>
          </cell>
          <cell r="M333">
            <v>50.116999999999997</v>
          </cell>
          <cell r="N333">
            <v>39.226333333333336</v>
          </cell>
          <cell r="O333">
            <v>59.660333333333334</v>
          </cell>
        </row>
        <row r="334">
          <cell r="J334" t="str">
            <v>Manizales</v>
          </cell>
          <cell r="K334">
            <v>34.901666666666664</v>
          </cell>
          <cell r="L334">
            <v>26.498000000000001</v>
          </cell>
          <cell r="M334">
            <v>31.615666666666669</v>
          </cell>
          <cell r="N334">
            <v>28.714333333333332</v>
          </cell>
          <cell r="O334">
            <v>43.163666666666671</v>
          </cell>
        </row>
        <row r="335">
          <cell r="J335" t="str">
            <v>Neiva</v>
          </cell>
          <cell r="K335">
            <v>46.002333333333333</v>
          </cell>
          <cell r="L335">
            <v>41.460666666666668</v>
          </cell>
          <cell r="M335">
            <v>38.204666666666668</v>
          </cell>
          <cell r="N335">
            <v>43.487333333333332</v>
          </cell>
          <cell r="O335">
            <v>42.374000000000002</v>
          </cell>
        </row>
        <row r="336">
          <cell r="J336" t="str">
            <v>Pasto</v>
          </cell>
          <cell r="K336">
            <v>31.376333333333335</v>
          </cell>
          <cell r="L336">
            <v>21.021333333333335</v>
          </cell>
          <cell r="M336">
            <v>24.599666666666668</v>
          </cell>
          <cell r="N336">
            <v>24.812333333333331</v>
          </cell>
          <cell r="O336">
            <v>39.009333333333331</v>
          </cell>
        </row>
        <row r="337">
          <cell r="J337" t="str">
            <v>Pereira</v>
          </cell>
          <cell r="K337">
            <v>33.011666666666663</v>
          </cell>
          <cell r="L337">
            <v>22.194333333333333</v>
          </cell>
          <cell r="M337">
            <v>17.607333333333333</v>
          </cell>
          <cell r="N337">
            <v>32.366333333333337</v>
          </cell>
          <cell r="O337">
            <v>34.298666666666669</v>
          </cell>
        </row>
        <row r="338">
          <cell r="J338" t="str">
            <v>Villavicencio</v>
          </cell>
          <cell r="K338">
            <v>38.193666666666665</v>
          </cell>
          <cell r="L338">
            <v>25.747</v>
          </cell>
          <cell r="M338">
            <v>52.073999999999991</v>
          </cell>
          <cell r="N338">
            <v>26.584</v>
          </cell>
          <cell r="O338">
            <v>30.144666666666666</v>
          </cell>
        </row>
        <row r="339">
          <cell r="J339" t="str">
            <v>Armenia</v>
          </cell>
          <cell r="K339">
            <v>28.436666666666667</v>
          </cell>
          <cell r="L339">
            <v>17.405333333333335</v>
          </cell>
          <cell r="M339">
            <v>24.334666666666667</v>
          </cell>
          <cell r="N339">
            <v>22.613</v>
          </cell>
          <cell r="O339">
            <v>27.373333333333335</v>
          </cell>
        </row>
        <row r="340">
          <cell r="J340" t="str">
            <v>Valledupar</v>
          </cell>
          <cell r="K340">
            <v>37.617666666666672</v>
          </cell>
          <cell r="L340">
            <v>22.814000000000004</v>
          </cell>
          <cell r="M340">
            <v>32.163666666666664</v>
          </cell>
          <cell r="N340">
            <v>53.142666666666663</v>
          </cell>
          <cell r="O340">
            <v>26.93</v>
          </cell>
        </row>
        <row r="341">
          <cell r="J341" t="str">
            <v>Cartagena</v>
          </cell>
          <cell r="K341">
            <v>63.401666666666664</v>
          </cell>
          <cell r="L341">
            <v>19.236666666666668</v>
          </cell>
          <cell r="M341">
            <v>18.488333333333333</v>
          </cell>
          <cell r="N341">
            <v>34.034999999999997</v>
          </cell>
          <cell r="O341">
            <v>23.570333333333334</v>
          </cell>
        </row>
        <row r="342">
          <cell r="J342" t="str">
            <v>Popayán</v>
          </cell>
          <cell r="K342">
            <v>29.028666666666666</v>
          </cell>
          <cell r="L342">
            <v>13.903</v>
          </cell>
          <cell r="M342">
            <v>23.086000000000002</v>
          </cell>
          <cell r="N342">
            <v>25.955333333333332</v>
          </cell>
          <cell r="O342">
            <v>22.021333333333331</v>
          </cell>
        </row>
        <row r="343">
          <cell r="J343" t="str">
            <v>Riohacha</v>
          </cell>
          <cell r="K343">
            <v>20.556666666666668</v>
          </cell>
          <cell r="L343">
            <v>16.143666666666665</v>
          </cell>
          <cell r="M343">
            <v>16.027333333333335</v>
          </cell>
          <cell r="N343">
            <v>14.384333333333336</v>
          </cell>
          <cell r="O343">
            <v>15.614666666666666</v>
          </cell>
        </row>
        <row r="344">
          <cell r="J344" t="str">
            <v>Sincelejo</v>
          </cell>
          <cell r="K344">
            <v>33.102666666666664</v>
          </cell>
          <cell r="L344">
            <v>13.489666666666665</v>
          </cell>
          <cell r="M344">
            <v>14.408000000000001</v>
          </cell>
          <cell r="N344">
            <v>26.156333333333333</v>
          </cell>
          <cell r="O344">
            <v>15.068999999999997</v>
          </cell>
        </row>
        <row r="345">
          <cell r="J345" t="str">
            <v>Santa Marta</v>
          </cell>
          <cell r="K345">
            <v>36.211000000000006</v>
          </cell>
          <cell r="L345">
            <v>15.656666666666666</v>
          </cell>
          <cell r="M345">
            <v>19.867666666666665</v>
          </cell>
          <cell r="N345">
            <v>15.128333333333336</v>
          </cell>
          <cell r="O345">
            <v>13.302000000000001</v>
          </cell>
        </row>
        <row r="346">
          <cell r="J346" t="str">
            <v>Tunja</v>
          </cell>
          <cell r="K346">
            <v>13.380333333333333</v>
          </cell>
          <cell r="L346">
            <v>11.316000000000001</v>
          </cell>
          <cell r="M346">
            <v>6.237000000000001</v>
          </cell>
          <cell r="N346">
            <v>19.495000000000001</v>
          </cell>
          <cell r="O346">
            <v>13.017666666666665</v>
          </cell>
        </row>
        <row r="347">
          <cell r="J347" t="str">
            <v>Montería</v>
          </cell>
          <cell r="K347">
            <v>18.818666666666669</v>
          </cell>
          <cell r="L347">
            <v>24.806000000000001</v>
          </cell>
          <cell r="M347">
            <v>9.049666666666667</v>
          </cell>
          <cell r="N347">
            <v>12.62</v>
          </cell>
          <cell r="O347">
            <v>10.294666666666666</v>
          </cell>
        </row>
        <row r="348">
          <cell r="J348" t="str">
            <v>Florencia</v>
          </cell>
          <cell r="K348">
            <v>10.892000000000001</v>
          </cell>
          <cell r="L348">
            <v>5.882666666666668</v>
          </cell>
          <cell r="M348">
            <v>5.2216666666666667</v>
          </cell>
          <cell r="N348">
            <v>2.968</v>
          </cell>
          <cell r="O348">
            <v>6.9880000000000004</v>
          </cell>
        </row>
        <row r="349">
          <cell r="J349" t="str">
            <v>Quibdó</v>
          </cell>
          <cell r="K349">
            <v>6.6486666666666672</v>
          </cell>
          <cell r="L349">
            <v>4.2046666666666672</v>
          </cell>
          <cell r="M349">
            <v>7.4493333333333327</v>
          </cell>
          <cell r="N349">
            <v>8.2586666666666666</v>
          </cell>
          <cell r="O349">
            <v>6.5663333333333327</v>
          </cell>
        </row>
        <row r="350">
          <cell r="J350" t="str">
            <v>San Andrés</v>
          </cell>
          <cell r="K350">
            <v>2.0833333333333335</v>
          </cell>
          <cell r="L350">
            <v>1.446</v>
          </cell>
          <cell r="M350">
            <v>1.1316666666666666</v>
          </cell>
          <cell r="N350">
            <v>0.75333333333333341</v>
          </cell>
          <cell r="O350">
            <v>0.76933333333333331</v>
          </cell>
        </row>
        <row r="358">
          <cell r="J358" t="str">
            <v>Colombia</v>
          </cell>
          <cell r="K358">
            <v>6236.9103333333333</v>
          </cell>
          <cell r="L358">
            <v>5019.6793333333335</v>
          </cell>
          <cell r="M358">
            <v>5579.7880000000005</v>
          </cell>
          <cell r="N358">
            <v>6520.4286666666667</v>
          </cell>
          <cell r="O358">
            <v>6344.6239999999998</v>
          </cell>
        </row>
        <row r="359">
          <cell r="J359" t="str">
            <v>Bogotá</v>
          </cell>
          <cell r="K359">
            <v>961.94766666666658</v>
          </cell>
          <cell r="L359">
            <v>1004.4326666666667</v>
          </cell>
          <cell r="M359">
            <v>763.32133333333331</v>
          </cell>
          <cell r="N359">
            <v>1163.261</v>
          </cell>
          <cell r="O359">
            <v>1247.1400000000001</v>
          </cell>
        </row>
        <row r="360">
          <cell r="J360" t="str">
            <v>Medellín</v>
          </cell>
          <cell r="K360">
            <v>394.78666666666663</v>
          </cell>
          <cell r="L360">
            <v>376.14266666666668</v>
          </cell>
          <cell r="M360">
            <v>410.41666666666669</v>
          </cell>
          <cell r="N360">
            <v>443.55466666666666</v>
          </cell>
          <cell r="O360">
            <v>491.85899999999998</v>
          </cell>
        </row>
        <row r="361">
          <cell r="J361" t="str">
            <v>Cali</v>
          </cell>
          <cell r="K361">
            <v>414.36400000000003</v>
          </cell>
          <cell r="L361">
            <v>344.10933333333332</v>
          </cell>
          <cell r="M361">
            <v>402.685</v>
          </cell>
          <cell r="N361">
            <v>368.0453333333333</v>
          </cell>
          <cell r="O361">
            <v>299.48866666666669</v>
          </cell>
        </row>
        <row r="362">
          <cell r="J362" t="str">
            <v>Bucaramanga</v>
          </cell>
          <cell r="K362">
            <v>136.34</v>
          </cell>
          <cell r="L362">
            <v>99.841000000000008</v>
          </cell>
          <cell r="M362">
            <v>146.50200000000001</v>
          </cell>
          <cell r="N362">
            <v>192.11866666666666</v>
          </cell>
          <cell r="O362">
            <v>184.71200000000002</v>
          </cell>
        </row>
        <row r="363">
          <cell r="J363" t="str">
            <v>Barranquilla</v>
          </cell>
          <cell r="K363">
            <v>168.33333333333334</v>
          </cell>
          <cell r="L363">
            <v>83.372666666666674</v>
          </cell>
          <cell r="M363">
            <v>112.85733333333333</v>
          </cell>
          <cell r="N363">
            <v>162.06333333333333</v>
          </cell>
          <cell r="O363">
            <v>157.20399999999998</v>
          </cell>
        </row>
        <row r="364">
          <cell r="J364" t="str">
            <v>Cúcuta</v>
          </cell>
          <cell r="K364">
            <v>132.28700000000001</v>
          </cell>
          <cell r="L364">
            <v>90.772666666666666</v>
          </cell>
          <cell r="M364">
            <v>86.325666666666663</v>
          </cell>
          <cell r="N364">
            <v>129.125</v>
          </cell>
          <cell r="O364">
            <v>92.554666666666662</v>
          </cell>
        </row>
        <row r="365">
          <cell r="J365" t="str">
            <v>Ibagué</v>
          </cell>
          <cell r="K365">
            <v>87.796333333333337</v>
          </cell>
          <cell r="L365">
            <v>71.704000000000008</v>
          </cell>
          <cell r="M365">
            <v>70.783666666666662</v>
          </cell>
          <cell r="N365">
            <v>68.858999999999995</v>
          </cell>
          <cell r="O365">
            <v>86.153000000000006</v>
          </cell>
        </row>
        <row r="366">
          <cell r="J366" t="str">
            <v>Pereira</v>
          </cell>
          <cell r="K366">
            <v>70.538333333333341</v>
          </cell>
          <cell r="L366">
            <v>59.298999999999999</v>
          </cell>
          <cell r="M366">
            <v>63.156000000000006</v>
          </cell>
          <cell r="N366">
            <v>73.011333333333326</v>
          </cell>
          <cell r="O366">
            <v>83.21833333333332</v>
          </cell>
        </row>
        <row r="367">
          <cell r="J367" t="str">
            <v>Cartagena</v>
          </cell>
          <cell r="K367">
            <v>103.88133333333333</v>
          </cell>
          <cell r="L367">
            <v>61.706666666666671</v>
          </cell>
          <cell r="M367">
            <v>85.75</v>
          </cell>
          <cell r="N367">
            <v>104.925</v>
          </cell>
          <cell r="O367">
            <v>77.783333333333317</v>
          </cell>
        </row>
        <row r="368">
          <cell r="J368" t="str">
            <v>Pasto</v>
          </cell>
          <cell r="K368">
            <v>61.658666666666669</v>
          </cell>
          <cell r="L368">
            <v>49.231333333333332</v>
          </cell>
          <cell r="M368">
            <v>55.756</v>
          </cell>
          <cell r="N368">
            <v>56.844333333333331</v>
          </cell>
          <cell r="O368">
            <v>62.696666666666665</v>
          </cell>
        </row>
        <row r="369">
          <cell r="J369" t="str">
            <v>Santa Marta</v>
          </cell>
          <cell r="K369">
            <v>56.160333333333334</v>
          </cell>
          <cell r="L369">
            <v>48.981999999999999</v>
          </cell>
          <cell r="M369">
            <v>51.838333333333331</v>
          </cell>
          <cell r="N369">
            <v>60.348999999999997</v>
          </cell>
          <cell r="O369">
            <v>58.828000000000003</v>
          </cell>
        </row>
        <row r="370">
          <cell r="J370" t="str">
            <v>Manizales</v>
          </cell>
          <cell r="K370">
            <v>50.880333333333333</v>
          </cell>
          <cell r="L370">
            <v>36.642333333333333</v>
          </cell>
          <cell r="M370">
            <v>41.384333333333331</v>
          </cell>
          <cell r="N370">
            <v>37.001666666666665</v>
          </cell>
          <cell r="O370">
            <v>52.695333333333338</v>
          </cell>
        </row>
        <row r="371">
          <cell r="J371" t="str">
            <v>Neiva</v>
          </cell>
          <cell r="K371">
            <v>59.134999999999998</v>
          </cell>
          <cell r="L371">
            <v>50.433999999999997</v>
          </cell>
          <cell r="M371">
            <v>48.30766666666667</v>
          </cell>
          <cell r="N371">
            <v>50.572000000000003</v>
          </cell>
          <cell r="O371">
            <v>52.600333333333332</v>
          </cell>
        </row>
        <row r="372">
          <cell r="J372" t="str">
            <v>Villavicencio</v>
          </cell>
          <cell r="K372">
            <v>56.991000000000007</v>
          </cell>
          <cell r="L372">
            <v>47.854666666666667</v>
          </cell>
          <cell r="M372">
            <v>62.454666666666668</v>
          </cell>
          <cell r="N372">
            <v>44.785333333333334</v>
          </cell>
          <cell r="O372">
            <v>41.551666666666662</v>
          </cell>
        </row>
        <row r="373">
          <cell r="J373" t="str">
            <v>Montería</v>
          </cell>
          <cell r="K373">
            <v>54.601999999999997</v>
          </cell>
          <cell r="L373">
            <v>48.093666666666671</v>
          </cell>
          <cell r="M373">
            <v>46.134666666666668</v>
          </cell>
          <cell r="N373">
            <v>52.987666666666676</v>
          </cell>
          <cell r="O373">
            <v>40.475000000000001</v>
          </cell>
        </row>
        <row r="374">
          <cell r="J374" t="str">
            <v>Sincelejo</v>
          </cell>
          <cell r="K374">
            <v>42.535333333333334</v>
          </cell>
          <cell r="L374">
            <v>30.655000000000001</v>
          </cell>
          <cell r="M374">
            <v>30.26733333333333</v>
          </cell>
          <cell r="N374">
            <v>47.059666666666665</v>
          </cell>
          <cell r="O374">
            <v>37.997666666666667</v>
          </cell>
        </row>
        <row r="375">
          <cell r="J375" t="str">
            <v>Armenia</v>
          </cell>
          <cell r="K375">
            <v>39.57</v>
          </cell>
          <cell r="L375">
            <v>27.143666666666665</v>
          </cell>
          <cell r="M375">
            <v>36.074000000000005</v>
          </cell>
          <cell r="N375">
            <v>24.297666666666668</v>
          </cell>
          <cell r="O375">
            <v>34.287333333333336</v>
          </cell>
        </row>
        <row r="376">
          <cell r="J376" t="str">
            <v>Popayán</v>
          </cell>
          <cell r="K376">
            <v>50.286000000000001</v>
          </cell>
          <cell r="L376">
            <v>36.354666666666667</v>
          </cell>
          <cell r="M376">
            <v>37.210333333333331</v>
          </cell>
          <cell r="N376">
            <v>37.185000000000002</v>
          </cell>
          <cell r="O376">
            <v>31.231999999999999</v>
          </cell>
        </row>
        <row r="377">
          <cell r="J377" t="str">
            <v>Valledupar</v>
          </cell>
          <cell r="K377">
            <v>50.230999999999995</v>
          </cell>
          <cell r="L377">
            <v>30.348000000000003</v>
          </cell>
          <cell r="M377">
            <v>36.278333333333336</v>
          </cell>
          <cell r="N377">
            <v>55.237000000000002</v>
          </cell>
          <cell r="O377">
            <v>28.672666666666668</v>
          </cell>
        </row>
        <row r="378">
          <cell r="J378" t="str">
            <v>Riohacha</v>
          </cell>
          <cell r="K378">
            <v>22.963666666666665</v>
          </cell>
          <cell r="L378">
            <v>19.523</v>
          </cell>
          <cell r="M378">
            <v>25.727333333333331</v>
          </cell>
          <cell r="N378">
            <v>32.214333333333336</v>
          </cell>
          <cell r="O378">
            <v>21.572999999999997</v>
          </cell>
        </row>
        <row r="379">
          <cell r="J379" t="str">
            <v>Tunja</v>
          </cell>
          <cell r="K379">
            <v>19.174666666666667</v>
          </cell>
          <cell r="L379">
            <v>13.729000000000001</v>
          </cell>
          <cell r="M379">
            <v>7.84</v>
          </cell>
          <cell r="N379">
            <v>24.577666666666669</v>
          </cell>
          <cell r="O379">
            <v>15.429</v>
          </cell>
        </row>
        <row r="380">
          <cell r="J380" t="str">
            <v>Florencia</v>
          </cell>
          <cell r="K380">
            <v>21.52633333333333</v>
          </cell>
          <cell r="L380">
            <v>7.9349999999999996</v>
          </cell>
          <cell r="M380">
            <v>7.6683333333333339</v>
          </cell>
          <cell r="N380">
            <v>10.849666666666666</v>
          </cell>
          <cell r="O380">
            <v>12.551333333333334</v>
          </cell>
        </row>
        <row r="381">
          <cell r="J381" t="str">
            <v>Quibdó</v>
          </cell>
          <cell r="K381">
            <v>8.5549999999999997</v>
          </cell>
          <cell r="L381">
            <v>6.0409999999999995</v>
          </cell>
          <cell r="M381">
            <v>8.0296666666666656</v>
          </cell>
          <cell r="N381">
            <v>9.302999999999999</v>
          </cell>
          <cell r="O381">
            <v>8.6476666666666659</v>
          </cell>
        </row>
        <row r="382">
          <cell r="J382" t="str">
            <v>San Andrés</v>
          </cell>
          <cell r="K382">
            <v>3.7646666666666668</v>
          </cell>
          <cell r="L382">
            <v>1.6850000000000001</v>
          </cell>
          <cell r="M382">
            <v>2.5260000000000002</v>
          </cell>
          <cell r="N382">
            <v>0.87466666666666659</v>
          </cell>
          <cell r="O382">
            <v>1.9473333333333336</v>
          </cell>
        </row>
        <row r="390">
          <cell r="J390" t="str">
            <v>Colombia</v>
          </cell>
          <cell r="K390">
            <v>1829.9323333333334</v>
          </cell>
          <cell r="L390">
            <v>1855.8106666666665</v>
          </cell>
          <cell r="M390">
            <v>2375.2340000000004</v>
          </cell>
          <cell r="N390">
            <v>2908.1889999999999</v>
          </cell>
          <cell r="O390">
            <v>2655.6403333333333</v>
          </cell>
        </row>
        <row r="391">
          <cell r="J391" t="str">
            <v>Bogotá</v>
          </cell>
          <cell r="K391">
            <v>314.52533333333332</v>
          </cell>
          <cell r="L391">
            <v>518.55433333333337</v>
          </cell>
          <cell r="M391">
            <v>397.02399999999994</v>
          </cell>
          <cell r="N391">
            <v>637.71</v>
          </cell>
          <cell r="O391">
            <v>579.9473333333334</v>
          </cell>
        </row>
        <row r="392">
          <cell r="J392" t="str">
            <v>Medellín</v>
          </cell>
          <cell r="K392">
            <v>141.38733333333332</v>
          </cell>
          <cell r="L392">
            <v>164.22866666666667</v>
          </cell>
          <cell r="M392">
            <v>231.23799999999997</v>
          </cell>
          <cell r="N392">
            <v>253.7</v>
          </cell>
          <cell r="O392">
            <v>208.96400000000003</v>
          </cell>
        </row>
        <row r="393">
          <cell r="J393" t="str">
            <v>Cali</v>
          </cell>
          <cell r="K393">
            <v>157.66666666666666</v>
          </cell>
          <cell r="L393">
            <v>129.19566666666665</v>
          </cell>
          <cell r="M393">
            <v>217.273</v>
          </cell>
          <cell r="N393">
            <v>177.35566666666668</v>
          </cell>
          <cell r="O393">
            <v>144.62166666666667</v>
          </cell>
        </row>
        <row r="394">
          <cell r="J394" t="str">
            <v>Barranquilla</v>
          </cell>
          <cell r="K394">
            <v>57.298333333333325</v>
          </cell>
          <cell r="L394">
            <v>36.088666666666661</v>
          </cell>
          <cell r="M394">
            <v>54.975999999999999</v>
          </cell>
          <cell r="N394">
            <v>79.611999999999995</v>
          </cell>
          <cell r="O394">
            <v>116.80199999999998</v>
          </cell>
        </row>
        <row r="395">
          <cell r="J395" t="str">
            <v>Bucaramanga</v>
          </cell>
          <cell r="K395">
            <v>30.02866666666667</v>
          </cell>
          <cell r="L395">
            <v>28.363</v>
          </cell>
          <cell r="M395">
            <v>57.439333333333337</v>
          </cell>
          <cell r="N395">
            <v>80.617666666666665</v>
          </cell>
          <cell r="O395">
            <v>80.147000000000006</v>
          </cell>
        </row>
        <row r="396">
          <cell r="J396" t="str">
            <v>Ibagué</v>
          </cell>
          <cell r="K396">
            <v>47.405333333333338</v>
          </cell>
          <cell r="L396">
            <v>43.598000000000006</v>
          </cell>
          <cell r="M396">
            <v>44.45</v>
          </cell>
          <cell r="N396">
            <v>38.396999999999998</v>
          </cell>
          <cell r="O396">
            <v>49.065666666666665</v>
          </cell>
        </row>
        <row r="397">
          <cell r="J397" t="str">
            <v>Cúcuta</v>
          </cell>
          <cell r="K397">
            <v>37.79</v>
          </cell>
          <cell r="L397">
            <v>28.070999999999998</v>
          </cell>
          <cell r="M397">
            <v>37.059666666666665</v>
          </cell>
          <cell r="N397">
            <v>51.751333333333342</v>
          </cell>
          <cell r="O397">
            <v>43.176666666666669</v>
          </cell>
        </row>
        <row r="398">
          <cell r="J398" t="str">
            <v>Pereira</v>
          </cell>
          <cell r="K398">
            <v>20.755666666666666</v>
          </cell>
          <cell r="L398">
            <v>25.091666666666669</v>
          </cell>
          <cell r="M398">
            <v>27.805333333333333</v>
          </cell>
          <cell r="N398">
            <v>39.142666666666663</v>
          </cell>
          <cell r="O398">
            <v>38.230666666666671</v>
          </cell>
        </row>
        <row r="399">
          <cell r="J399" t="str">
            <v>Pasto</v>
          </cell>
          <cell r="K399">
            <v>23.267666666666667</v>
          </cell>
          <cell r="L399">
            <v>23.193999999999999</v>
          </cell>
          <cell r="M399">
            <v>31.181333333333338</v>
          </cell>
          <cell r="N399">
            <v>34.83</v>
          </cell>
          <cell r="O399">
            <v>31.565333333333328</v>
          </cell>
        </row>
        <row r="400">
          <cell r="J400" t="str">
            <v>Cartagena</v>
          </cell>
          <cell r="K400">
            <v>40.012</v>
          </cell>
          <cell r="L400">
            <v>28.254333333333335</v>
          </cell>
          <cell r="M400">
            <v>62.260333333333335</v>
          </cell>
          <cell r="N400">
            <v>51.848333333333336</v>
          </cell>
          <cell r="O400">
            <v>30.264666666666667</v>
          </cell>
        </row>
        <row r="401">
          <cell r="J401" t="str">
            <v>Montería</v>
          </cell>
          <cell r="K401">
            <v>22.588333333333335</v>
          </cell>
          <cell r="L401">
            <v>20.697333333333333</v>
          </cell>
          <cell r="M401">
            <v>18.399333333333331</v>
          </cell>
          <cell r="N401">
            <v>31.655000000000001</v>
          </cell>
          <cell r="O401">
            <v>27.375</v>
          </cell>
        </row>
        <row r="402">
          <cell r="J402" t="str">
            <v>Villavicencio</v>
          </cell>
          <cell r="K402">
            <v>19.959</v>
          </cell>
          <cell r="L402">
            <v>24.823333333333334</v>
          </cell>
          <cell r="M402">
            <v>30.159333333333336</v>
          </cell>
          <cell r="N402">
            <v>24.179666666666666</v>
          </cell>
          <cell r="O402">
            <v>25.993333333333336</v>
          </cell>
        </row>
        <row r="403">
          <cell r="J403" t="str">
            <v>Manizales</v>
          </cell>
          <cell r="K403">
            <v>17.562000000000001</v>
          </cell>
          <cell r="L403">
            <v>16.380333333333333</v>
          </cell>
          <cell r="M403">
            <v>20.446333333333332</v>
          </cell>
          <cell r="N403">
            <v>23.030333333333335</v>
          </cell>
          <cell r="O403">
            <v>25.491666666666664</v>
          </cell>
        </row>
        <row r="404">
          <cell r="J404" t="str">
            <v>Neiva</v>
          </cell>
          <cell r="K404">
            <v>22.478999999999999</v>
          </cell>
          <cell r="L404">
            <v>21.561999999999998</v>
          </cell>
          <cell r="M404">
            <v>24.169666666666668</v>
          </cell>
          <cell r="N404">
            <v>26.445</v>
          </cell>
          <cell r="O404">
            <v>24.931000000000001</v>
          </cell>
        </row>
        <row r="405">
          <cell r="J405" t="str">
            <v>Santa Marta</v>
          </cell>
          <cell r="K405">
            <v>23.668000000000003</v>
          </cell>
          <cell r="L405">
            <v>27.062666666666669</v>
          </cell>
          <cell r="M405">
            <v>28.003</v>
          </cell>
          <cell r="N405">
            <v>18.773666666666667</v>
          </cell>
          <cell r="O405">
            <v>23.267333333333337</v>
          </cell>
        </row>
        <row r="406">
          <cell r="J406" t="str">
            <v>Armenia</v>
          </cell>
          <cell r="K406">
            <v>13.072333333333333</v>
          </cell>
          <cell r="L406">
            <v>10.042333333333332</v>
          </cell>
          <cell r="M406">
            <v>17.837</v>
          </cell>
          <cell r="N406">
            <v>15.830666666666666</v>
          </cell>
          <cell r="O406">
            <v>20.379333333333332</v>
          </cell>
        </row>
        <row r="407">
          <cell r="J407" t="str">
            <v>Popayán</v>
          </cell>
          <cell r="K407">
            <v>20.959333333333333</v>
          </cell>
          <cell r="L407">
            <v>19.863333333333333</v>
          </cell>
          <cell r="M407">
            <v>21.352999999999998</v>
          </cell>
          <cell r="N407">
            <v>22.01</v>
          </cell>
          <cell r="O407">
            <v>16.560666666666666</v>
          </cell>
        </row>
        <row r="408">
          <cell r="J408" t="str">
            <v>Sincelejo</v>
          </cell>
          <cell r="K408">
            <v>12.707333333333333</v>
          </cell>
          <cell r="L408">
            <v>10.367666666666667</v>
          </cell>
          <cell r="M408">
            <v>8.6403333333333343</v>
          </cell>
          <cell r="N408">
            <v>15.160333333333332</v>
          </cell>
          <cell r="O408">
            <v>15.12</v>
          </cell>
        </row>
        <row r="409">
          <cell r="J409" t="str">
            <v>Valledupar</v>
          </cell>
          <cell r="K409">
            <v>14.438666666666668</v>
          </cell>
          <cell r="L409">
            <v>11.304333333333332</v>
          </cell>
          <cell r="M409">
            <v>16.310333333333332</v>
          </cell>
          <cell r="N409">
            <v>25.030666666666665</v>
          </cell>
          <cell r="O409">
            <v>14.744999999999999</v>
          </cell>
        </row>
        <row r="410">
          <cell r="J410" t="str">
            <v>Riohacha</v>
          </cell>
          <cell r="K410">
            <v>8.0096666666666678</v>
          </cell>
          <cell r="L410">
            <v>9.3239999999999981</v>
          </cell>
          <cell r="M410">
            <v>12.359</v>
          </cell>
          <cell r="N410">
            <v>12.802</v>
          </cell>
          <cell r="O410">
            <v>8.7050000000000001</v>
          </cell>
        </row>
        <row r="411">
          <cell r="J411" t="str">
            <v>Tunja</v>
          </cell>
          <cell r="K411">
            <v>6.8949999999999996</v>
          </cell>
          <cell r="L411">
            <v>7.05</v>
          </cell>
          <cell r="M411">
            <v>3.3859999999999997</v>
          </cell>
          <cell r="N411">
            <v>11.383000000000001</v>
          </cell>
          <cell r="O411">
            <v>7.7293333333333338</v>
          </cell>
        </row>
        <row r="412">
          <cell r="J412" t="str">
            <v>Florencia</v>
          </cell>
          <cell r="K412">
            <v>5.2513333333333341</v>
          </cell>
          <cell r="L412">
            <v>2.6080000000000001</v>
          </cell>
          <cell r="M412">
            <v>2.4763333333333333</v>
          </cell>
          <cell r="N412">
            <v>4.13</v>
          </cell>
          <cell r="O412">
            <v>5.8283333333333331</v>
          </cell>
        </row>
        <row r="413">
          <cell r="J413" t="str">
            <v>Quibdó</v>
          </cell>
          <cell r="K413">
            <v>1.5686666666666664</v>
          </cell>
          <cell r="L413">
            <v>1.054</v>
          </cell>
          <cell r="M413">
            <v>2.0429999999999997</v>
          </cell>
          <cell r="N413">
            <v>2.6216666666666666</v>
          </cell>
          <cell r="O413">
            <v>2.7736666666666667</v>
          </cell>
        </row>
        <row r="414">
          <cell r="J414" t="str">
            <v>San Andrés</v>
          </cell>
          <cell r="K414">
            <v>1.5246666666666666</v>
          </cell>
          <cell r="L414">
            <v>0.625</v>
          </cell>
          <cell r="M414">
            <v>1.3933333333333333</v>
          </cell>
          <cell r="N414">
            <v>0.77966666666666662</v>
          </cell>
          <cell r="O414">
            <v>0.80366666666666664</v>
          </cell>
        </row>
        <row r="422">
          <cell r="J422" t="str">
            <v>Colombia</v>
          </cell>
          <cell r="K422">
            <v>665.92233333333331</v>
          </cell>
          <cell r="L422">
            <v>592.00333333333344</v>
          </cell>
          <cell r="M422">
            <v>882.24066666666658</v>
          </cell>
          <cell r="N422">
            <v>1063.1833333333334</v>
          </cell>
          <cell r="O422">
            <v>947.68399999999986</v>
          </cell>
        </row>
        <row r="423">
          <cell r="J423" t="str">
            <v>Bogotá</v>
          </cell>
          <cell r="K423">
            <v>102.04166666666667</v>
          </cell>
          <cell r="L423">
            <v>139.78333333333333</v>
          </cell>
          <cell r="M423">
            <v>140.67600000000002</v>
          </cell>
          <cell r="N423">
            <v>286.79199999999997</v>
          </cell>
          <cell r="O423">
            <v>224.90933333333331</v>
          </cell>
        </row>
        <row r="424">
          <cell r="J424" t="str">
            <v>Medellín</v>
          </cell>
          <cell r="K424">
            <v>51.376000000000005</v>
          </cell>
          <cell r="L424">
            <v>58.131</v>
          </cell>
          <cell r="M424">
            <v>94.296666666666667</v>
          </cell>
          <cell r="N424">
            <v>107.42266666666667</v>
          </cell>
          <cell r="O424">
            <v>84.439333333333323</v>
          </cell>
        </row>
        <row r="425">
          <cell r="J425" t="str">
            <v>Cali</v>
          </cell>
          <cell r="K425">
            <v>60.345333333333336</v>
          </cell>
          <cell r="L425">
            <v>54.163000000000004</v>
          </cell>
          <cell r="M425">
            <v>85.963333333333324</v>
          </cell>
          <cell r="N425">
            <v>59.954999999999998</v>
          </cell>
          <cell r="O425">
            <v>44.268000000000001</v>
          </cell>
        </row>
        <row r="426">
          <cell r="J426" t="str">
            <v>Bucaramanga</v>
          </cell>
          <cell r="K426">
            <v>9.7686666666666664</v>
          </cell>
          <cell r="L426">
            <v>6.2949999999999999</v>
          </cell>
          <cell r="M426">
            <v>17.260999999999999</v>
          </cell>
          <cell r="N426">
            <v>24.238333333333333</v>
          </cell>
          <cell r="O426">
            <v>29.931000000000001</v>
          </cell>
        </row>
        <row r="427">
          <cell r="J427" t="str">
            <v>Barranquilla</v>
          </cell>
          <cell r="K427">
            <v>12.591333333333333</v>
          </cell>
          <cell r="L427">
            <v>10.268333333333333</v>
          </cell>
          <cell r="M427">
            <v>11.157000000000002</v>
          </cell>
          <cell r="N427">
            <v>19.222999999999999</v>
          </cell>
          <cell r="O427">
            <v>25.060666666666666</v>
          </cell>
        </row>
        <row r="428">
          <cell r="J428" t="str">
            <v>Ibagué</v>
          </cell>
          <cell r="K428">
            <v>17.143666666666665</v>
          </cell>
          <cell r="L428">
            <v>14.847333333333333</v>
          </cell>
          <cell r="M428">
            <v>21.106666666666666</v>
          </cell>
          <cell r="N428">
            <v>14.393333333333333</v>
          </cell>
          <cell r="O428">
            <v>17.881333333333334</v>
          </cell>
        </row>
        <row r="429">
          <cell r="J429" t="str">
            <v>Cúcuta</v>
          </cell>
          <cell r="K429">
            <v>17.014666666666667</v>
          </cell>
          <cell r="L429">
            <v>8.5373333333333328</v>
          </cell>
          <cell r="M429">
            <v>12.393000000000001</v>
          </cell>
          <cell r="N429">
            <v>23.888999999999999</v>
          </cell>
          <cell r="O429">
            <v>14.272</v>
          </cell>
        </row>
        <row r="430">
          <cell r="J430" t="str">
            <v>Pasto</v>
          </cell>
          <cell r="K430">
            <v>6.269000000000001</v>
          </cell>
          <cell r="L430">
            <v>8.2433333333333341</v>
          </cell>
          <cell r="M430">
            <v>10.726666666666668</v>
          </cell>
          <cell r="N430">
            <v>14.171999999999999</v>
          </cell>
          <cell r="O430">
            <v>13.602666666666666</v>
          </cell>
        </row>
        <row r="431">
          <cell r="J431" t="str">
            <v>Neiva</v>
          </cell>
          <cell r="K431">
            <v>10.525999999999998</v>
          </cell>
          <cell r="L431">
            <v>7.3183333333333325</v>
          </cell>
          <cell r="M431">
            <v>6.9266666666666667</v>
          </cell>
          <cell r="N431">
            <v>11.018666666666666</v>
          </cell>
          <cell r="O431">
            <v>10.190666666666667</v>
          </cell>
        </row>
        <row r="432">
          <cell r="J432" t="str">
            <v>Manizales</v>
          </cell>
          <cell r="K432">
            <v>7.6163333333333334</v>
          </cell>
          <cell r="L432">
            <v>6.0279999999999996</v>
          </cell>
          <cell r="M432">
            <v>7.8953333333333342</v>
          </cell>
          <cell r="N432">
            <v>8.8759999999999994</v>
          </cell>
          <cell r="O432">
            <v>9.4063333333333343</v>
          </cell>
        </row>
        <row r="433">
          <cell r="J433" t="str">
            <v>Pereira</v>
          </cell>
          <cell r="K433">
            <v>5.2069999999999999</v>
          </cell>
          <cell r="L433">
            <v>7.5713333333333326</v>
          </cell>
          <cell r="M433">
            <v>8.3823333333333334</v>
          </cell>
          <cell r="N433">
            <v>13.248666666666667</v>
          </cell>
          <cell r="O433">
            <v>8.9323333333333341</v>
          </cell>
        </row>
        <row r="434">
          <cell r="J434" t="str">
            <v>Armenia</v>
          </cell>
          <cell r="K434">
            <v>5.4963333333333333</v>
          </cell>
          <cell r="L434">
            <v>4.3949999999999996</v>
          </cell>
          <cell r="M434">
            <v>9.113666666666667</v>
          </cell>
          <cell r="N434">
            <v>6.7236666666666665</v>
          </cell>
          <cell r="O434">
            <v>7.2173333333333334</v>
          </cell>
        </row>
        <row r="435">
          <cell r="J435" t="str">
            <v>Cartagena</v>
          </cell>
          <cell r="K435">
            <v>8.6876666666666669</v>
          </cell>
          <cell r="L435">
            <v>4.1230000000000002</v>
          </cell>
          <cell r="M435">
            <v>4.7186666666666666</v>
          </cell>
          <cell r="N435">
            <v>4.6866666666666665</v>
          </cell>
          <cell r="O435">
            <v>4.8303333333333329</v>
          </cell>
        </row>
        <row r="436">
          <cell r="J436" t="str">
            <v>Popayán</v>
          </cell>
          <cell r="K436">
            <v>7.6983333333333333</v>
          </cell>
          <cell r="L436">
            <v>3.6986666666666665</v>
          </cell>
          <cell r="M436">
            <v>7.5443333333333342</v>
          </cell>
          <cell r="N436">
            <v>5.8579999999999997</v>
          </cell>
          <cell r="O436">
            <v>4.5313333333333334</v>
          </cell>
        </row>
        <row r="437">
          <cell r="J437" t="str">
            <v>Villavicencio</v>
          </cell>
          <cell r="K437">
            <v>6.375</v>
          </cell>
          <cell r="L437">
            <v>4.2670000000000003</v>
          </cell>
          <cell r="M437">
            <v>10.308666666666667</v>
          </cell>
          <cell r="N437">
            <v>6.1886666666666663</v>
          </cell>
          <cell r="O437">
            <v>4.4793333333333338</v>
          </cell>
        </row>
        <row r="438">
          <cell r="J438" t="str">
            <v>Montería</v>
          </cell>
          <cell r="K438">
            <v>6.8389999999999995</v>
          </cell>
          <cell r="L438">
            <v>3.9939999999999998</v>
          </cell>
          <cell r="M438">
            <v>2.782</v>
          </cell>
          <cell r="N438">
            <v>5.6153333333333331</v>
          </cell>
          <cell r="O438">
            <v>3.85</v>
          </cell>
        </row>
        <row r="439">
          <cell r="J439" t="str">
            <v>Santa Marta</v>
          </cell>
          <cell r="K439">
            <v>5.4590000000000005</v>
          </cell>
          <cell r="L439">
            <v>3.7976666666666667</v>
          </cell>
          <cell r="M439">
            <v>5.3566666666666665</v>
          </cell>
          <cell r="N439">
            <v>3.7739999999999996</v>
          </cell>
          <cell r="O439">
            <v>3.0519999999999996</v>
          </cell>
        </row>
        <row r="440">
          <cell r="J440" t="str">
            <v>Sincelejo</v>
          </cell>
          <cell r="K440">
            <v>3.89</v>
          </cell>
          <cell r="L440">
            <v>1.8613333333333333</v>
          </cell>
          <cell r="M440">
            <v>1.7286666666666666</v>
          </cell>
          <cell r="N440">
            <v>3.1366666666666667</v>
          </cell>
          <cell r="O440">
            <v>2.0686666666666667</v>
          </cell>
        </row>
        <row r="441">
          <cell r="J441" t="str">
            <v>Riohacha</v>
          </cell>
          <cell r="K441">
            <v>2.8409999999999997</v>
          </cell>
          <cell r="L441">
            <v>2.3450000000000002</v>
          </cell>
          <cell r="M441">
            <v>3.109</v>
          </cell>
          <cell r="N441">
            <v>2.7456666666666667</v>
          </cell>
          <cell r="O441">
            <v>2.0536666666666665</v>
          </cell>
        </row>
        <row r="442">
          <cell r="J442" t="str">
            <v>Tunja</v>
          </cell>
          <cell r="K442">
            <v>2.4563333333333333</v>
          </cell>
          <cell r="L442">
            <v>1.6326666666666665</v>
          </cell>
          <cell r="M442">
            <v>1.0093333333333334</v>
          </cell>
          <cell r="N442">
            <v>2.7413333333333334</v>
          </cell>
          <cell r="O442">
            <v>1.774</v>
          </cell>
        </row>
        <row r="443">
          <cell r="J443" t="str">
            <v>Valledupar</v>
          </cell>
          <cell r="K443">
            <v>2.924666666666667</v>
          </cell>
          <cell r="L443">
            <v>0.47333333333333333</v>
          </cell>
          <cell r="M443">
            <v>1.5993333333333333</v>
          </cell>
          <cell r="N443">
            <v>5.5343333333333335</v>
          </cell>
          <cell r="O443">
            <v>1.6863333333333335</v>
          </cell>
        </row>
        <row r="444">
          <cell r="J444" t="str">
            <v>Florencia</v>
          </cell>
          <cell r="K444">
            <v>1.806</v>
          </cell>
          <cell r="L444">
            <v>0.69966666666666677</v>
          </cell>
          <cell r="M444">
            <v>0.47933333333333333</v>
          </cell>
          <cell r="N444">
            <v>0.81866666666666665</v>
          </cell>
          <cell r="O444">
            <v>1.2306666666666668</v>
          </cell>
        </row>
        <row r="445">
          <cell r="J445" t="str">
            <v>Quibdó</v>
          </cell>
          <cell r="K445">
            <v>0.44066666666666671</v>
          </cell>
          <cell r="L445">
            <v>0.30033333333333334</v>
          </cell>
          <cell r="M445">
            <v>0.38733333333333331</v>
          </cell>
          <cell r="N445">
            <v>0.55000000000000004</v>
          </cell>
          <cell r="O445">
            <v>1.0759999999999998</v>
          </cell>
        </row>
        <row r="446">
          <cell r="J446" t="str">
            <v>San Andrés</v>
          </cell>
          <cell r="K446">
            <v>0.42166666666666663</v>
          </cell>
          <cell r="L446">
            <v>0.14899999999999999</v>
          </cell>
          <cell r="M446">
            <v>0.40233333333333338</v>
          </cell>
          <cell r="N446">
            <v>0.26033333333333336</v>
          </cell>
          <cell r="O446">
            <v>0.21966666666666668</v>
          </cell>
        </row>
        <row r="454">
          <cell r="J454" t="str">
            <v>Colombia</v>
          </cell>
          <cell r="K454">
            <v>1020.1923333333334</v>
          </cell>
          <cell r="L454">
            <v>1064.1353333333334</v>
          </cell>
          <cell r="M454">
            <v>1239.9763333333333</v>
          </cell>
          <cell r="N454">
            <v>1595.0573333333334</v>
          </cell>
          <cell r="O454">
            <v>1516.9626666666666</v>
          </cell>
        </row>
        <row r="455">
          <cell r="J455" t="str">
            <v>Bogotá</v>
          </cell>
          <cell r="K455">
            <v>229.2</v>
          </cell>
          <cell r="L455">
            <v>374.98033333333336</v>
          </cell>
          <cell r="M455">
            <v>257.85899999999998</v>
          </cell>
          <cell r="N455">
            <v>394.07633333333337</v>
          </cell>
          <cell r="O455">
            <v>364.98933333333338</v>
          </cell>
        </row>
        <row r="456">
          <cell r="J456" t="str">
            <v>Medellín</v>
          </cell>
          <cell r="K456">
            <v>69.653000000000006</v>
          </cell>
          <cell r="L456">
            <v>79.398333333333341</v>
          </cell>
          <cell r="M456">
            <v>128.96766666666667</v>
          </cell>
          <cell r="N456">
            <v>156.19233333333332</v>
          </cell>
          <cell r="O456">
            <v>124.25033333333333</v>
          </cell>
        </row>
        <row r="457">
          <cell r="J457" t="str">
            <v>Barranquilla</v>
          </cell>
          <cell r="K457">
            <v>27.453333333333333</v>
          </cell>
          <cell r="L457">
            <v>11.832000000000001</v>
          </cell>
          <cell r="M457">
            <v>32.826000000000001</v>
          </cell>
          <cell r="N457">
            <v>33.584666666666664</v>
          </cell>
          <cell r="O457">
            <v>94.574333333333342</v>
          </cell>
        </row>
        <row r="458">
          <cell r="J458" t="str">
            <v>Cali</v>
          </cell>
          <cell r="K458">
            <v>77.617000000000004</v>
          </cell>
          <cell r="L458">
            <v>75.510333333333335</v>
          </cell>
          <cell r="M458">
            <v>130.91466666666668</v>
          </cell>
          <cell r="N458">
            <v>99.074666666666658</v>
          </cell>
          <cell r="O458">
            <v>92.533000000000001</v>
          </cell>
        </row>
        <row r="459">
          <cell r="J459" t="str">
            <v>Bucaramanga</v>
          </cell>
          <cell r="K459">
            <v>16.282666666666668</v>
          </cell>
          <cell r="L459">
            <v>23.392333333333337</v>
          </cell>
          <cell r="M459">
            <v>35.077999999999996</v>
          </cell>
          <cell r="N459">
            <v>54.193000000000005</v>
          </cell>
          <cell r="O459">
            <v>38.44</v>
          </cell>
        </row>
        <row r="460">
          <cell r="J460" t="str">
            <v>Ibagué</v>
          </cell>
          <cell r="K460">
            <v>26.996666666666666</v>
          </cell>
          <cell r="L460">
            <v>20.86</v>
          </cell>
          <cell r="M460">
            <v>26.484999999999999</v>
          </cell>
          <cell r="N460">
            <v>20.196000000000002</v>
          </cell>
          <cell r="O460">
            <v>30.926999999999996</v>
          </cell>
        </row>
        <row r="461">
          <cell r="J461" t="str">
            <v>Cúcuta</v>
          </cell>
          <cell r="K461">
            <v>19.329999999999998</v>
          </cell>
          <cell r="L461">
            <v>15.447000000000001</v>
          </cell>
          <cell r="M461">
            <v>17.409333333333333</v>
          </cell>
          <cell r="N461">
            <v>31.661666666666665</v>
          </cell>
          <cell r="O461">
            <v>24.077333333333332</v>
          </cell>
        </row>
        <row r="462">
          <cell r="J462" t="str">
            <v>Manizales</v>
          </cell>
          <cell r="K462">
            <v>10.436</v>
          </cell>
          <cell r="L462">
            <v>9.6006666666666671</v>
          </cell>
          <cell r="M462">
            <v>13.48</v>
          </cell>
          <cell r="N462">
            <v>16.592666666666666</v>
          </cell>
          <cell r="O462">
            <v>18.434666666666669</v>
          </cell>
        </row>
        <row r="463">
          <cell r="J463" t="str">
            <v>Villavicencio</v>
          </cell>
          <cell r="K463">
            <v>11.649000000000001</v>
          </cell>
          <cell r="L463">
            <v>13.364666666666666</v>
          </cell>
          <cell r="M463">
            <v>20.149333333333331</v>
          </cell>
          <cell r="N463">
            <v>13.491999999999999</v>
          </cell>
          <cell r="O463">
            <v>17.060333333333332</v>
          </cell>
        </row>
        <row r="464">
          <cell r="J464" t="str">
            <v>Neiva</v>
          </cell>
          <cell r="K464">
            <v>13.978666666666667</v>
          </cell>
          <cell r="L464">
            <v>14.860333333333335</v>
          </cell>
          <cell r="M464">
            <v>17.894000000000002</v>
          </cell>
          <cell r="N464">
            <v>18.635000000000002</v>
          </cell>
          <cell r="O464">
            <v>16.881333333333334</v>
          </cell>
        </row>
        <row r="465">
          <cell r="J465" t="str">
            <v>Pereira</v>
          </cell>
          <cell r="K465">
            <v>10.566666666666665</v>
          </cell>
          <cell r="L465">
            <v>8.5630000000000006</v>
          </cell>
          <cell r="M465">
            <v>8.1796666666666678</v>
          </cell>
          <cell r="N465">
            <v>15.400666666666666</v>
          </cell>
          <cell r="O465">
            <v>16.077333333333332</v>
          </cell>
        </row>
        <row r="466">
          <cell r="J466" t="str">
            <v>Armenia</v>
          </cell>
          <cell r="K466">
            <v>7.7830000000000004</v>
          </cell>
          <cell r="L466">
            <v>5.3796666666666679</v>
          </cell>
          <cell r="M466">
            <v>9.6853333333333325</v>
          </cell>
          <cell r="N466">
            <v>11.837666666666665</v>
          </cell>
          <cell r="O466">
            <v>15.578666666666669</v>
          </cell>
        </row>
        <row r="467">
          <cell r="J467" t="str">
            <v>Pasto</v>
          </cell>
          <cell r="K467">
            <v>10.645333333333333</v>
          </cell>
          <cell r="L467">
            <v>8.6796666666666678</v>
          </cell>
          <cell r="M467">
            <v>12.212333333333333</v>
          </cell>
          <cell r="N467">
            <v>12.222666666666667</v>
          </cell>
          <cell r="O467">
            <v>15.539666666666667</v>
          </cell>
        </row>
        <row r="468">
          <cell r="J468" t="str">
            <v>Valledupar</v>
          </cell>
          <cell r="K468">
            <v>11.159666666666666</v>
          </cell>
          <cell r="L468">
            <v>9.0080000000000009</v>
          </cell>
          <cell r="M468">
            <v>14.208</v>
          </cell>
          <cell r="N468">
            <v>22.032</v>
          </cell>
          <cell r="O468">
            <v>12.972000000000001</v>
          </cell>
        </row>
        <row r="469">
          <cell r="J469" t="str">
            <v>Cartagena</v>
          </cell>
          <cell r="K469">
            <v>28.887666666666671</v>
          </cell>
          <cell r="L469">
            <v>9.3109999999999999</v>
          </cell>
          <cell r="M469">
            <v>10.896000000000001</v>
          </cell>
          <cell r="N469">
            <v>18.544666666666668</v>
          </cell>
          <cell r="O469">
            <v>12.081333333333333</v>
          </cell>
        </row>
        <row r="470">
          <cell r="J470" t="str">
            <v>Sincelejo</v>
          </cell>
          <cell r="K470">
            <v>8.1219999999999999</v>
          </cell>
          <cell r="L470">
            <v>6.2703333333333333</v>
          </cell>
          <cell r="M470">
            <v>4.2426666666666675</v>
          </cell>
          <cell r="N470">
            <v>10.177666666666665</v>
          </cell>
          <cell r="O470">
            <v>9.7893333333333334</v>
          </cell>
        </row>
        <row r="471">
          <cell r="J471" t="str">
            <v>Popayán</v>
          </cell>
          <cell r="K471">
            <v>10.804333333333332</v>
          </cell>
          <cell r="L471">
            <v>6.78</v>
          </cell>
          <cell r="M471">
            <v>11.688666666666668</v>
          </cell>
          <cell r="N471">
            <v>13.039333333333333</v>
          </cell>
          <cell r="O471">
            <v>8.7506666666666657</v>
          </cell>
        </row>
        <row r="472">
          <cell r="J472" t="str">
            <v>Santa Marta</v>
          </cell>
          <cell r="K472">
            <v>15.313666666666668</v>
          </cell>
          <cell r="L472">
            <v>10.475333333333333</v>
          </cell>
          <cell r="M472">
            <v>12.651000000000002</v>
          </cell>
          <cell r="N472">
            <v>6.2329999999999997</v>
          </cell>
          <cell r="O472">
            <v>7.4950000000000001</v>
          </cell>
        </row>
        <row r="473">
          <cell r="J473" t="str">
            <v>Montería</v>
          </cell>
          <cell r="K473">
            <v>7.6646666666666663</v>
          </cell>
          <cell r="L473">
            <v>10.599</v>
          </cell>
          <cell r="M473">
            <v>4.6973333333333329</v>
          </cell>
          <cell r="N473">
            <v>9.3783333333333321</v>
          </cell>
          <cell r="O473">
            <v>7.04</v>
          </cell>
        </row>
        <row r="474">
          <cell r="J474" t="str">
            <v>Tunja</v>
          </cell>
          <cell r="K474">
            <v>4.2663333333333329</v>
          </cell>
          <cell r="L474">
            <v>5.7920000000000007</v>
          </cell>
          <cell r="M474">
            <v>2.8473333333333337</v>
          </cell>
          <cell r="N474">
            <v>8.1389999999999993</v>
          </cell>
          <cell r="O474">
            <v>6.1106666666666669</v>
          </cell>
        </row>
        <row r="475">
          <cell r="J475" t="str">
            <v>Riohacha</v>
          </cell>
          <cell r="K475">
            <v>6.4470000000000001</v>
          </cell>
          <cell r="L475">
            <v>6.9859999999999998</v>
          </cell>
          <cell r="M475">
            <v>7.6559999999999997</v>
          </cell>
          <cell r="N475">
            <v>6.8506666666666662</v>
          </cell>
          <cell r="O475">
            <v>6.019333333333333</v>
          </cell>
        </row>
        <row r="476">
          <cell r="J476" t="str">
            <v>Florencia</v>
          </cell>
          <cell r="K476">
            <v>2.6330000000000005</v>
          </cell>
          <cell r="L476">
            <v>1.8456666666666666</v>
          </cell>
          <cell r="M476">
            <v>1.1553333333333333</v>
          </cell>
          <cell r="N476">
            <v>0.84833333333333327</v>
          </cell>
          <cell r="O476">
            <v>2.0916666666666668</v>
          </cell>
        </row>
        <row r="477">
          <cell r="J477" t="str">
            <v>Quibdó</v>
          </cell>
          <cell r="K477">
            <v>1.0960000000000001</v>
          </cell>
          <cell r="L477">
            <v>0.77899999999999991</v>
          </cell>
          <cell r="M477">
            <v>1.7823333333333331</v>
          </cell>
          <cell r="N477">
            <v>2.1123333333333334</v>
          </cell>
          <cell r="O477">
            <v>1.6723333333333332</v>
          </cell>
        </row>
        <row r="478">
          <cell r="J478" t="str">
            <v>San Andrés</v>
          </cell>
          <cell r="K478">
            <v>0.79400000000000004</v>
          </cell>
          <cell r="L478">
            <v>0.43333333333333329</v>
          </cell>
          <cell r="M478">
            <v>0.62966666666666671</v>
          </cell>
          <cell r="N478">
            <v>0.66033333333333333</v>
          </cell>
          <cell r="O478">
            <v>0.29899999999999999</v>
          </cell>
        </row>
        <row r="486">
          <cell r="J486" t="str">
            <v>Colombia</v>
          </cell>
          <cell r="K486">
            <v>1532.415</v>
          </cell>
          <cell r="L486">
            <v>1606.8280000000002</v>
          </cell>
          <cell r="M486">
            <v>2005.6233333333332</v>
          </cell>
          <cell r="N486">
            <v>2422.6953333333331</v>
          </cell>
          <cell r="O486">
            <v>2230.0236666666665</v>
          </cell>
        </row>
        <row r="487">
          <cell r="J487" t="str">
            <v>Bogotá</v>
          </cell>
          <cell r="K487">
            <v>263.54933333333332</v>
          </cell>
          <cell r="L487">
            <v>448.17500000000001</v>
          </cell>
          <cell r="M487">
            <v>320.65266666666668</v>
          </cell>
          <cell r="N487">
            <v>502.07100000000008</v>
          </cell>
          <cell r="O487">
            <v>462.54700000000003</v>
          </cell>
        </row>
        <row r="488">
          <cell r="J488" t="str">
            <v>Medellín</v>
          </cell>
          <cell r="K488">
            <v>114.36766666666665</v>
          </cell>
          <cell r="L488">
            <v>137.04499999999999</v>
          </cell>
          <cell r="M488">
            <v>193.06966666666668</v>
          </cell>
          <cell r="N488">
            <v>197.16566666666665</v>
          </cell>
          <cell r="O488">
            <v>178.03166666666667</v>
          </cell>
        </row>
        <row r="489">
          <cell r="J489" t="str">
            <v>Cali</v>
          </cell>
          <cell r="K489">
            <v>131.46299999999999</v>
          </cell>
          <cell r="L489">
            <v>102.97699999999999</v>
          </cell>
          <cell r="M489">
            <v>179.23766666666666</v>
          </cell>
          <cell r="N489">
            <v>149.37066666666666</v>
          </cell>
          <cell r="O489">
            <v>124.12600000000002</v>
          </cell>
        </row>
        <row r="490">
          <cell r="J490" t="str">
            <v>Barranquilla</v>
          </cell>
          <cell r="K490">
            <v>53.326666666666661</v>
          </cell>
          <cell r="L490">
            <v>31.27</v>
          </cell>
          <cell r="M490">
            <v>49.411999999999999</v>
          </cell>
          <cell r="N490">
            <v>73.24666666666667</v>
          </cell>
          <cell r="O490">
            <v>108.24433333333333</v>
          </cell>
        </row>
        <row r="491">
          <cell r="J491" t="str">
            <v>Bucaramanga</v>
          </cell>
          <cell r="K491">
            <v>23.782</v>
          </cell>
          <cell r="L491">
            <v>25.248000000000001</v>
          </cell>
          <cell r="M491">
            <v>50.161666666666662</v>
          </cell>
          <cell r="N491">
            <v>69.465333333333334</v>
          </cell>
          <cell r="O491">
            <v>64.748333333333335</v>
          </cell>
        </row>
        <row r="492">
          <cell r="J492" t="str">
            <v>Ibagué</v>
          </cell>
          <cell r="K492">
            <v>41.68866666666667</v>
          </cell>
          <cell r="L492">
            <v>36.411666666666669</v>
          </cell>
          <cell r="M492">
            <v>38.272999999999996</v>
          </cell>
          <cell r="N492">
            <v>33.573</v>
          </cell>
          <cell r="O492">
            <v>42.526999999999994</v>
          </cell>
        </row>
        <row r="493">
          <cell r="J493" t="str">
            <v>Pereira</v>
          </cell>
          <cell r="K493">
            <v>18.495666666666668</v>
          </cell>
          <cell r="L493">
            <v>22.145</v>
          </cell>
          <cell r="M493">
            <v>25.411999999999995</v>
          </cell>
          <cell r="N493">
            <v>34.518666666666668</v>
          </cell>
          <cell r="O493">
            <v>36.153999999999996</v>
          </cell>
        </row>
        <row r="494">
          <cell r="J494" t="str">
            <v>Cúcuta</v>
          </cell>
          <cell r="K494">
            <v>29.061666666666667</v>
          </cell>
          <cell r="L494">
            <v>24.186666666666667</v>
          </cell>
          <cell r="M494">
            <v>29.934666666666669</v>
          </cell>
          <cell r="N494">
            <v>38.777999999999999</v>
          </cell>
          <cell r="O494">
            <v>35.024000000000001</v>
          </cell>
        </row>
        <row r="495">
          <cell r="J495" t="str">
            <v>Cartagena</v>
          </cell>
          <cell r="K495">
            <v>36.579000000000001</v>
          </cell>
          <cell r="L495">
            <v>26.116666666666671</v>
          </cell>
          <cell r="M495">
            <v>60.836333333333336</v>
          </cell>
          <cell r="N495">
            <v>49.134666666666668</v>
          </cell>
          <cell r="O495">
            <v>29.364666666666668</v>
          </cell>
        </row>
        <row r="496">
          <cell r="J496" t="str">
            <v>Pasto</v>
          </cell>
          <cell r="K496">
            <v>20.303333333333331</v>
          </cell>
          <cell r="L496">
            <v>20.193666666666669</v>
          </cell>
          <cell r="M496">
            <v>25.835000000000001</v>
          </cell>
          <cell r="N496">
            <v>26.788666666666668</v>
          </cell>
          <cell r="O496">
            <v>26.108999999999998</v>
          </cell>
        </row>
        <row r="497">
          <cell r="J497" t="str">
            <v>Montería</v>
          </cell>
          <cell r="K497">
            <v>20.335666666666668</v>
          </cell>
          <cell r="L497">
            <v>18.821999999999999</v>
          </cell>
          <cell r="M497">
            <v>17.535</v>
          </cell>
          <cell r="N497">
            <v>29.863333333333333</v>
          </cell>
          <cell r="O497">
            <v>26.081333333333333</v>
          </cell>
        </row>
        <row r="498">
          <cell r="J498" t="str">
            <v>Villavicencio</v>
          </cell>
          <cell r="K498">
            <v>17.170666666666666</v>
          </cell>
          <cell r="L498">
            <v>23.256</v>
          </cell>
          <cell r="M498">
            <v>25.301333333333332</v>
          </cell>
          <cell r="N498">
            <v>21.313666666666666</v>
          </cell>
          <cell r="O498">
            <v>22.877666666666666</v>
          </cell>
        </row>
        <row r="499">
          <cell r="J499" t="str">
            <v>Manizales</v>
          </cell>
          <cell r="K499">
            <v>14.884333333333336</v>
          </cell>
          <cell r="L499">
            <v>13.163333333333334</v>
          </cell>
          <cell r="M499">
            <v>17.513333333333332</v>
          </cell>
          <cell r="N499">
            <v>19.897000000000002</v>
          </cell>
          <cell r="O499">
            <v>22.525666666666666</v>
          </cell>
        </row>
        <row r="500">
          <cell r="J500" t="str">
            <v>Santa Marta</v>
          </cell>
          <cell r="K500">
            <v>21.748333333333335</v>
          </cell>
          <cell r="L500">
            <v>25.773666666666667</v>
          </cell>
          <cell r="M500">
            <v>25.755333333333336</v>
          </cell>
          <cell r="N500">
            <v>17.094666666666665</v>
          </cell>
          <cell r="O500">
            <v>21.807666666666666</v>
          </cell>
        </row>
        <row r="501">
          <cell r="J501" t="str">
            <v>Neiva</v>
          </cell>
          <cell r="K501">
            <v>18.222333333333335</v>
          </cell>
          <cell r="L501">
            <v>18.103666666666669</v>
          </cell>
          <cell r="M501">
            <v>21.51733333333333</v>
          </cell>
          <cell r="N501">
            <v>21.352</v>
          </cell>
          <cell r="O501">
            <v>20.094333333333335</v>
          </cell>
        </row>
        <row r="502">
          <cell r="J502" t="str">
            <v>Armenia</v>
          </cell>
          <cell r="K502">
            <v>10.531000000000001</v>
          </cell>
          <cell r="L502">
            <v>8.1086666666666662</v>
          </cell>
          <cell r="M502">
            <v>13.713333333333333</v>
          </cell>
          <cell r="N502">
            <v>12.571</v>
          </cell>
          <cell r="O502">
            <v>17.815666666666669</v>
          </cell>
        </row>
        <row r="503">
          <cell r="J503" t="str">
            <v>Popayán</v>
          </cell>
          <cell r="K503">
            <v>17.765333333333334</v>
          </cell>
          <cell r="L503">
            <v>18.565666666666669</v>
          </cell>
          <cell r="M503">
            <v>19.123333333333331</v>
          </cell>
          <cell r="N503">
            <v>20.195333333333334</v>
          </cell>
          <cell r="O503">
            <v>14.727666666666666</v>
          </cell>
        </row>
        <row r="504">
          <cell r="J504" t="str">
            <v>Sincelejo</v>
          </cell>
          <cell r="K504">
            <v>10.830333333333334</v>
          </cell>
          <cell r="L504">
            <v>9.8010000000000002</v>
          </cell>
          <cell r="M504">
            <v>7.926333333333333</v>
          </cell>
          <cell r="N504">
            <v>14.393000000000001</v>
          </cell>
          <cell r="O504">
            <v>14.418000000000001</v>
          </cell>
        </row>
        <row r="505">
          <cell r="J505" t="str">
            <v>Valledupar</v>
          </cell>
          <cell r="K505">
            <v>13.537333333333335</v>
          </cell>
          <cell r="L505">
            <v>11.015333333333333</v>
          </cell>
          <cell r="M505">
            <v>15.467999999999998</v>
          </cell>
          <cell r="N505">
            <v>22.557000000000002</v>
          </cell>
          <cell r="O505">
            <v>13.831666666666665</v>
          </cell>
        </row>
        <row r="506">
          <cell r="J506" t="str">
            <v>Riohacha</v>
          </cell>
          <cell r="K506">
            <v>6.8639999999999999</v>
          </cell>
          <cell r="L506">
            <v>8.0233333333333334</v>
          </cell>
          <cell r="M506">
            <v>11.377333333333334</v>
          </cell>
          <cell r="N506">
            <v>11.875333333333332</v>
          </cell>
          <cell r="O506">
            <v>8.0516666666666676</v>
          </cell>
        </row>
        <row r="507">
          <cell r="J507" t="str">
            <v>Tunja</v>
          </cell>
          <cell r="K507">
            <v>5.6950000000000003</v>
          </cell>
          <cell r="L507">
            <v>6.3966666666666674</v>
          </cell>
          <cell r="M507">
            <v>3.1133333333333333</v>
          </cell>
          <cell r="N507">
            <v>10.661999999999999</v>
          </cell>
          <cell r="O507">
            <v>7.4303333333333335</v>
          </cell>
        </row>
        <row r="508">
          <cell r="J508" t="str">
            <v>Florencia</v>
          </cell>
          <cell r="K508">
            <v>4.4450000000000003</v>
          </cell>
          <cell r="L508">
            <v>2.3050000000000002</v>
          </cell>
          <cell r="M508">
            <v>2.1229999999999998</v>
          </cell>
          <cell r="N508">
            <v>3.8130000000000002</v>
          </cell>
          <cell r="O508">
            <v>5.3053333333333335</v>
          </cell>
        </row>
        <row r="509">
          <cell r="J509" t="str">
            <v>Quibdó</v>
          </cell>
          <cell r="K509">
            <v>1.3426666666666669</v>
          </cell>
          <cell r="L509">
            <v>0.97033333333333338</v>
          </cell>
          <cell r="M509">
            <v>1.8386666666666667</v>
          </cell>
          <cell r="N509">
            <v>2.3303333333333334</v>
          </cell>
          <cell r="O509">
            <v>2.2576666666666667</v>
          </cell>
        </row>
        <row r="510">
          <cell r="J510" t="str">
            <v>San Andrés</v>
          </cell>
          <cell r="K510">
            <v>1.2826666666666666</v>
          </cell>
          <cell r="L510">
            <v>0.51866666666666672</v>
          </cell>
          <cell r="M510">
            <v>1.1783333333333335</v>
          </cell>
          <cell r="N510">
            <v>0.7</v>
          </cell>
          <cell r="O510">
            <v>0.66933333333333334</v>
          </cell>
        </row>
        <row r="518">
          <cell r="J518" t="str">
            <v>Colombia</v>
          </cell>
          <cell r="K518">
            <v>6656.3606666666665</v>
          </cell>
          <cell r="L518">
            <v>6153.7773333333344</v>
          </cell>
          <cell r="M518">
            <v>6450.1046666666671</v>
          </cell>
          <cell r="N518">
            <v>6660.7733333333335</v>
          </cell>
          <cell r="O518">
            <v>7011.8456666666652</v>
          </cell>
        </row>
        <row r="519">
          <cell r="J519" t="str">
            <v>Bogotá</v>
          </cell>
          <cell r="K519">
            <v>1810.4876666666667</v>
          </cell>
          <cell r="L519">
            <v>1733.4816666666666</v>
          </cell>
          <cell r="M519">
            <v>1806.6563333333334</v>
          </cell>
          <cell r="N519">
            <v>1885.9829999999999</v>
          </cell>
          <cell r="O519">
            <v>1942.269</v>
          </cell>
        </row>
        <row r="520">
          <cell r="J520" t="str">
            <v>Medellín</v>
          </cell>
          <cell r="K520">
            <v>796.63966666666659</v>
          </cell>
          <cell r="L520">
            <v>749.49866666666674</v>
          </cell>
          <cell r="M520">
            <v>776.08299999999997</v>
          </cell>
          <cell r="N520">
            <v>797.85300000000007</v>
          </cell>
          <cell r="O520">
            <v>891.12900000000002</v>
          </cell>
        </row>
        <row r="521">
          <cell r="J521" t="str">
            <v>Cali</v>
          </cell>
          <cell r="K521">
            <v>499.92699999999996</v>
          </cell>
          <cell r="L521">
            <v>441.3576666666666</v>
          </cell>
          <cell r="M521">
            <v>485.755</v>
          </cell>
          <cell r="N521">
            <v>471.87366666666668</v>
          </cell>
          <cell r="O521">
            <v>490.16833333333335</v>
          </cell>
        </row>
        <row r="522">
          <cell r="J522" t="str">
            <v>Barranquilla</v>
          </cell>
          <cell r="K522">
            <v>242.84299999999999</v>
          </cell>
          <cell r="L522">
            <v>241.24</v>
          </cell>
          <cell r="M522">
            <v>255.30500000000001</v>
          </cell>
          <cell r="N522">
            <v>288.911</v>
          </cell>
          <cell r="O522">
            <v>287.435</v>
          </cell>
        </row>
        <row r="523">
          <cell r="J523" t="str">
            <v>Bucaramanga</v>
          </cell>
          <cell r="K523">
            <v>209.20733333333337</v>
          </cell>
          <cell r="L523">
            <v>203.48533333333333</v>
          </cell>
          <cell r="M523">
            <v>192.01333333333332</v>
          </cell>
          <cell r="N523">
            <v>181.18200000000002</v>
          </cell>
          <cell r="O523">
            <v>197.76599999999999</v>
          </cell>
        </row>
        <row r="524">
          <cell r="J524" t="str">
            <v>Pereira</v>
          </cell>
          <cell r="K524">
            <v>125.48666666666668</v>
          </cell>
          <cell r="L524">
            <v>121.28133333333334</v>
          </cell>
          <cell r="M524">
            <v>112.99399999999999</v>
          </cell>
          <cell r="N524">
            <v>128.01466666666667</v>
          </cell>
          <cell r="O524">
            <v>125.93566666666668</v>
          </cell>
        </row>
        <row r="525">
          <cell r="J525" t="str">
            <v>Cúcuta</v>
          </cell>
          <cell r="K525">
            <v>129.55433333333335</v>
          </cell>
          <cell r="L525">
            <v>82.072999999999993</v>
          </cell>
          <cell r="M525">
            <v>121.16633333333334</v>
          </cell>
          <cell r="N525">
            <v>122.90233333333333</v>
          </cell>
          <cell r="O525">
            <v>113.19433333333332</v>
          </cell>
        </row>
        <row r="526">
          <cell r="J526" t="str">
            <v>Cartagena</v>
          </cell>
          <cell r="K526">
            <v>114.35466666666667</v>
          </cell>
          <cell r="L526">
            <v>101.57</v>
          </cell>
          <cell r="M526">
            <v>117.36566666666666</v>
          </cell>
          <cell r="N526">
            <v>110.66199999999999</v>
          </cell>
          <cell r="O526">
            <v>108.96300000000001</v>
          </cell>
        </row>
        <row r="527">
          <cell r="J527" t="str">
            <v>Ibagué</v>
          </cell>
          <cell r="K527">
            <v>92.780333333333331</v>
          </cell>
          <cell r="L527">
            <v>88.031666666666652</v>
          </cell>
          <cell r="M527">
            <v>85.979666666666674</v>
          </cell>
          <cell r="N527">
            <v>86.425333333333342</v>
          </cell>
          <cell r="O527">
            <v>99.25366666666666</v>
          </cell>
        </row>
        <row r="528">
          <cell r="J528" t="str">
            <v>Manizales</v>
          </cell>
          <cell r="K528">
            <v>79.628</v>
          </cell>
          <cell r="L528">
            <v>78.952333333333343</v>
          </cell>
          <cell r="M528">
            <v>76.942333333333337</v>
          </cell>
          <cell r="N528">
            <v>82.646333333333317</v>
          </cell>
          <cell r="O528">
            <v>92.434666666666658</v>
          </cell>
        </row>
        <row r="529">
          <cell r="J529" t="str">
            <v>Villavicencio</v>
          </cell>
          <cell r="K529">
            <v>65.248666666666665</v>
          </cell>
          <cell r="L529">
            <v>64.275333333333336</v>
          </cell>
          <cell r="M529">
            <v>69.769666666666666</v>
          </cell>
          <cell r="N529">
            <v>65.086666666666659</v>
          </cell>
          <cell r="O529">
            <v>72.063666666666677</v>
          </cell>
        </row>
        <row r="530">
          <cell r="J530" t="str">
            <v>Pasto</v>
          </cell>
          <cell r="K530">
            <v>50.326333333333331</v>
          </cell>
          <cell r="L530">
            <v>52.500666666666667</v>
          </cell>
          <cell r="M530">
            <v>53.601666666666667</v>
          </cell>
          <cell r="N530">
            <v>57.736333333333334</v>
          </cell>
          <cell r="O530">
            <v>61.420333333333332</v>
          </cell>
        </row>
        <row r="531">
          <cell r="J531" t="str">
            <v>Montería</v>
          </cell>
          <cell r="K531">
            <v>42.365333333333332</v>
          </cell>
          <cell r="L531">
            <v>44.223999999999997</v>
          </cell>
          <cell r="M531">
            <v>40.12566666666666</v>
          </cell>
          <cell r="N531">
            <v>42.885666666666673</v>
          </cell>
          <cell r="O531">
            <v>47.981666666666662</v>
          </cell>
        </row>
        <row r="550">
          <cell r="J550" t="str">
            <v>Colombia</v>
          </cell>
          <cell r="K550">
            <v>1001.0260000000002</v>
          </cell>
          <cell r="L550">
            <v>932.68866666666656</v>
          </cell>
          <cell r="M550">
            <v>820.58466666666664</v>
          </cell>
          <cell r="N550">
            <v>801.8370000000001</v>
          </cell>
          <cell r="O550">
            <v>802.87100000000009</v>
          </cell>
        </row>
        <row r="551">
          <cell r="J551" t="str">
            <v>Bogotá</v>
          </cell>
          <cell r="K551">
            <v>173.56766666666667</v>
          </cell>
          <cell r="L551">
            <v>175.86199999999999</v>
          </cell>
          <cell r="M551">
            <v>130.26266666666666</v>
          </cell>
          <cell r="N551">
            <v>163.89033333333333</v>
          </cell>
          <cell r="O551">
            <v>155.52633333333333</v>
          </cell>
        </row>
        <row r="552">
          <cell r="J552" t="str">
            <v>Medellín</v>
          </cell>
          <cell r="K552">
            <v>62.87766666666667</v>
          </cell>
          <cell r="L552">
            <v>52.725333333333332</v>
          </cell>
          <cell r="M552">
            <v>64.472666666666669</v>
          </cell>
          <cell r="N552">
            <v>53.477333333333327</v>
          </cell>
          <cell r="O552">
            <v>66.311999999999998</v>
          </cell>
        </row>
        <row r="553">
          <cell r="J553" t="str">
            <v>Cali</v>
          </cell>
          <cell r="K553">
            <v>36.222333333333331</v>
          </cell>
          <cell r="L553">
            <v>27.920999999999996</v>
          </cell>
          <cell r="M553">
            <v>27.346666666666668</v>
          </cell>
          <cell r="N553">
            <v>32.370666666666665</v>
          </cell>
          <cell r="O553">
            <v>22.713000000000005</v>
          </cell>
        </row>
        <row r="554">
          <cell r="J554" t="str">
            <v>Cartagena</v>
          </cell>
          <cell r="K554">
            <v>22.074666666666669</v>
          </cell>
          <cell r="L554">
            <v>24.503666666666671</v>
          </cell>
          <cell r="M554">
            <v>21.767666666666667</v>
          </cell>
          <cell r="N554">
            <v>16.422999999999998</v>
          </cell>
          <cell r="O554">
            <v>19.211333333333332</v>
          </cell>
        </row>
        <row r="555">
          <cell r="J555" t="str">
            <v>Barranquilla</v>
          </cell>
          <cell r="K555">
            <v>23.170666666666666</v>
          </cell>
          <cell r="L555">
            <v>24.786333333333335</v>
          </cell>
          <cell r="M555">
            <v>26.929666666666666</v>
          </cell>
          <cell r="N555">
            <v>24.621666666666666</v>
          </cell>
          <cell r="O555">
            <v>18.728666666666665</v>
          </cell>
        </row>
        <row r="556">
          <cell r="J556" t="str">
            <v>Cúcuta</v>
          </cell>
          <cell r="K556">
            <v>13.681666666666667</v>
          </cell>
          <cell r="L556">
            <v>13.842333333333334</v>
          </cell>
          <cell r="M556">
            <v>11.744999999999999</v>
          </cell>
          <cell r="N556">
            <v>12.459333333333333</v>
          </cell>
          <cell r="O556">
            <v>17.22966666666667</v>
          </cell>
        </row>
        <row r="557">
          <cell r="J557" t="str">
            <v>Bucaramanga</v>
          </cell>
          <cell r="K557">
            <v>21.501666666666665</v>
          </cell>
          <cell r="L557">
            <v>21.735666666666663</v>
          </cell>
          <cell r="M557">
            <v>17.954666666666668</v>
          </cell>
          <cell r="N557">
            <v>19.052</v>
          </cell>
          <cell r="O557">
            <v>13.622</v>
          </cell>
        </row>
        <row r="558">
          <cell r="J558" t="str">
            <v>Pereira</v>
          </cell>
          <cell r="K558">
            <v>12.373666666666667</v>
          </cell>
          <cell r="L558">
            <v>17.469666666666665</v>
          </cell>
          <cell r="M558">
            <v>12.879666666666665</v>
          </cell>
          <cell r="N558">
            <v>11.396666666666667</v>
          </cell>
          <cell r="O558">
            <v>12.781333333333334</v>
          </cell>
        </row>
        <row r="559">
          <cell r="J559" t="str">
            <v>Manizales</v>
          </cell>
          <cell r="K559">
            <v>9.2490000000000006</v>
          </cell>
          <cell r="L559">
            <v>9.766</v>
          </cell>
          <cell r="M559">
            <v>12.155666666666667</v>
          </cell>
          <cell r="N559">
            <v>9.6316666666666677</v>
          </cell>
          <cell r="O559">
            <v>11.517000000000001</v>
          </cell>
        </row>
        <row r="560">
          <cell r="J560" t="str">
            <v>Ibagué</v>
          </cell>
          <cell r="K560">
            <v>11.173666666666668</v>
          </cell>
          <cell r="L560">
            <v>10.427</v>
          </cell>
          <cell r="M560">
            <v>12.899333333333333</v>
          </cell>
          <cell r="N560">
            <v>13.101333333333335</v>
          </cell>
          <cell r="O560">
            <v>11.173666666666668</v>
          </cell>
        </row>
        <row r="561">
          <cell r="J561" t="str">
            <v>Villavicencio</v>
          </cell>
          <cell r="K561">
            <v>13.269666666666666</v>
          </cell>
          <cell r="L561">
            <v>12.015000000000001</v>
          </cell>
          <cell r="M561">
            <v>9.0890000000000004</v>
          </cell>
          <cell r="N561">
            <v>9.0730000000000004</v>
          </cell>
          <cell r="O561">
            <v>10.805333333333332</v>
          </cell>
        </row>
        <row r="562">
          <cell r="J562" t="str">
            <v>Pasto</v>
          </cell>
          <cell r="K562">
            <v>10.470333333333334</v>
          </cell>
          <cell r="L562">
            <v>11.329666666666668</v>
          </cell>
          <cell r="M562">
            <v>8.4046666666666674</v>
          </cell>
          <cell r="N562">
            <v>9.495333333333333</v>
          </cell>
          <cell r="O562">
            <v>10.627333333333334</v>
          </cell>
        </row>
        <row r="563">
          <cell r="J563" t="str">
            <v>Montería</v>
          </cell>
          <cell r="K563">
            <v>8.8940000000000001</v>
          </cell>
          <cell r="L563">
            <v>6.6813333333333338</v>
          </cell>
          <cell r="M563">
            <v>6.9453333333333331</v>
          </cell>
          <cell r="N563">
            <v>7.8849999999999998</v>
          </cell>
          <cell r="O563">
            <v>8.7889999999999997</v>
          </cell>
        </row>
        <row r="582">
          <cell r="J582" t="str">
            <v>Colombia</v>
          </cell>
          <cell r="K582">
            <v>655.33833333333325</v>
          </cell>
          <cell r="L582">
            <v>606.97166666666669</v>
          </cell>
          <cell r="M582">
            <v>709.97299999999996</v>
          </cell>
          <cell r="N582">
            <v>682.64433333333341</v>
          </cell>
          <cell r="O582">
            <v>715.76433333333318</v>
          </cell>
        </row>
        <row r="583">
          <cell r="J583" t="str">
            <v>Bogotá</v>
          </cell>
          <cell r="K583">
            <v>128.13366666666667</v>
          </cell>
          <cell r="L583">
            <v>124.40966666666668</v>
          </cell>
          <cell r="M583">
            <v>139.82300000000001</v>
          </cell>
          <cell r="N583">
            <v>136.20666666666668</v>
          </cell>
          <cell r="O583">
            <v>133.49099999999999</v>
          </cell>
        </row>
        <row r="584">
          <cell r="J584" t="str">
            <v>Medellín</v>
          </cell>
          <cell r="K584">
            <v>63.317666666666668</v>
          </cell>
          <cell r="L584">
            <v>56.109333333333325</v>
          </cell>
          <cell r="M584">
            <v>52.920666666666669</v>
          </cell>
          <cell r="N584">
            <v>68.781999999999996</v>
          </cell>
          <cell r="O584">
            <v>54.594999999999999</v>
          </cell>
        </row>
        <row r="585">
          <cell r="J585" t="str">
            <v>Cali</v>
          </cell>
          <cell r="K585">
            <v>52.149333333333338</v>
          </cell>
          <cell r="L585">
            <v>52.74666666666667</v>
          </cell>
          <cell r="M585">
            <v>58.240666666666669</v>
          </cell>
          <cell r="N585">
            <v>43.191666666666663</v>
          </cell>
          <cell r="O585">
            <v>43.92</v>
          </cell>
        </row>
        <row r="586">
          <cell r="J586" t="str">
            <v>Barranquilla</v>
          </cell>
          <cell r="K586">
            <v>31.494333333333334</v>
          </cell>
          <cell r="L586">
            <v>32.828333333333333</v>
          </cell>
          <cell r="M586">
            <v>30.006333333333334</v>
          </cell>
          <cell r="N586">
            <v>36.598333333333329</v>
          </cell>
          <cell r="O586">
            <v>36.482666666666667</v>
          </cell>
        </row>
        <row r="587">
          <cell r="J587" t="str">
            <v>Cartagena</v>
          </cell>
          <cell r="K587">
            <v>19.248666666666665</v>
          </cell>
          <cell r="L587">
            <v>16.972333333333331</v>
          </cell>
          <cell r="M587">
            <v>18.247</v>
          </cell>
          <cell r="N587">
            <v>17.976333333333333</v>
          </cell>
          <cell r="O587">
            <v>18.176333333333332</v>
          </cell>
        </row>
        <row r="588">
          <cell r="J588" t="str">
            <v>Bucaramanga</v>
          </cell>
          <cell r="K588">
            <v>16.290666666666667</v>
          </cell>
          <cell r="L588">
            <v>12.238999999999999</v>
          </cell>
          <cell r="M588">
            <v>16.417333333333332</v>
          </cell>
          <cell r="N588">
            <v>17.631666666666664</v>
          </cell>
          <cell r="O588">
            <v>15.984</v>
          </cell>
        </row>
        <row r="589">
          <cell r="J589" t="str">
            <v>Montería</v>
          </cell>
          <cell r="K589">
            <v>10.067</v>
          </cell>
          <cell r="L589">
            <v>10.138666666666666</v>
          </cell>
          <cell r="M589">
            <v>10.515333333333333</v>
          </cell>
          <cell r="N589">
            <v>10.779333333333334</v>
          </cell>
          <cell r="O589">
            <v>12.46</v>
          </cell>
        </row>
        <row r="590">
          <cell r="J590" t="str">
            <v>Cúcuta</v>
          </cell>
          <cell r="K590">
            <v>12.849333333333334</v>
          </cell>
          <cell r="L590">
            <v>9.1726666666666663</v>
          </cell>
          <cell r="M590">
            <v>11.606999999999999</v>
          </cell>
          <cell r="N590">
            <v>9.8830000000000009</v>
          </cell>
          <cell r="O590">
            <v>10.223333333333334</v>
          </cell>
        </row>
        <row r="591">
          <cell r="J591" t="str">
            <v>Pereira</v>
          </cell>
          <cell r="K591">
            <v>10.290999999999999</v>
          </cell>
          <cell r="L591">
            <v>8.9143333333333334</v>
          </cell>
          <cell r="M591">
            <v>8.3536666666666672</v>
          </cell>
          <cell r="N591">
            <v>8.4583333333333339</v>
          </cell>
          <cell r="O591">
            <v>8.9149999999999991</v>
          </cell>
        </row>
        <row r="592">
          <cell r="J592" t="str">
            <v>Pasto</v>
          </cell>
          <cell r="K592">
            <v>7.1739999999999995</v>
          </cell>
          <cell r="L592">
            <v>7.6769999999999996</v>
          </cell>
          <cell r="M592">
            <v>9.259666666666666</v>
          </cell>
          <cell r="N592">
            <v>8.0816666666666652</v>
          </cell>
          <cell r="O592">
            <v>8.6766666666666676</v>
          </cell>
        </row>
        <row r="593">
          <cell r="J593" t="str">
            <v>Ibagué</v>
          </cell>
          <cell r="K593">
            <v>8.8249999999999993</v>
          </cell>
          <cell r="L593">
            <v>7.8356666666666657</v>
          </cell>
          <cell r="M593">
            <v>8.875</v>
          </cell>
          <cell r="N593">
            <v>6.6786666666666674</v>
          </cell>
          <cell r="O593">
            <v>8.0076666666666672</v>
          </cell>
        </row>
        <row r="594">
          <cell r="J594" t="str">
            <v>Manizales</v>
          </cell>
          <cell r="K594">
            <v>8.6623333333333346</v>
          </cell>
          <cell r="L594">
            <v>8.2786666666666662</v>
          </cell>
          <cell r="M594">
            <v>8.3266666666666662</v>
          </cell>
          <cell r="N594">
            <v>6.9186666666666667</v>
          </cell>
          <cell r="O594">
            <v>7.2680000000000007</v>
          </cell>
        </row>
        <row r="595">
          <cell r="J595" t="str">
            <v>Villavicencio</v>
          </cell>
          <cell r="K595">
            <v>4.4403333333333341</v>
          </cell>
          <cell r="L595">
            <v>4.16</v>
          </cell>
          <cell r="M595">
            <v>5.476</v>
          </cell>
          <cell r="N595">
            <v>5.7853333333333339</v>
          </cell>
          <cell r="O595">
            <v>5.2030000000000003</v>
          </cell>
        </row>
        <row r="614">
          <cell r="J614" t="str">
            <v>Colombia</v>
          </cell>
          <cell r="K614">
            <v>6542.5396666666666</v>
          </cell>
          <cell r="L614">
            <v>7514.3319999999994</v>
          </cell>
          <cell r="M614">
            <v>7865.7743333333337</v>
          </cell>
          <cell r="N614">
            <v>8532.1726666666673</v>
          </cell>
          <cell r="O614">
            <v>8925.7489999999998</v>
          </cell>
        </row>
        <row r="615">
          <cell r="J615" t="str">
            <v>Bogotá</v>
          </cell>
          <cell r="K615">
            <v>879.16733333333332</v>
          </cell>
          <cell r="L615">
            <v>1078.1869999999999</v>
          </cell>
          <cell r="M615">
            <v>1128.5723333333333</v>
          </cell>
          <cell r="N615">
            <v>1272.44</v>
          </cell>
          <cell r="O615">
            <v>1444.0423333333331</v>
          </cell>
        </row>
        <row r="616">
          <cell r="J616" t="str">
            <v>Medellín</v>
          </cell>
          <cell r="K616">
            <v>420.13933333333335</v>
          </cell>
          <cell r="L616">
            <v>499.85966666666667</v>
          </cell>
          <cell r="M616">
            <v>483.00833333333327</v>
          </cell>
          <cell r="N616">
            <v>535.23133333333328</v>
          </cell>
          <cell r="O616">
            <v>528.69866666666667</v>
          </cell>
        </row>
        <row r="617">
          <cell r="J617" t="str">
            <v>Cali</v>
          </cell>
          <cell r="K617">
            <v>371.72399999999999</v>
          </cell>
          <cell r="L617">
            <v>426.99166666666662</v>
          </cell>
          <cell r="M617">
            <v>429.56700000000001</v>
          </cell>
          <cell r="N617">
            <v>444.71533333333332</v>
          </cell>
          <cell r="O617">
            <v>416.25</v>
          </cell>
        </row>
        <row r="618">
          <cell r="J618" t="str">
            <v>Barranquilla</v>
          </cell>
          <cell r="K618">
            <v>309.60033333333337</v>
          </cell>
          <cell r="L618">
            <v>301.596</v>
          </cell>
          <cell r="M618">
            <v>327.62966666666665</v>
          </cell>
          <cell r="N618">
            <v>333.947</v>
          </cell>
          <cell r="O618">
            <v>358.03133333333335</v>
          </cell>
        </row>
        <row r="619">
          <cell r="J619" t="str">
            <v>Bucaramanga</v>
          </cell>
          <cell r="K619">
            <v>168.73333333333335</v>
          </cell>
          <cell r="L619">
            <v>192.89266666666666</v>
          </cell>
          <cell r="M619">
            <v>209.184</v>
          </cell>
          <cell r="N619">
            <v>233.44033333333331</v>
          </cell>
          <cell r="O619">
            <v>247.89033333333336</v>
          </cell>
        </row>
        <row r="620">
          <cell r="J620" t="str">
            <v>Cartagena</v>
          </cell>
          <cell r="K620">
            <v>173.28866666666667</v>
          </cell>
          <cell r="L620">
            <v>164.97666666666666</v>
          </cell>
          <cell r="M620">
            <v>163.98099999999999</v>
          </cell>
          <cell r="N620">
            <v>191.11699999999999</v>
          </cell>
          <cell r="O620">
            <v>208.096</v>
          </cell>
        </row>
        <row r="621">
          <cell r="J621" t="str">
            <v>Cúcuta</v>
          </cell>
          <cell r="K621">
            <v>132.39366666666669</v>
          </cell>
          <cell r="L621">
            <v>192.68033333333335</v>
          </cell>
          <cell r="M621">
            <v>141.22066666666666</v>
          </cell>
          <cell r="N621">
            <v>142.99599999999998</v>
          </cell>
          <cell r="O621">
            <v>167.26533333333336</v>
          </cell>
        </row>
        <row r="622">
          <cell r="J622" t="str">
            <v>Pereira</v>
          </cell>
          <cell r="K622">
            <v>70.390333333333331</v>
          </cell>
          <cell r="L622">
            <v>78.697666666666663</v>
          </cell>
          <cell r="M622">
            <v>84.74</v>
          </cell>
          <cell r="N622">
            <v>81.563333333333333</v>
          </cell>
          <cell r="O622">
            <v>105.428</v>
          </cell>
        </row>
        <row r="623">
          <cell r="J623" t="str">
            <v>Ibagué</v>
          </cell>
          <cell r="K623">
            <v>73.695333333333323</v>
          </cell>
          <cell r="L623">
            <v>76.140666666666661</v>
          </cell>
          <cell r="M623">
            <v>84.523333333333326</v>
          </cell>
          <cell r="N623">
            <v>85.060333333333332</v>
          </cell>
          <cell r="O623">
            <v>95.73266666666666</v>
          </cell>
        </row>
        <row r="624">
          <cell r="J624" t="str">
            <v>Villavicencio</v>
          </cell>
          <cell r="K624">
            <v>65.016000000000005</v>
          </cell>
          <cell r="L624">
            <v>73.047333333333327</v>
          </cell>
          <cell r="M624">
            <v>76.508333333333326</v>
          </cell>
          <cell r="N624">
            <v>76.370666666666651</v>
          </cell>
          <cell r="O624">
            <v>80.444333333333347</v>
          </cell>
        </row>
        <row r="625">
          <cell r="J625" t="str">
            <v>Pasto</v>
          </cell>
          <cell r="K625">
            <v>55.586999999999996</v>
          </cell>
          <cell r="L625">
            <v>56.790333333333336</v>
          </cell>
          <cell r="M625">
            <v>63.556666666666665</v>
          </cell>
          <cell r="N625">
            <v>65.086333333333329</v>
          </cell>
          <cell r="O625">
            <v>69.165666666666667</v>
          </cell>
        </row>
        <row r="626">
          <cell r="J626" t="str">
            <v>Montería</v>
          </cell>
          <cell r="K626">
            <v>51.426333333333332</v>
          </cell>
          <cell r="L626">
            <v>57.856999999999999</v>
          </cell>
          <cell r="M626">
            <v>61.102666666666664</v>
          </cell>
          <cell r="N626">
            <v>66.908000000000001</v>
          </cell>
          <cell r="O626">
            <v>67.033000000000001</v>
          </cell>
        </row>
        <row r="627">
          <cell r="J627" t="str">
            <v>Manizales</v>
          </cell>
          <cell r="K627">
            <v>50.551000000000009</v>
          </cell>
          <cell r="L627">
            <v>45.046333333333337</v>
          </cell>
          <cell r="M627">
            <v>50.645333333333326</v>
          </cell>
          <cell r="N627">
            <v>49.823333333333331</v>
          </cell>
          <cell r="O627">
            <v>51.190666666666665</v>
          </cell>
        </row>
        <row r="646">
          <cell r="J646" t="str">
            <v>Colombia</v>
          </cell>
          <cell r="K646">
            <v>850.64766666666674</v>
          </cell>
          <cell r="L646">
            <v>853.7</v>
          </cell>
          <cell r="M646">
            <v>915.43133333333333</v>
          </cell>
          <cell r="N646">
            <v>976.52733333333333</v>
          </cell>
          <cell r="O646">
            <v>1055.1576666666667</v>
          </cell>
        </row>
        <row r="647">
          <cell r="J647" t="str">
            <v>Bogotá</v>
          </cell>
          <cell r="K647">
            <v>180.06466666666665</v>
          </cell>
          <cell r="L647">
            <v>199.22833333333335</v>
          </cell>
          <cell r="M647">
            <v>167.97933333333333</v>
          </cell>
          <cell r="N647">
            <v>168.34333333333333</v>
          </cell>
          <cell r="O647">
            <v>201.15933333333331</v>
          </cell>
        </row>
        <row r="648">
          <cell r="J648" t="str">
            <v>Medellín</v>
          </cell>
          <cell r="K648">
            <v>71.398333333333326</v>
          </cell>
          <cell r="L648">
            <v>60.212333333333333</v>
          </cell>
          <cell r="M648">
            <v>72.687333333333328</v>
          </cell>
          <cell r="N648">
            <v>91.068666666666672</v>
          </cell>
          <cell r="O648">
            <v>77.188666666666663</v>
          </cell>
        </row>
        <row r="649">
          <cell r="J649" t="str">
            <v>Bucaramanga</v>
          </cell>
          <cell r="K649">
            <v>17.570999999999998</v>
          </cell>
          <cell r="L649">
            <v>24.543000000000003</v>
          </cell>
          <cell r="M649">
            <v>40.532666666666671</v>
          </cell>
          <cell r="N649">
            <v>40.971666666666664</v>
          </cell>
          <cell r="O649">
            <v>47.556000000000004</v>
          </cell>
        </row>
        <row r="650">
          <cell r="J650" t="str">
            <v>Cali</v>
          </cell>
          <cell r="K650">
            <v>48.829000000000001</v>
          </cell>
          <cell r="L650">
            <v>54.887333333333338</v>
          </cell>
          <cell r="M650">
            <v>46.322666666666663</v>
          </cell>
          <cell r="N650">
            <v>45.009666666666668</v>
          </cell>
          <cell r="O650">
            <v>47.288333333333334</v>
          </cell>
        </row>
        <row r="651">
          <cell r="J651" t="str">
            <v>Barranquilla</v>
          </cell>
          <cell r="K651">
            <v>19.690999999999999</v>
          </cell>
          <cell r="L651">
            <v>24.556333333333338</v>
          </cell>
          <cell r="M651">
            <v>25.202333333333332</v>
          </cell>
          <cell r="N651">
            <v>20.142666666666667</v>
          </cell>
          <cell r="O651">
            <v>25.837</v>
          </cell>
        </row>
        <row r="652">
          <cell r="J652" t="str">
            <v>Ibagué</v>
          </cell>
          <cell r="K652">
            <v>13.467333333333334</v>
          </cell>
          <cell r="L652">
            <v>13.775</v>
          </cell>
          <cell r="M652">
            <v>10.868</v>
          </cell>
          <cell r="N652">
            <v>11.289666666666667</v>
          </cell>
          <cell r="O652">
            <v>16.46</v>
          </cell>
        </row>
        <row r="653">
          <cell r="J653" t="str">
            <v>Cúcuta</v>
          </cell>
          <cell r="K653">
            <v>19.000666666666664</v>
          </cell>
          <cell r="L653">
            <v>12.295333333333332</v>
          </cell>
          <cell r="M653">
            <v>18.734333333333336</v>
          </cell>
          <cell r="N653">
            <v>17.982333333333333</v>
          </cell>
          <cell r="O653">
            <v>15.525666666666666</v>
          </cell>
        </row>
        <row r="654">
          <cell r="J654" t="str">
            <v>Pereira</v>
          </cell>
          <cell r="K654">
            <v>10.773666666666665</v>
          </cell>
          <cell r="L654">
            <v>11.346333333333334</v>
          </cell>
          <cell r="M654">
            <v>9.6143333333333327</v>
          </cell>
          <cell r="N654">
            <v>10.713666666666667</v>
          </cell>
          <cell r="O654">
            <v>14.295666666666667</v>
          </cell>
        </row>
        <row r="655">
          <cell r="J655" t="str">
            <v>Villavicencio</v>
          </cell>
          <cell r="K655">
            <v>10.590333333333334</v>
          </cell>
          <cell r="L655">
            <v>11.444000000000001</v>
          </cell>
          <cell r="M655">
            <v>13.780333333333331</v>
          </cell>
          <cell r="N655">
            <v>13.887333333333336</v>
          </cell>
          <cell r="O655">
            <v>12.728999999999999</v>
          </cell>
        </row>
        <row r="656">
          <cell r="J656" t="str">
            <v>Cartagena</v>
          </cell>
          <cell r="K656">
            <v>6.0253333333333332</v>
          </cell>
          <cell r="L656">
            <v>5.1236666666666668</v>
          </cell>
          <cell r="M656">
            <v>7.4333333333333336</v>
          </cell>
          <cell r="N656">
            <v>6.7050000000000001</v>
          </cell>
          <cell r="O656">
            <v>10.874333333333333</v>
          </cell>
        </row>
        <row r="657">
          <cell r="J657" t="str">
            <v>Montería</v>
          </cell>
          <cell r="K657">
            <v>8.4923333333333328</v>
          </cell>
          <cell r="L657">
            <v>8.6986666666666679</v>
          </cell>
          <cell r="M657">
            <v>8.3916666666666675</v>
          </cell>
          <cell r="N657">
            <v>8.322000000000001</v>
          </cell>
          <cell r="O657">
            <v>9.5346666666666646</v>
          </cell>
        </row>
        <row r="658">
          <cell r="J658" t="str">
            <v>Manizales</v>
          </cell>
          <cell r="K658">
            <v>5.7116666666666669</v>
          </cell>
          <cell r="L658">
            <v>6.7719999999999994</v>
          </cell>
          <cell r="M658">
            <v>8.6686666666666667</v>
          </cell>
          <cell r="N658">
            <v>6.9876666666666667</v>
          </cell>
          <cell r="O658">
            <v>8.277000000000001</v>
          </cell>
        </row>
        <row r="659">
          <cell r="J659" t="str">
            <v>Pasto</v>
          </cell>
          <cell r="K659">
            <v>9.4580000000000002</v>
          </cell>
          <cell r="L659">
            <v>8.44</v>
          </cell>
          <cell r="M659">
            <v>7.8120000000000003</v>
          </cell>
          <cell r="N659">
            <v>7.5803333333333347</v>
          </cell>
          <cell r="O659">
            <v>7.9</v>
          </cell>
        </row>
        <row r="678">
          <cell r="J678" t="str">
            <v>Colombia</v>
          </cell>
          <cell r="K678">
            <v>720.36433333333332</v>
          </cell>
          <cell r="L678">
            <v>649.70899999999995</v>
          </cell>
          <cell r="M678">
            <v>862.83833333333325</v>
          </cell>
          <cell r="N678">
            <v>997.51866666666683</v>
          </cell>
          <cell r="O678">
            <v>1022.958</v>
          </cell>
        </row>
        <row r="679">
          <cell r="J679" t="str">
            <v>Bogotá</v>
          </cell>
          <cell r="K679">
            <v>51.609333333333332</v>
          </cell>
          <cell r="L679">
            <v>56.121666666666663</v>
          </cell>
          <cell r="M679">
            <v>53.704333333333331</v>
          </cell>
          <cell r="N679">
            <v>94.396000000000001</v>
          </cell>
          <cell r="O679">
            <v>92.076666666666668</v>
          </cell>
        </row>
        <row r="680">
          <cell r="J680" t="str">
            <v>Cali</v>
          </cell>
          <cell r="K680">
            <v>21.472333333333335</v>
          </cell>
          <cell r="L680">
            <v>25.989000000000001</v>
          </cell>
          <cell r="M680">
            <v>27.602</v>
          </cell>
          <cell r="N680">
            <v>36.425666666666665</v>
          </cell>
          <cell r="O680">
            <v>34.526666666666664</v>
          </cell>
        </row>
        <row r="681">
          <cell r="J681" t="str">
            <v>Medellín</v>
          </cell>
          <cell r="K681">
            <v>24.402000000000001</v>
          </cell>
          <cell r="L681">
            <v>30.199333333333332</v>
          </cell>
          <cell r="M681">
            <v>24.542000000000002</v>
          </cell>
          <cell r="N681">
            <v>30.625666666666671</v>
          </cell>
          <cell r="O681">
            <v>25.350333333333335</v>
          </cell>
        </row>
        <row r="682">
          <cell r="J682" t="str">
            <v>Barranquilla</v>
          </cell>
          <cell r="K682">
            <v>12.069000000000001</v>
          </cell>
          <cell r="L682">
            <v>14.238</v>
          </cell>
          <cell r="M682">
            <v>16.948999999999998</v>
          </cell>
          <cell r="N682">
            <v>30.650333333333332</v>
          </cell>
          <cell r="O682">
            <v>20.715666666666667</v>
          </cell>
        </row>
        <row r="683">
          <cell r="J683" t="str">
            <v>Cúcuta</v>
          </cell>
          <cell r="K683">
            <v>13.308</v>
          </cell>
          <cell r="L683">
            <v>10.746666666666668</v>
          </cell>
          <cell r="M683">
            <v>9.2523333333333326</v>
          </cell>
          <cell r="N683">
            <v>7.5693333333333328</v>
          </cell>
          <cell r="O683">
            <v>12.866666666666667</v>
          </cell>
        </row>
        <row r="684">
          <cell r="J684" t="str">
            <v>Ibagué</v>
          </cell>
          <cell r="K684">
            <v>14.709333333333333</v>
          </cell>
          <cell r="L684">
            <v>13.641666666666666</v>
          </cell>
          <cell r="M684">
            <v>14.880333333333335</v>
          </cell>
          <cell r="N684">
            <v>8.8273333333333337</v>
          </cell>
          <cell r="O684">
            <v>12.279666666666666</v>
          </cell>
        </row>
        <row r="685">
          <cell r="J685" t="str">
            <v>Bucaramanga</v>
          </cell>
          <cell r="K685">
            <v>13.319333333333333</v>
          </cell>
          <cell r="L685">
            <v>16.942333333333334</v>
          </cell>
          <cell r="M685">
            <v>21.434666666666669</v>
          </cell>
          <cell r="N685">
            <v>14.689666666666668</v>
          </cell>
          <cell r="O685">
            <v>12.176</v>
          </cell>
        </row>
        <row r="686">
          <cell r="J686" t="str">
            <v>Montería</v>
          </cell>
          <cell r="K686">
            <v>7.5733333333333333</v>
          </cell>
          <cell r="L686">
            <v>9.7043333333333326</v>
          </cell>
          <cell r="M686">
            <v>9.5916666666666668</v>
          </cell>
          <cell r="N686">
            <v>7.4279999999999999</v>
          </cell>
          <cell r="O686">
            <v>10.696333333333333</v>
          </cell>
        </row>
        <row r="687">
          <cell r="J687" t="str">
            <v>Villavicencio</v>
          </cell>
          <cell r="K687">
            <v>7.4743333333333331</v>
          </cell>
          <cell r="L687">
            <v>8.7816666666666663</v>
          </cell>
          <cell r="M687">
            <v>11.409333333333334</v>
          </cell>
          <cell r="N687">
            <v>9.8133333333333344</v>
          </cell>
          <cell r="O687">
            <v>10.045</v>
          </cell>
        </row>
        <row r="688">
          <cell r="J688" t="str">
            <v>Pereira</v>
          </cell>
          <cell r="K688">
            <v>7.4726666666666661</v>
          </cell>
          <cell r="L688">
            <v>8.8136666666666663</v>
          </cell>
          <cell r="M688">
            <v>7.1673333333333344</v>
          </cell>
          <cell r="N688">
            <v>6.4256666666666673</v>
          </cell>
          <cell r="O688">
            <v>8.7283333333333335</v>
          </cell>
        </row>
        <row r="689">
          <cell r="J689" t="str">
            <v>Cartagena</v>
          </cell>
          <cell r="K689">
            <v>7.24</v>
          </cell>
          <cell r="L689">
            <v>4.5516666666666667</v>
          </cell>
          <cell r="M689">
            <v>6.6239999999999997</v>
          </cell>
          <cell r="N689">
            <v>7.3623333333333347</v>
          </cell>
          <cell r="O689">
            <v>8.1416666666666675</v>
          </cell>
        </row>
        <row r="690">
          <cell r="J690" t="str">
            <v>Pasto</v>
          </cell>
          <cell r="K690">
            <v>4.7266666666666666</v>
          </cell>
          <cell r="L690">
            <v>3.7936666666666667</v>
          </cell>
          <cell r="M690">
            <v>4.4883333333333333</v>
          </cell>
          <cell r="N690">
            <v>5.6453333333333333</v>
          </cell>
          <cell r="O690">
            <v>7.5636666666666663</v>
          </cell>
        </row>
        <row r="691">
          <cell r="J691" t="str">
            <v>Manizales</v>
          </cell>
          <cell r="K691">
            <v>3.0120000000000005</v>
          </cell>
          <cell r="L691">
            <v>2.7959999999999994</v>
          </cell>
          <cell r="M691">
            <v>4.0816666666666661</v>
          </cell>
          <cell r="N691">
            <v>3.1913333333333327</v>
          </cell>
          <cell r="O691">
            <v>3.7840000000000003</v>
          </cell>
        </row>
        <row r="710">
          <cell r="J710" t="str">
            <v>Colombia</v>
          </cell>
          <cell r="K710">
            <v>85.901333333333312</v>
          </cell>
          <cell r="L710">
            <v>67.879000000000005</v>
          </cell>
          <cell r="M710">
            <v>95.367999999999995</v>
          </cell>
          <cell r="N710">
            <v>92.858999999999995</v>
          </cell>
          <cell r="O710">
            <v>136.13166666666666</v>
          </cell>
        </row>
        <row r="711">
          <cell r="J711" t="str">
            <v>Bogotá</v>
          </cell>
          <cell r="K711">
            <v>6.2036666666666669</v>
          </cell>
          <cell r="L711">
            <v>3.8613333333333331</v>
          </cell>
          <cell r="M711">
            <v>2.5960000000000001</v>
          </cell>
          <cell r="N711">
            <v>5.3463333333333338</v>
          </cell>
          <cell r="O711">
            <v>12.662000000000001</v>
          </cell>
        </row>
        <row r="712">
          <cell r="J712" t="str">
            <v>Medellín</v>
          </cell>
          <cell r="K712">
            <v>5.2863333333333324</v>
          </cell>
          <cell r="L712">
            <v>3.297333333333333</v>
          </cell>
          <cell r="M712">
            <v>3.8719999999999999</v>
          </cell>
          <cell r="N712">
            <v>2.2040000000000002</v>
          </cell>
          <cell r="O712">
            <v>3.9583333333333335</v>
          </cell>
        </row>
        <row r="713">
          <cell r="J713" t="str">
            <v>Cali</v>
          </cell>
          <cell r="K713">
            <v>5.3880000000000008</v>
          </cell>
          <cell r="L713">
            <v>3.661</v>
          </cell>
          <cell r="M713">
            <v>5.9973333333333327</v>
          </cell>
          <cell r="N713">
            <v>8.1470000000000002</v>
          </cell>
          <cell r="O713">
            <v>3.0259999999999998</v>
          </cell>
        </row>
        <row r="714">
          <cell r="J714" t="str">
            <v>Barranquilla</v>
          </cell>
          <cell r="K714">
            <v>0.98899999999999988</v>
          </cell>
          <cell r="L714">
            <v>0.114</v>
          </cell>
          <cell r="M714">
            <v>0.99533333333333329</v>
          </cell>
          <cell r="N714">
            <v>1.5720000000000001</v>
          </cell>
          <cell r="O714">
            <v>1.9903333333333333</v>
          </cell>
        </row>
        <row r="715">
          <cell r="J715" t="str">
            <v>Cúcuta</v>
          </cell>
          <cell r="K715">
            <v>1.3776666666666666</v>
          </cell>
          <cell r="L715">
            <v>0.91700000000000015</v>
          </cell>
          <cell r="M715">
            <v>0.82799999999999996</v>
          </cell>
          <cell r="N715">
            <v>0.83299999999999985</v>
          </cell>
          <cell r="O715">
            <v>1.3869999999999998</v>
          </cell>
        </row>
        <row r="716">
          <cell r="J716" t="str">
            <v>Cartagena</v>
          </cell>
          <cell r="K716">
            <v>0.42533333333333334</v>
          </cell>
          <cell r="L716">
            <v>0.107</v>
          </cell>
          <cell r="M716">
            <v>0.49299999999999994</v>
          </cell>
          <cell r="N716">
            <v>0.22866666666666666</v>
          </cell>
          <cell r="O716">
            <v>1.2176666666666665</v>
          </cell>
        </row>
        <row r="717">
          <cell r="J717" t="str">
            <v>Ibagué</v>
          </cell>
          <cell r="K717">
            <v>2.8763333333333336</v>
          </cell>
          <cell r="L717">
            <v>0.81366666666666665</v>
          </cell>
          <cell r="M717">
            <v>1.6326666666666665</v>
          </cell>
          <cell r="N717">
            <v>0.5056666666666666</v>
          </cell>
          <cell r="O717">
            <v>1.131</v>
          </cell>
        </row>
        <row r="718">
          <cell r="J718" t="str">
            <v>Pereira</v>
          </cell>
          <cell r="K718">
            <v>0.57433333333333325</v>
          </cell>
          <cell r="L718">
            <v>0.622</v>
          </cell>
          <cell r="M718">
            <v>0.56366666666666665</v>
          </cell>
          <cell r="N718">
            <v>0.71966666666666657</v>
          </cell>
          <cell r="O718">
            <v>0.82033333333333347</v>
          </cell>
        </row>
        <row r="719">
          <cell r="J719" t="str">
            <v>Villavicencio</v>
          </cell>
          <cell r="K719">
            <v>0.59333333333333327</v>
          </cell>
          <cell r="L719">
            <v>0.26666666666666666</v>
          </cell>
          <cell r="M719">
            <v>0.52366666666666672</v>
          </cell>
          <cell r="N719">
            <v>0.32733333333333331</v>
          </cell>
          <cell r="O719">
            <v>0.69833333333333325</v>
          </cell>
        </row>
        <row r="720">
          <cell r="J720" t="str">
            <v>Montería</v>
          </cell>
          <cell r="K720">
            <v>0.6206666666666667</v>
          </cell>
          <cell r="L720">
            <v>0.46433333333333326</v>
          </cell>
          <cell r="M720">
            <v>0.45166666666666666</v>
          </cell>
          <cell r="N720">
            <v>0.43599999999999994</v>
          </cell>
          <cell r="O720">
            <v>0.59933333333333338</v>
          </cell>
        </row>
        <row r="721">
          <cell r="J721" t="str">
            <v>Bucaramanga</v>
          </cell>
          <cell r="K721">
            <v>0.86799999999999999</v>
          </cell>
          <cell r="L721">
            <v>0.30133333333333334</v>
          </cell>
          <cell r="M721">
            <v>1.103</v>
          </cell>
          <cell r="N721">
            <v>0.68466666666666665</v>
          </cell>
          <cell r="O721">
            <v>0.45733333333333331</v>
          </cell>
        </row>
        <row r="722">
          <cell r="J722" t="str">
            <v>Pasto</v>
          </cell>
          <cell r="K722">
            <v>0.48399999999999999</v>
          </cell>
          <cell r="L722">
            <v>0.10533333333333333</v>
          </cell>
          <cell r="M722">
            <v>8.666666666666667E-2</v>
          </cell>
          <cell r="N722">
            <v>0.32700000000000001</v>
          </cell>
          <cell r="O722">
            <v>0.41666666666666669</v>
          </cell>
        </row>
        <row r="723">
          <cell r="J723" t="str">
            <v>Manizales</v>
          </cell>
          <cell r="K723">
            <v>0.33133333333333331</v>
          </cell>
          <cell r="L723">
            <v>0.21333333333333335</v>
          </cell>
          <cell r="M723">
            <v>0.498</v>
          </cell>
          <cell r="N723">
            <v>0.36733333333333329</v>
          </cell>
          <cell r="O723">
            <v>0.38500000000000001</v>
          </cell>
        </row>
        <row r="742">
          <cell r="J742" t="str">
            <v>Colombia</v>
          </cell>
          <cell r="K742">
            <v>912.22500000000002</v>
          </cell>
          <cell r="L742">
            <v>784.42099999999994</v>
          </cell>
          <cell r="M742">
            <v>914.80499999999995</v>
          </cell>
          <cell r="N742">
            <v>903.26733333333334</v>
          </cell>
          <cell r="O742">
            <v>920.79300000000001</v>
          </cell>
        </row>
        <row r="743">
          <cell r="J743" t="str">
            <v>Medellín</v>
          </cell>
          <cell r="K743">
            <v>0.76900000000000002</v>
          </cell>
          <cell r="L743">
            <v>0</v>
          </cell>
          <cell r="M743">
            <v>0.7413333333333334</v>
          </cell>
          <cell r="N743">
            <v>0</v>
          </cell>
          <cell r="O743">
            <v>3.2853333333333334</v>
          </cell>
        </row>
        <row r="744">
          <cell r="J744" t="str">
            <v>Bogotá</v>
          </cell>
          <cell r="K744">
            <v>0.8676666666666667</v>
          </cell>
          <cell r="L744">
            <v>2.5816666666666666</v>
          </cell>
          <cell r="M744">
            <v>0</v>
          </cell>
          <cell r="N744">
            <v>2.7556666666666665</v>
          </cell>
          <cell r="O744">
            <v>2.2843333333333331</v>
          </cell>
        </row>
        <row r="745">
          <cell r="J745" t="str">
            <v>Pereira</v>
          </cell>
          <cell r="K745">
            <v>1.9136666666666666</v>
          </cell>
          <cell r="L745">
            <v>1.054</v>
          </cell>
          <cell r="M745">
            <v>2.4786666666666668</v>
          </cell>
          <cell r="N745">
            <v>3.3456666666666668</v>
          </cell>
          <cell r="O745">
            <v>1.3013333333333332</v>
          </cell>
        </row>
        <row r="746">
          <cell r="J746" t="str">
            <v>Manizales</v>
          </cell>
          <cell r="K746">
            <v>0.6386666666666666</v>
          </cell>
          <cell r="L746">
            <v>0.41499999999999998</v>
          </cell>
          <cell r="M746">
            <v>0.54666666666666675</v>
          </cell>
          <cell r="N746">
            <v>1.4513333333333334</v>
          </cell>
          <cell r="O746">
            <v>0.91899999999999993</v>
          </cell>
        </row>
        <row r="747">
          <cell r="J747" t="str">
            <v>Montería</v>
          </cell>
          <cell r="K747">
            <v>0.26966666666666667</v>
          </cell>
          <cell r="L747">
            <v>0.218</v>
          </cell>
          <cell r="M747">
            <v>0.437</v>
          </cell>
          <cell r="N747">
            <v>0.14133333333333334</v>
          </cell>
          <cell r="O747">
            <v>0.50766666666666671</v>
          </cell>
        </row>
        <row r="748">
          <cell r="J748" t="str">
            <v>Ibagué</v>
          </cell>
          <cell r="K748">
            <v>0.69700000000000006</v>
          </cell>
          <cell r="L748">
            <v>1.2816666666666665</v>
          </cell>
          <cell r="M748">
            <v>1.4260000000000002</v>
          </cell>
          <cell r="N748">
            <v>0.84933333333333338</v>
          </cell>
          <cell r="O748">
            <v>0.4383333333333333</v>
          </cell>
        </row>
        <row r="749">
          <cell r="J749" t="str">
            <v>Bucaramanga</v>
          </cell>
          <cell r="K749">
            <v>0.29366666666666669</v>
          </cell>
          <cell r="L749">
            <v>0.4664726666666667</v>
          </cell>
          <cell r="M749">
            <v>1.1396666666666666</v>
          </cell>
          <cell r="N749">
            <v>0.4373333333333333</v>
          </cell>
          <cell r="O749">
            <v>0.40633333333333338</v>
          </cell>
        </row>
        <row r="750">
          <cell r="J750" t="str">
            <v>Cúcuta</v>
          </cell>
          <cell r="K750">
            <v>0.30733333333333335</v>
          </cell>
          <cell r="L750">
            <v>0.66433333333333333</v>
          </cell>
          <cell r="M750">
            <v>0.502</v>
          </cell>
          <cell r="N750">
            <v>0.88500000000000001</v>
          </cell>
          <cell r="O750">
            <v>0.32</v>
          </cell>
        </row>
        <row r="751">
          <cell r="J751" t="str">
            <v>Cali</v>
          </cell>
          <cell r="K751">
            <v>0.6113333333333334</v>
          </cell>
          <cell r="L751">
            <v>1.922666666666667</v>
          </cell>
          <cell r="M751">
            <v>0.68033333333333335</v>
          </cell>
          <cell r="N751">
            <v>0.56533333333333335</v>
          </cell>
          <cell r="O751">
            <v>0.23766666666666666</v>
          </cell>
        </row>
        <row r="752">
          <cell r="J752" t="str">
            <v>Pasto</v>
          </cell>
          <cell r="K752">
            <v>0.18133333333333335</v>
          </cell>
          <cell r="L752">
            <v>5.5E-2</v>
          </cell>
          <cell r="M752">
            <v>0.19666666666666666</v>
          </cell>
          <cell r="N752">
            <v>4.8333333333333332E-2</v>
          </cell>
          <cell r="O752">
            <v>0.23299999999999998</v>
          </cell>
        </row>
        <row r="753">
          <cell r="J753" t="str">
            <v>Villavicencio</v>
          </cell>
          <cell r="K753">
            <v>0.18666666666666668</v>
          </cell>
          <cell r="L753">
            <v>0.64466666666666672</v>
          </cell>
          <cell r="M753">
            <v>0.82400000000000018</v>
          </cell>
          <cell r="N753">
            <v>0.54833333333333323</v>
          </cell>
          <cell r="O753">
            <v>0.14166666666666666</v>
          </cell>
        </row>
        <row r="754">
          <cell r="J754" t="str">
            <v>Cartagena</v>
          </cell>
          <cell r="K754">
            <v>0</v>
          </cell>
          <cell r="L754">
            <v>0</v>
          </cell>
          <cell r="M754">
            <v>0</v>
          </cell>
          <cell r="N754">
            <v>0</v>
          </cell>
          <cell r="O754">
            <v>0</v>
          </cell>
        </row>
        <row r="755">
          <cell r="J755" t="str">
            <v>Barranquilla</v>
          </cell>
          <cell r="K755">
            <v>0</v>
          </cell>
          <cell r="L755">
            <v>0</v>
          </cell>
          <cell r="M755">
            <v>0</v>
          </cell>
          <cell r="N755">
            <v>0</v>
          </cell>
          <cell r="O755">
            <v>0</v>
          </cell>
        </row>
        <row r="774">
          <cell r="J774" t="str">
            <v>Colombia</v>
          </cell>
          <cell r="K774">
            <v>29.466666666666669</v>
          </cell>
          <cell r="L774">
            <v>8.2586666666666666</v>
          </cell>
          <cell r="M774">
            <v>19.835000000000001</v>
          </cell>
          <cell r="N774">
            <v>31.112333333333336</v>
          </cell>
          <cell r="O774">
            <v>29.009333333333334</v>
          </cell>
        </row>
        <row r="775">
          <cell r="J775" t="str">
            <v>Bogotá</v>
          </cell>
          <cell r="K775">
            <v>1.5249999999999999</v>
          </cell>
          <cell r="L775">
            <v>0.80066666666666675</v>
          </cell>
          <cell r="M775">
            <v>4.6510000000000007</v>
          </cell>
          <cell r="N775">
            <v>7.5516666666666667</v>
          </cell>
          <cell r="O775">
            <v>6.3969999999999994</v>
          </cell>
        </row>
        <row r="776">
          <cell r="J776" t="str">
            <v>Bucaramanga</v>
          </cell>
          <cell r="K776">
            <v>1.5513333333333332</v>
          </cell>
          <cell r="L776">
            <v>0.75300000000000011</v>
          </cell>
          <cell r="M776">
            <v>0.98933333333333329</v>
          </cell>
          <cell r="N776">
            <v>1.6606666666666667</v>
          </cell>
          <cell r="O776">
            <v>2.9383333333333339</v>
          </cell>
        </row>
        <row r="777">
          <cell r="J777" t="str">
            <v>Medellín</v>
          </cell>
          <cell r="K777">
            <v>0.88633333333333331</v>
          </cell>
          <cell r="L777">
            <v>0.247</v>
          </cell>
          <cell r="M777">
            <v>0.8</v>
          </cell>
          <cell r="N777">
            <v>3.7236666666666665</v>
          </cell>
          <cell r="O777">
            <v>1.9723333333333333</v>
          </cell>
        </row>
        <row r="778">
          <cell r="J778" t="str">
            <v>Cúcuta</v>
          </cell>
          <cell r="K778">
            <v>1.3873333333333333</v>
          </cell>
          <cell r="L778">
            <v>9.8999999999999991E-2</v>
          </cell>
          <cell r="M778">
            <v>2.1150000000000002</v>
          </cell>
          <cell r="N778">
            <v>2.5060000000000002</v>
          </cell>
          <cell r="O778">
            <v>1.7903333333333336</v>
          </cell>
        </row>
        <row r="779">
          <cell r="J779" t="str">
            <v>Cali</v>
          </cell>
          <cell r="K779">
            <v>2.1056666666666666</v>
          </cell>
          <cell r="L779">
            <v>0.25466666666666665</v>
          </cell>
          <cell r="M779">
            <v>1.5559999999999998</v>
          </cell>
          <cell r="N779">
            <v>1.4393333333333331</v>
          </cell>
          <cell r="O779">
            <v>0.58233333333333326</v>
          </cell>
        </row>
        <row r="780">
          <cell r="J780" t="str">
            <v>Pasto</v>
          </cell>
          <cell r="K780">
            <v>0.62966666666666671</v>
          </cell>
          <cell r="L780">
            <v>0.14199999999999999</v>
          </cell>
          <cell r="M780">
            <v>0.27699999999999997</v>
          </cell>
          <cell r="N780">
            <v>0.161</v>
          </cell>
          <cell r="O780">
            <v>0.57933333333333337</v>
          </cell>
        </row>
        <row r="781">
          <cell r="J781" t="str">
            <v>Barranquilla</v>
          </cell>
          <cell r="K781">
            <v>0.35266666666666668</v>
          </cell>
          <cell r="L781">
            <v>0.11066666666666668</v>
          </cell>
          <cell r="M781">
            <v>0.43366666666666664</v>
          </cell>
          <cell r="N781">
            <v>1.1739999999999997</v>
          </cell>
          <cell r="O781">
            <v>0.40766666666666668</v>
          </cell>
        </row>
        <row r="782">
          <cell r="J782" t="str">
            <v>Ibagué</v>
          </cell>
          <cell r="K782">
            <v>0.70866666666666667</v>
          </cell>
          <cell r="L782">
            <v>0.42333333333333334</v>
          </cell>
          <cell r="M782">
            <v>0.37599999999999995</v>
          </cell>
          <cell r="N782">
            <v>0.52466666666666673</v>
          </cell>
          <cell r="O782">
            <v>0.35833333333333334</v>
          </cell>
        </row>
        <row r="783">
          <cell r="J783" t="str">
            <v>Cartagena</v>
          </cell>
          <cell r="K783">
            <v>9.1666666666666674E-2</v>
          </cell>
          <cell r="L783">
            <v>0</v>
          </cell>
          <cell r="M783">
            <v>0</v>
          </cell>
          <cell r="N783">
            <v>0.14033333333333334</v>
          </cell>
          <cell r="O783">
            <v>0.21</v>
          </cell>
        </row>
        <row r="784">
          <cell r="J784" t="str">
            <v>Pereira</v>
          </cell>
          <cell r="K784">
            <v>7.9333333333333325E-2</v>
          </cell>
          <cell r="L784">
            <v>0.56199999999999994</v>
          </cell>
          <cell r="M784">
            <v>0</v>
          </cell>
          <cell r="N784">
            <v>0.33766666666666673</v>
          </cell>
          <cell r="O784">
            <v>0.10266666666666667</v>
          </cell>
        </row>
        <row r="785">
          <cell r="J785" t="str">
            <v>Montería</v>
          </cell>
          <cell r="K785">
            <v>0.10766666666666667</v>
          </cell>
          <cell r="L785">
            <v>3.1699333333333336E-2</v>
          </cell>
          <cell r="M785">
            <v>0.15</v>
          </cell>
          <cell r="N785">
            <v>0.14633333333333332</v>
          </cell>
          <cell r="O785">
            <v>7.6333333333333322E-2</v>
          </cell>
        </row>
        <row r="786">
          <cell r="J786" t="str">
            <v>Villavicencio</v>
          </cell>
          <cell r="K786">
            <v>0.06</v>
          </cell>
          <cell r="L786">
            <v>0.124</v>
          </cell>
          <cell r="M786">
            <v>0.37333333333333329</v>
          </cell>
          <cell r="N786">
            <v>0.39233333333333337</v>
          </cell>
          <cell r="O786">
            <v>0</v>
          </cell>
        </row>
        <row r="787">
          <cell r="J787" t="str">
            <v>Manizales</v>
          </cell>
          <cell r="K787">
            <v>0.17333333333333334</v>
          </cell>
          <cell r="L787">
            <v>0.10766666666666667</v>
          </cell>
          <cell r="M787">
            <v>0</v>
          </cell>
          <cell r="N787">
            <v>4.1000000000000002E-2</v>
          </cell>
          <cell r="O787">
            <v>0</v>
          </cell>
        </row>
        <row r="806">
          <cell r="J806" t="str">
            <v>Colombia</v>
          </cell>
          <cell r="K806">
            <v>7657.3866666666663</v>
          </cell>
          <cell r="L806">
            <v>7086.4660000000013</v>
          </cell>
          <cell r="M806">
            <v>7270.6893333333337</v>
          </cell>
          <cell r="N806">
            <v>7462.610333333334</v>
          </cell>
          <cell r="O806">
            <v>7814.7166666666653</v>
          </cell>
        </row>
        <row r="807">
          <cell r="J807" t="str">
            <v>Bogotá</v>
          </cell>
          <cell r="K807">
            <v>1984.0553333333332</v>
          </cell>
          <cell r="L807">
            <v>1909.3436666666666</v>
          </cell>
          <cell r="M807">
            <v>1936.9190000000001</v>
          </cell>
          <cell r="N807">
            <v>2049.8733333333334</v>
          </cell>
          <cell r="O807">
            <v>2097.7953333333335</v>
          </cell>
        </row>
        <row r="808">
          <cell r="J808" t="str">
            <v>Medellín</v>
          </cell>
          <cell r="K808">
            <v>859.51733333333323</v>
          </cell>
          <cell r="L808">
            <v>802.22400000000005</v>
          </cell>
          <cell r="M808">
            <v>840.55566666666664</v>
          </cell>
          <cell r="N808">
            <v>851.33033333333344</v>
          </cell>
          <cell r="O808">
            <v>957.44100000000003</v>
          </cell>
        </row>
        <row r="809">
          <cell r="J809" t="str">
            <v>Cali</v>
          </cell>
          <cell r="K809">
            <v>536.14933333333329</v>
          </cell>
          <cell r="L809">
            <v>469.2786666666666</v>
          </cell>
          <cell r="M809">
            <v>513.10166666666669</v>
          </cell>
          <cell r="N809">
            <v>504.24433333333332</v>
          </cell>
          <cell r="O809">
            <v>512.88133333333337</v>
          </cell>
        </row>
        <row r="810">
          <cell r="J810" t="str">
            <v>Barranquilla</v>
          </cell>
          <cell r="K810">
            <v>266.01366666666667</v>
          </cell>
          <cell r="L810">
            <v>266.02633333333335</v>
          </cell>
          <cell r="M810">
            <v>282.23466666666667</v>
          </cell>
          <cell r="N810">
            <v>313.53266666666667</v>
          </cell>
          <cell r="O810">
            <v>306.16366666666664</v>
          </cell>
        </row>
        <row r="811">
          <cell r="J811" t="str">
            <v>Bucaramanga</v>
          </cell>
          <cell r="K811">
            <v>230.70900000000003</v>
          </cell>
          <cell r="L811">
            <v>225.221</v>
          </cell>
          <cell r="M811">
            <v>209.96799999999999</v>
          </cell>
          <cell r="N811">
            <v>200.23400000000001</v>
          </cell>
          <cell r="O811">
            <v>211.38799999999998</v>
          </cell>
        </row>
        <row r="812">
          <cell r="J812" t="str">
            <v>Pereira</v>
          </cell>
          <cell r="K812">
            <v>137.86033333333336</v>
          </cell>
          <cell r="L812">
            <v>138.751</v>
          </cell>
          <cell r="M812">
            <v>125.87366666666665</v>
          </cell>
          <cell r="N812">
            <v>139.41133333333335</v>
          </cell>
          <cell r="O812">
            <v>138.71700000000001</v>
          </cell>
        </row>
        <row r="813">
          <cell r="J813" t="str">
            <v>Cúcuta</v>
          </cell>
          <cell r="K813">
            <v>143.23600000000002</v>
          </cell>
          <cell r="L813">
            <v>95.915333333333322</v>
          </cell>
          <cell r="M813">
            <v>132.91133333333335</v>
          </cell>
          <cell r="N813">
            <v>135.36166666666668</v>
          </cell>
          <cell r="O813">
            <v>130.42399999999998</v>
          </cell>
        </row>
        <row r="814">
          <cell r="J814" t="str">
            <v>Cartagena</v>
          </cell>
          <cell r="K814">
            <v>136.42933333333335</v>
          </cell>
          <cell r="L814">
            <v>126.07366666666667</v>
          </cell>
          <cell r="M814">
            <v>139.13333333333333</v>
          </cell>
          <cell r="N814">
            <v>127.08499999999999</v>
          </cell>
          <cell r="O814">
            <v>128.17433333333335</v>
          </cell>
        </row>
        <row r="815">
          <cell r="J815" t="str">
            <v>Ibagué</v>
          </cell>
          <cell r="K815">
            <v>103.95399999999999</v>
          </cell>
          <cell r="L815">
            <v>98.458666666666659</v>
          </cell>
          <cell r="M815">
            <v>98.879000000000005</v>
          </cell>
          <cell r="N815">
            <v>99.526666666666671</v>
          </cell>
          <cell r="O815">
            <v>110.42733333333332</v>
          </cell>
        </row>
        <row r="816">
          <cell r="J816" t="str">
            <v>Manizales</v>
          </cell>
          <cell r="K816">
            <v>88.876999999999995</v>
          </cell>
          <cell r="L816">
            <v>88.718333333333348</v>
          </cell>
          <cell r="M816">
            <v>89.097999999999999</v>
          </cell>
          <cell r="N816">
            <v>92.277999999999992</v>
          </cell>
          <cell r="O816">
            <v>103.95166666666665</v>
          </cell>
        </row>
        <row r="817">
          <cell r="J817" t="str">
            <v>Villavicencio</v>
          </cell>
          <cell r="K817">
            <v>78.518333333333331</v>
          </cell>
          <cell r="L817">
            <v>76.290333333333336</v>
          </cell>
          <cell r="M817">
            <v>78.858666666666664</v>
          </cell>
          <cell r="N817">
            <v>74.159666666666652</v>
          </cell>
          <cell r="O817">
            <v>82.869000000000014</v>
          </cell>
        </row>
        <row r="818">
          <cell r="J818" t="str">
            <v>Pasto</v>
          </cell>
          <cell r="K818">
            <v>60.796666666666667</v>
          </cell>
          <cell r="L818">
            <v>63.830333333333336</v>
          </cell>
          <cell r="M818">
            <v>62.00633333333333</v>
          </cell>
          <cell r="N818">
            <v>67.231666666666669</v>
          </cell>
          <cell r="O818">
            <v>72.047666666666672</v>
          </cell>
        </row>
        <row r="819">
          <cell r="J819" t="str">
            <v>Montería</v>
          </cell>
          <cell r="K819">
            <v>51.259333333333331</v>
          </cell>
          <cell r="L819">
            <v>50.905333333333331</v>
          </cell>
          <cell r="M819">
            <v>47.070999999999991</v>
          </cell>
          <cell r="N819">
            <v>50.770666666666671</v>
          </cell>
          <cell r="O819">
            <v>56.770666666666664</v>
          </cell>
        </row>
        <row r="838">
          <cell r="J838" t="str">
            <v>Colombia</v>
          </cell>
          <cell r="K838">
            <v>9796.4836666666706</v>
          </cell>
          <cell r="L838">
            <v>10485.271999999997</v>
          </cell>
          <cell r="M838">
            <v>11384.024666666663</v>
          </cell>
          <cell r="N838">
            <v>12216.101333333332</v>
          </cell>
          <cell r="O838">
            <v>12805.562333333333</v>
          </cell>
          <cell r="AE838" t="str">
            <v>Colombia</v>
          </cell>
          <cell r="AF838">
            <v>1662.4866666666667</v>
          </cell>
          <cell r="AG838">
            <v>1680.5736666666669</v>
          </cell>
          <cell r="AH838">
            <v>2092.6503333333335</v>
          </cell>
          <cell r="AI838">
            <v>1991.3869999999999</v>
          </cell>
          <cell r="AJ838">
            <v>1878.9639999999999</v>
          </cell>
        </row>
        <row r="839">
          <cell r="J839" t="str">
            <v>Bogotá</v>
          </cell>
          <cell r="K839">
            <v>1247.5716666666667</v>
          </cell>
          <cell r="L839">
            <v>1465.1906666666664</v>
          </cell>
          <cell r="M839">
            <v>1497.3256666666668</v>
          </cell>
          <cell r="N839">
            <v>1687.0393333333336</v>
          </cell>
          <cell r="O839">
            <v>1892.1133333333328</v>
          </cell>
          <cell r="AE839" t="str">
            <v>Bogotá</v>
          </cell>
          <cell r="AF839">
            <v>317.077</v>
          </cell>
          <cell r="AG839">
            <v>332.22966666666667</v>
          </cell>
          <cell r="AH839">
            <v>379.95733333333334</v>
          </cell>
          <cell r="AI839">
            <v>338.19166666666666</v>
          </cell>
          <cell r="AJ839">
            <v>313.13100000000003</v>
          </cell>
        </row>
        <row r="840">
          <cell r="J840" t="str">
            <v>Medellín</v>
          </cell>
          <cell r="K840">
            <v>586.19966666666664</v>
          </cell>
          <cell r="L840">
            <v>649.92533333333347</v>
          </cell>
          <cell r="M840">
            <v>638.57199999999989</v>
          </cell>
          <cell r="N840">
            <v>731.63566666666622</v>
          </cell>
          <cell r="O840">
            <v>695.04866666666658</v>
          </cell>
          <cell r="AE840" t="str">
            <v>Medellín</v>
          </cell>
          <cell r="AF840">
            <v>156.25300000000001</v>
          </cell>
          <cell r="AG840">
            <v>181.26833333333335</v>
          </cell>
          <cell r="AH840">
            <v>228.10166666666669</v>
          </cell>
          <cell r="AI840">
            <v>214.20466666666667</v>
          </cell>
          <cell r="AJ840">
            <v>184.88166666666666</v>
          </cell>
        </row>
        <row r="841">
          <cell r="J841" t="str">
            <v>Cali</v>
          </cell>
          <cell r="K841">
            <v>502.2793333333334</v>
          </cell>
          <cell r="L841">
            <v>566.45299999999997</v>
          </cell>
          <cell r="M841">
            <v>569.96533333333332</v>
          </cell>
          <cell r="N841">
            <v>579.49366666666674</v>
          </cell>
          <cell r="O841">
            <v>545.83066666666662</v>
          </cell>
          <cell r="AE841" t="str">
            <v>Cali</v>
          </cell>
          <cell r="AF841">
            <v>112.89699999999999</v>
          </cell>
          <cell r="AG841">
            <v>125.90833333333335</v>
          </cell>
          <cell r="AH841">
            <v>150.65333333333334</v>
          </cell>
          <cell r="AI841">
            <v>141.62633333333335</v>
          </cell>
          <cell r="AJ841">
            <v>162.61600000000001</v>
          </cell>
        </row>
        <row r="842">
          <cell r="J842" t="str">
            <v>Barranquilla</v>
          </cell>
          <cell r="K842">
            <v>374.19666666666666</v>
          </cell>
          <cell r="L842">
            <v>373.44366666666667</v>
          </cell>
          <cell r="M842">
            <v>401.21666666666664</v>
          </cell>
          <cell r="N842">
            <v>424.08499999999998</v>
          </cell>
          <cell r="O842">
            <v>443.46400000000011</v>
          </cell>
          <cell r="AE842" t="str">
            <v>Barranquilla</v>
          </cell>
          <cell r="AF842">
            <v>60.844333333333331</v>
          </cell>
          <cell r="AG842">
            <v>54.108000000000004</v>
          </cell>
          <cell r="AH842">
            <v>62.499000000000002</v>
          </cell>
          <cell r="AI842">
            <v>66.072666666666677</v>
          </cell>
          <cell r="AJ842">
            <v>56.95066666666667</v>
          </cell>
        </row>
        <row r="843">
          <cell r="J843" t="str">
            <v>Bucaramanga</v>
          </cell>
          <cell r="K843">
            <v>218.62799999999996</v>
          </cell>
          <cell r="L843">
            <v>248.13766666666669</v>
          </cell>
          <cell r="M843">
            <v>290.80066666666664</v>
          </cell>
          <cell r="N843">
            <v>309.51599999999996</v>
          </cell>
          <cell r="O843">
            <v>327.40766666666678</v>
          </cell>
          <cell r="AE843" t="str">
            <v>Bucaramanga</v>
          </cell>
          <cell r="AF843">
            <v>32.143333333333331</v>
          </cell>
          <cell r="AG843">
            <v>35.598000000000006</v>
          </cell>
          <cell r="AH843">
            <v>40.388333333333328</v>
          </cell>
          <cell r="AI843">
            <v>57.223333333333336</v>
          </cell>
          <cell r="AJ843">
            <v>46.755666666666663</v>
          </cell>
        </row>
        <row r="844">
          <cell r="J844" t="str">
            <v>Cartagena</v>
          </cell>
          <cell r="K844">
            <v>206.31900000000005</v>
          </cell>
          <cell r="L844">
            <v>191.73133333333334</v>
          </cell>
          <cell r="M844">
            <v>196.77833333333336</v>
          </cell>
          <cell r="N844">
            <v>223.52933333333328</v>
          </cell>
          <cell r="O844">
            <v>246.71599999999992</v>
          </cell>
          <cell r="AE844" t="str">
            <v>Cúcuta</v>
          </cell>
          <cell r="AF844">
            <v>27.153333333333336</v>
          </cell>
          <cell r="AG844">
            <v>24.742333333333335</v>
          </cell>
          <cell r="AH844">
            <v>35.782333333333334</v>
          </cell>
          <cell r="AI844">
            <v>46.080333333333328</v>
          </cell>
          <cell r="AJ844">
            <v>46.058999999999997</v>
          </cell>
        </row>
        <row r="845">
          <cell r="J845" t="str">
            <v>Cúcuta</v>
          </cell>
          <cell r="K845">
            <v>180.62366666666665</v>
          </cell>
          <cell r="L845">
            <v>226.57500000000005</v>
          </cell>
          <cell r="M845">
            <v>184.26</v>
          </cell>
          <cell r="N845">
            <v>182.65466666666663</v>
          </cell>
          <cell r="O845">
            <v>209.37833333333333</v>
          </cell>
          <cell r="AE845" t="str">
            <v>Pereira</v>
          </cell>
          <cell r="AF845">
            <v>30.195</v>
          </cell>
          <cell r="AG845">
            <v>30.058999999999997</v>
          </cell>
          <cell r="AH845">
            <v>58.499666666666663</v>
          </cell>
          <cell r="AI845">
            <v>53.625666666666667</v>
          </cell>
          <cell r="AJ845">
            <v>44.757000000000005</v>
          </cell>
        </row>
        <row r="846">
          <cell r="J846" t="str">
            <v>Santa Marta</v>
          </cell>
          <cell r="N846">
            <v>174.58166666666671</v>
          </cell>
          <cell r="O846">
            <v>176.303</v>
          </cell>
          <cell r="AE846" t="str">
            <v>Ibagué</v>
          </cell>
          <cell r="AF846">
            <v>31.147666666666666</v>
          </cell>
          <cell r="AG846">
            <v>44.637</v>
          </cell>
          <cell r="AH846">
            <v>35.654000000000003</v>
          </cell>
          <cell r="AI846">
            <v>45.622666666666667</v>
          </cell>
          <cell r="AJ846">
            <v>40.689666666666668</v>
          </cell>
        </row>
        <row r="847">
          <cell r="J847" t="str">
            <v>Neiva</v>
          </cell>
          <cell r="N847">
            <v>139.96199999999999</v>
          </cell>
          <cell r="O847">
            <v>149.755</v>
          </cell>
          <cell r="AE847" t="str">
            <v>Cartagena</v>
          </cell>
          <cell r="AF847">
            <v>38.527000000000001</v>
          </cell>
          <cell r="AG847">
            <v>27.306999999999999</v>
          </cell>
          <cell r="AH847">
            <v>38.963000000000001</v>
          </cell>
          <cell r="AI847">
            <v>32.535333333333334</v>
          </cell>
          <cell r="AJ847">
            <v>29.518333333333331</v>
          </cell>
        </row>
        <row r="848">
          <cell r="J848" t="str">
            <v>Valledupar</v>
          </cell>
          <cell r="N848">
            <v>146.47066666666669</v>
          </cell>
          <cell r="O848">
            <v>146.48033333333333</v>
          </cell>
          <cell r="AE848" t="str">
            <v>Villavicencio</v>
          </cell>
          <cell r="AF848">
            <v>16.077999999999999</v>
          </cell>
          <cell r="AG848">
            <v>18.243666666666666</v>
          </cell>
          <cell r="AH848">
            <v>18.960999999999999</v>
          </cell>
          <cell r="AI848">
            <v>22.154666666666667</v>
          </cell>
          <cell r="AJ848">
            <v>22.916666666666668</v>
          </cell>
        </row>
        <row r="849">
          <cell r="J849" t="str">
            <v>Pereira</v>
          </cell>
          <cell r="K849">
            <v>101.49499999999998</v>
          </cell>
          <cell r="L849">
            <v>110.00966666666665</v>
          </cell>
          <cell r="M849">
            <v>112.91733333333337</v>
          </cell>
          <cell r="N849">
            <v>111.56466666666665</v>
          </cell>
          <cell r="O849">
            <v>139.59033333333335</v>
          </cell>
          <cell r="AE849" t="str">
            <v>Pasto</v>
          </cell>
          <cell r="AF849">
            <v>19.631666666666664</v>
          </cell>
          <cell r="AG849">
            <v>18.603999999999999</v>
          </cell>
          <cell r="AH849">
            <v>28.012999999999995</v>
          </cell>
          <cell r="AI849">
            <v>26.052999999999997</v>
          </cell>
          <cell r="AJ849">
            <v>21.531000000000002</v>
          </cell>
        </row>
        <row r="850">
          <cell r="J850" t="str">
            <v>Ibagué</v>
          </cell>
          <cell r="K850">
            <v>114.97833333333334</v>
          </cell>
          <cell r="L850">
            <v>113.91099999999997</v>
          </cell>
          <cell r="M850">
            <v>122.581</v>
          </cell>
          <cell r="N850">
            <v>113.73566666666667</v>
          </cell>
          <cell r="O850">
            <v>134.40766666666667</v>
          </cell>
          <cell r="AE850" t="str">
            <v>Manizales</v>
          </cell>
          <cell r="AF850">
            <v>19.034666666666666</v>
          </cell>
          <cell r="AG850">
            <v>21.702666666666669</v>
          </cell>
          <cell r="AH850">
            <v>28.050666666666668</v>
          </cell>
          <cell r="AI850">
            <v>27.425666666666668</v>
          </cell>
          <cell r="AJ850">
            <v>20.64833333333333</v>
          </cell>
        </row>
        <row r="851">
          <cell r="J851" t="str">
            <v>Armenia</v>
          </cell>
          <cell r="N851">
            <v>116.18066666666668</v>
          </cell>
          <cell r="O851">
            <v>122.40366666666667</v>
          </cell>
          <cell r="AE851" t="str">
            <v>Montería</v>
          </cell>
          <cell r="AF851">
            <v>13.755666666666665</v>
          </cell>
          <cell r="AG851">
            <v>16.966666666666669</v>
          </cell>
          <cell r="AH851">
            <v>21.941999999999997</v>
          </cell>
          <cell r="AI851">
            <v>18.303333333333331</v>
          </cell>
          <cell r="AJ851">
            <v>15.664999999999999</v>
          </cell>
        </row>
        <row r="852">
          <cell r="J852" t="str">
            <v>Villavicencio</v>
          </cell>
          <cell r="K852">
            <v>88.36066666666666</v>
          </cell>
          <cell r="L852">
            <v>98.468666666666678</v>
          </cell>
          <cell r="M852">
            <v>108.89499999999998</v>
          </cell>
          <cell r="N852">
            <v>107.12466666666671</v>
          </cell>
          <cell r="O852">
            <v>109.26166666666667</v>
          </cell>
        </row>
        <row r="853">
          <cell r="J853" t="str">
            <v>Sincelejo</v>
          </cell>
          <cell r="N853">
            <v>99.084333333333333</v>
          </cell>
          <cell r="O853">
            <v>101.345</v>
          </cell>
        </row>
        <row r="854">
          <cell r="J854" t="str">
            <v>Montería</v>
          </cell>
          <cell r="K854">
            <v>78.556666666666672</v>
          </cell>
          <cell r="L854">
            <v>87.112333333333325</v>
          </cell>
          <cell r="M854">
            <v>90.639999999999986</v>
          </cell>
          <cell r="N854">
            <v>94.160666666666657</v>
          </cell>
          <cell r="O854">
            <v>100.90700000000001</v>
          </cell>
        </row>
        <row r="855">
          <cell r="J855" t="str">
            <v>Popayán</v>
          </cell>
          <cell r="N855">
            <v>95.771333333333345</v>
          </cell>
          <cell r="O855">
            <v>96.3</v>
          </cell>
        </row>
        <row r="856">
          <cell r="J856" t="str">
            <v>Pasto</v>
          </cell>
          <cell r="K856">
            <v>78.240666666666655</v>
          </cell>
          <cell r="L856">
            <v>77.002333333333326</v>
          </cell>
          <cell r="M856">
            <v>85.677000000000007</v>
          </cell>
          <cell r="N856">
            <v>86.929333333333332</v>
          </cell>
          <cell r="O856">
            <v>94.535333333333327</v>
          </cell>
        </row>
        <row r="857">
          <cell r="J857" t="str">
            <v>Riohacha</v>
          </cell>
          <cell r="N857">
            <v>70.862000000000009</v>
          </cell>
          <cell r="O857">
            <v>75.373333333333335</v>
          </cell>
        </row>
        <row r="858">
          <cell r="J858" t="str">
            <v>Tunja</v>
          </cell>
          <cell r="N858">
            <v>70.824333333333342</v>
          </cell>
          <cell r="O858">
            <v>73.140666666666675</v>
          </cell>
        </row>
        <row r="859">
          <cell r="J859" t="str">
            <v>Manizales</v>
          </cell>
          <cell r="K859">
            <v>69.132000000000019</v>
          </cell>
          <cell r="L859">
            <v>63.629333333333321</v>
          </cell>
          <cell r="M859">
            <v>72.76700000000001</v>
          </cell>
          <cell r="N859">
            <v>68.780333333333317</v>
          </cell>
          <cell r="O859">
            <v>71.824000000000012</v>
          </cell>
        </row>
        <row r="860">
          <cell r="J860" t="str">
            <v>Florencia</v>
          </cell>
          <cell r="N860">
            <v>52.942666666666668</v>
          </cell>
          <cell r="O860">
            <v>54.092000000000006</v>
          </cell>
        </row>
        <row r="861">
          <cell r="J861" t="str">
            <v>Quibdó</v>
          </cell>
          <cell r="N861">
            <v>35.55866666666666</v>
          </cell>
          <cell r="O861">
            <v>37.039666666666669</v>
          </cell>
        </row>
        <row r="862">
          <cell r="J862" t="str">
            <v>San Andrés</v>
          </cell>
          <cell r="N862">
            <v>23.614000000000004</v>
          </cell>
          <cell r="O862">
            <v>24.959666666666664</v>
          </cell>
        </row>
        <row r="870">
          <cell r="J870" t="str">
            <v>Colombia</v>
          </cell>
          <cell r="K870">
            <v>7.519333333333333</v>
          </cell>
          <cell r="L870">
            <v>33.017666666666663</v>
          </cell>
          <cell r="M870">
            <v>12.438333333333334</v>
          </cell>
          <cell r="N870">
            <v>9.9586666666666659</v>
          </cell>
          <cell r="O870">
            <v>4.9926666666666657</v>
          </cell>
          <cell r="AE870" t="str">
            <v>Colombia</v>
          </cell>
          <cell r="AF870">
            <v>4.0510000000000002</v>
          </cell>
          <cell r="AG870">
            <v>7.3550000000000004</v>
          </cell>
          <cell r="AH870">
            <v>2.4513333333333329</v>
          </cell>
          <cell r="AI870">
            <v>1.0263333333333333</v>
          </cell>
          <cell r="AJ870">
            <v>1.667</v>
          </cell>
        </row>
        <row r="871">
          <cell r="J871" t="str">
            <v>Bogotá</v>
          </cell>
          <cell r="K871">
            <v>2.8909999999999996</v>
          </cell>
          <cell r="L871">
            <v>4.4539999999999997</v>
          </cell>
          <cell r="M871">
            <v>5.4096666666666664</v>
          </cell>
          <cell r="N871">
            <v>2.1693333333333333</v>
          </cell>
          <cell r="O871">
            <v>1.7306666666666668</v>
          </cell>
          <cell r="AE871" t="str">
            <v>Bogotá</v>
          </cell>
          <cell r="AF871">
            <v>1.5636666666666665</v>
          </cell>
          <cell r="AG871">
            <v>0</v>
          </cell>
          <cell r="AH871">
            <v>1.2453333333333334</v>
          </cell>
          <cell r="AI871">
            <v>0</v>
          </cell>
          <cell r="AJ871">
            <v>0.94</v>
          </cell>
        </row>
        <row r="872">
          <cell r="J872" t="str">
            <v>Medellín</v>
          </cell>
          <cell r="K872">
            <v>0.49133333333333334</v>
          </cell>
          <cell r="L872">
            <v>2.6713333333333331</v>
          </cell>
          <cell r="M872">
            <v>0.34833333333333333</v>
          </cell>
          <cell r="N872">
            <v>0</v>
          </cell>
          <cell r="O872">
            <v>0.8706666666666667</v>
          </cell>
          <cell r="AE872" t="str">
            <v>Medellín</v>
          </cell>
          <cell r="AF872">
            <v>0.58499999999999996</v>
          </cell>
          <cell r="AG872">
            <v>1.9339999999999999</v>
          </cell>
          <cell r="AH872">
            <v>0.32566666666666666</v>
          </cell>
          <cell r="AI872">
            <v>0</v>
          </cell>
          <cell r="AJ872">
            <v>0.66</v>
          </cell>
        </row>
        <row r="873">
          <cell r="J873" t="str">
            <v>Cartagena</v>
          </cell>
          <cell r="K873">
            <v>0.41933333333333334</v>
          </cell>
          <cell r="L873">
            <v>1.5360000000000003</v>
          </cell>
          <cell r="M873">
            <v>0.24</v>
          </cell>
          <cell r="N873">
            <v>0</v>
          </cell>
          <cell r="O873">
            <v>0.114</v>
          </cell>
          <cell r="AE873" t="str">
            <v>Cartagena</v>
          </cell>
          <cell r="AF873">
            <v>0</v>
          </cell>
          <cell r="AG873">
            <v>0</v>
          </cell>
          <cell r="AH873">
            <v>0.13899999999999998</v>
          </cell>
          <cell r="AI873">
            <v>0.13166666666666668</v>
          </cell>
          <cell r="AJ873">
            <v>0</v>
          </cell>
        </row>
        <row r="874">
          <cell r="J874" t="str">
            <v>Villavicencio</v>
          </cell>
          <cell r="K874">
            <v>2.7333333333333334E-2</v>
          </cell>
          <cell r="L874">
            <v>5.8666666666666666E-2</v>
          </cell>
          <cell r="M874">
            <v>5.1333333333333335E-2</v>
          </cell>
          <cell r="N874">
            <v>0</v>
          </cell>
          <cell r="O874">
            <v>5.3999999999999999E-2</v>
          </cell>
          <cell r="AE874" t="str">
            <v>Ibagué</v>
          </cell>
          <cell r="AF874">
            <v>0</v>
          </cell>
          <cell r="AG874">
            <v>0.158</v>
          </cell>
          <cell r="AH874">
            <v>0.104</v>
          </cell>
          <cell r="AI874">
            <v>0</v>
          </cell>
          <cell r="AJ874">
            <v>0</v>
          </cell>
        </row>
        <row r="875">
          <cell r="J875" t="str">
            <v>Manizales</v>
          </cell>
          <cell r="K875">
            <v>6.0666666666666667E-2</v>
          </cell>
          <cell r="L875">
            <v>0.25466666666666665</v>
          </cell>
          <cell r="M875">
            <v>0</v>
          </cell>
          <cell r="N875">
            <v>4.3666666666666666E-2</v>
          </cell>
          <cell r="O875">
            <v>4.9666666666666665E-2</v>
          </cell>
          <cell r="AE875" t="str">
            <v>Montería</v>
          </cell>
          <cell r="AF875">
            <v>0</v>
          </cell>
          <cell r="AG875">
            <v>0.08</v>
          </cell>
          <cell r="AH875">
            <v>3.8666666666666669E-2</v>
          </cell>
          <cell r="AI875">
            <v>0</v>
          </cell>
          <cell r="AJ875">
            <v>0</v>
          </cell>
        </row>
        <row r="876">
          <cell r="J876" t="str">
            <v>Ibagué</v>
          </cell>
          <cell r="K876">
            <v>0</v>
          </cell>
          <cell r="L876">
            <v>0.14499999999999999</v>
          </cell>
          <cell r="M876">
            <v>0</v>
          </cell>
          <cell r="N876">
            <v>0</v>
          </cell>
          <cell r="O876">
            <v>0</v>
          </cell>
          <cell r="AE876" t="str">
            <v>Pasto</v>
          </cell>
          <cell r="AF876">
            <v>3.9E-2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</row>
        <row r="877">
          <cell r="J877" t="str">
            <v>Montería</v>
          </cell>
          <cell r="K877">
            <v>0</v>
          </cell>
          <cell r="L877">
            <v>0.254</v>
          </cell>
          <cell r="M877">
            <v>0.13566666666666666</v>
          </cell>
          <cell r="N877">
            <v>4.5666666666666668E-2</v>
          </cell>
          <cell r="O877">
            <v>0</v>
          </cell>
          <cell r="AE877" t="str">
            <v>Villavicencio</v>
          </cell>
          <cell r="AF877">
            <v>0</v>
          </cell>
          <cell r="AG877">
            <v>0</v>
          </cell>
          <cell r="AH877">
            <v>0</v>
          </cell>
          <cell r="AI877">
            <v>7.0666666666666669E-2</v>
          </cell>
          <cell r="AJ877">
            <v>0</v>
          </cell>
        </row>
        <row r="878">
          <cell r="J878" t="str">
            <v>Pasto</v>
          </cell>
          <cell r="K878">
            <v>3.7666666666666668E-2</v>
          </cell>
          <cell r="L878">
            <v>6.6000000000000003E-2</v>
          </cell>
          <cell r="M878">
            <v>0</v>
          </cell>
          <cell r="N878">
            <v>0</v>
          </cell>
          <cell r="O878">
            <v>0</v>
          </cell>
          <cell r="AE878" t="str">
            <v>Barranquilla</v>
          </cell>
          <cell r="AF878">
            <v>0.36033333333333334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</row>
        <row r="879">
          <cell r="J879" t="str">
            <v>Barranquilla</v>
          </cell>
          <cell r="K879">
            <v>0</v>
          </cell>
          <cell r="L879">
            <v>0.89566666666666672</v>
          </cell>
          <cell r="M879">
            <v>0.158</v>
          </cell>
          <cell r="N879">
            <v>0</v>
          </cell>
          <cell r="O879">
            <v>0</v>
          </cell>
          <cell r="AE879" t="str">
            <v>Bucaramanga</v>
          </cell>
          <cell r="AF879">
            <v>0.13133333333333333</v>
          </cell>
          <cell r="AG879">
            <v>0.20299999999999999</v>
          </cell>
          <cell r="AH879">
            <v>0</v>
          </cell>
          <cell r="AI879">
            <v>0</v>
          </cell>
          <cell r="AJ879">
            <v>0</v>
          </cell>
        </row>
        <row r="880">
          <cell r="J880" t="str">
            <v>Bucaramanga</v>
          </cell>
          <cell r="K880">
            <v>0.32633333333333336</v>
          </cell>
          <cell r="L880">
            <v>0.5</v>
          </cell>
          <cell r="M880">
            <v>0.15133333333333335</v>
          </cell>
          <cell r="N880">
            <v>0</v>
          </cell>
          <cell r="O880">
            <v>0</v>
          </cell>
          <cell r="AE880" t="str">
            <v>Cali</v>
          </cell>
          <cell r="AF880">
            <v>0.29499999999999998</v>
          </cell>
          <cell r="AG880">
            <v>1.0986666666666667</v>
          </cell>
          <cell r="AH880">
            <v>0</v>
          </cell>
          <cell r="AI880">
            <v>0.30133333333333334</v>
          </cell>
          <cell r="AJ880">
            <v>0</v>
          </cell>
        </row>
        <row r="881">
          <cell r="J881" t="str">
            <v>Cali</v>
          </cell>
          <cell r="K881">
            <v>0</v>
          </cell>
          <cell r="L881">
            <v>2.3326666666666664</v>
          </cell>
          <cell r="M881">
            <v>0.32400000000000001</v>
          </cell>
          <cell r="N881">
            <v>0</v>
          </cell>
          <cell r="O881">
            <v>0</v>
          </cell>
          <cell r="AE881" t="str">
            <v>Cúcuta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</row>
        <row r="882">
          <cell r="J882" t="str">
            <v>Cúcuta</v>
          </cell>
          <cell r="K882">
            <v>0</v>
          </cell>
          <cell r="L882">
            <v>0.18533333333333335</v>
          </cell>
          <cell r="M882">
            <v>0</v>
          </cell>
          <cell r="N882">
            <v>0</v>
          </cell>
          <cell r="O882">
            <v>0</v>
          </cell>
          <cell r="AE882" t="str">
            <v>Manizales</v>
          </cell>
          <cell r="AF882">
            <v>3.8333333333333337E-2</v>
          </cell>
          <cell r="AG882">
            <v>6.7000000000000004E-2</v>
          </cell>
          <cell r="AH882">
            <v>0</v>
          </cell>
          <cell r="AI882">
            <v>4.9333333333333333E-2</v>
          </cell>
          <cell r="AJ882">
            <v>0</v>
          </cell>
        </row>
        <row r="883">
          <cell r="J883" t="str">
            <v>Pereira</v>
          </cell>
          <cell r="K883">
            <v>8.4666666666666668E-2</v>
          </cell>
          <cell r="L883">
            <v>0.15266666666666667</v>
          </cell>
          <cell r="M883">
            <v>0</v>
          </cell>
          <cell r="N883">
            <v>0</v>
          </cell>
          <cell r="O883">
            <v>0</v>
          </cell>
          <cell r="AE883" t="str">
            <v>Pereira</v>
          </cell>
          <cell r="AF883">
            <v>0</v>
          </cell>
          <cell r="AG883">
            <v>8.1000000000000003E-2</v>
          </cell>
          <cell r="AH883">
            <v>0</v>
          </cell>
          <cell r="AI883">
            <v>8.4666666666666668E-2</v>
          </cell>
          <cell r="AJ883">
            <v>0</v>
          </cell>
        </row>
        <row r="902">
          <cell r="J902" t="str">
            <v>Colombia</v>
          </cell>
          <cell r="K902">
            <v>3102.8383333333331</v>
          </cell>
          <cell r="L902">
            <v>3179.2793333333334</v>
          </cell>
          <cell r="M902">
            <v>3565.4553333333333</v>
          </cell>
          <cell r="N902">
            <v>3731.0709999999999</v>
          </cell>
          <cell r="O902">
            <v>3758.5573333333336</v>
          </cell>
          <cell r="AE902" t="str">
            <v>Colombia</v>
          </cell>
          <cell r="AF902">
            <v>120.94466666666669</v>
          </cell>
          <cell r="AG902">
            <v>134.744</v>
          </cell>
          <cell r="AH902">
            <v>186.01400000000001</v>
          </cell>
          <cell r="AI902">
            <v>210.58266666666668</v>
          </cell>
          <cell r="AJ902">
            <v>170.45333333333332</v>
          </cell>
        </row>
        <row r="903">
          <cell r="J903" t="str">
            <v>Bogotá</v>
          </cell>
          <cell r="K903">
            <v>26.863333333333333</v>
          </cell>
          <cell r="L903">
            <v>33.604333333333336</v>
          </cell>
          <cell r="M903">
            <v>12.69</v>
          </cell>
          <cell r="N903">
            <v>23.031000000000002</v>
          </cell>
          <cell r="O903">
            <v>23.11633333333333</v>
          </cell>
          <cell r="AE903" t="str">
            <v>Bogotá</v>
          </cell>
          <cell r="AF903">
            <v>4.9076666666666666</v>
          </cell>
          <cell r="AG903">
            <v>4.4796666666666667</v>
          </cell>
          <cell r="AH903">
            <v>4.6863333333333337</v>
          </cell>
          <cell r="AI903">
            <v>5.3966666666666674</v>
          </cell>
          <cell r="AJ903">
            <v>9.8809999999999985</v>
          </cell>
        </row>
        <row r="904">
          <cell r="J904" t="str">
            <v>Medellín</v>
          </cell>
          <cell r="K904">
            <v>9.2696666666666658</v>
          </cell>
          <cell r="L904">
            <v>13.69</v>
          </cell>
          <cell r="M904">
            <v>13.034000000000001</v>
          </cell>
          <cell r="N904">
            <v>12.827</v>
          </cell>
          <cell r="O904">
            <v>15.701333333333332</v>
          </cell>
          <cell r="AE904" t="str">
            <v>Medellín</v>
          </cell>
          <cell r="AF904">
            <v>0.98699999999999999</v>
          </cell>
          <cell r="AG904">
            <v>2.3139999999999996</v>
          </cell>
          <cell r="AH904">
            <v>3.5073333333333334</v>
          </cell>
          <cell r="AI904">
            <v>2.3009999999999997</v>
          </cell>
          <cell r="AJ904">
            <v>3.6640000000000001</v>
          </cell>
        </row>
        <row r="905">
          <cell r="J905" t="str">
            <v>Bucaramanga</v>
          </cell>
          <cell r="K905">
            <v>6.748333333333334</v>
          </cell>
          <cell r="L905">
            <v>7.8993333333333338</v>
          </cell>
          <cell r="M905">
            <v>10.25</v>
          </cell>
          <cell r="N905">
            <v>11.947333333333333</v>
          </cell>
          <cell r="O905">
            <v>10.664666666666667</v>
          </cell>
          <cell r="AE905" t="str">
            <v>Cali</v>
          </cell>
          <cell r="AF905">
            <v>2.524</v>
          </cell>
          <cell r="AG905">
            <v>1.0566666666666666</v>
          </cell>
          <cell r="AH905">
            <v>2.8279999999999998</v>
          </cell>
          <cell r="AI905">
            <v>1.6779999999999999</v>
          </cell>
          <cell r="AJ905">
            <v>2.0666666666666664</v>
          </cell>
        </row>
        <row r="906">
          <cell r="J906" t="str">
            <v>Cali</v>
          </cell>
          <cell r="K906">
            <v>9.363666666666667</v>
          </cell>
          <cell r="L906">
            <v>9.7750000000000004</v>
          </cell>
          <cell r="M906">
            <v>10.556666666666667</v>
          </cell>
          <cell r="N906">
            <v>7.9649999999999999</v>
          </cell>
          <cell r="O906">
            <v>8.4366666666666656</v>
          </cell>
          <cell r="AE906" t="str">
            <v>Pereira</v>
          </cell>
          <cell r="AF906">
            <v>0.35200000000000004</v>
          </cell>
          <cell r="AG906">
            <v>0.93833333333333335</v>
          </cell>
          <cell r="AH906">
            <v>1.2489999999999999</v>
          </cell>
          <cell r="AI906">
            <v>1.4046666666666667</v>
          </cell>
          <cell r="AJ906">
            <v>1.3086666666666666</v>
          </cell>
        </row>
        <row r="907">
          <cell r="J907" t="str">
            <v>Barranquilla</v>
          </cell>
          <cell r="K907">
            <v>3.6646666666666667</v>
          </cell>
          <cell r="L907">
            <v>4.3336666666666668</v>
          </cell>
          <cell r="M907">
            <v>2.9203333333333332</v>
          </cell>
          <cell r="N907">
            <v>5.5986666666666665</v>
          </cell>
          <cell r="O907">
            <v>6.8766666666666678</v>
          </cell>
          <cell r="AE907" t="str">
            <v>Villavicencio</v>
          </cell>
          <cell r="AF907">
            <v>1.1769999999999998</v>
          </cell>
          <cell r="AG907">
            <v>0.77199999999999991</v>
          </cell>
          <cell r="AH907">
            <v>1.4390000000000001</v>
          </cell>
          <cell r="AI907">
            <v>1.0853333333333335</v>
          </cell>
          <cell r="AJ907">
            <v>1.1376666666666666</v>
          </cell>
        </row>
        <row r="908">
          <cell r="J908" t="str">
            <v>Ibagué</v>
          </cell>
          <cell r="K908">
            <v>4.7936666666666667</v>
          </cell>
          <cell r="L908">
            <v>4.237333333333333</v>
          </cell>
          <cell r="M908">
            <v>6.3870000000000005</v>
          </cell>
          <cell r="N908">
            <v>5.8806666666666665</v>
          </cell>
          <cell r="O908">
            <v>5.2056666666666667</v>
          </cell>
          <cell r="AE908" t="str">
            <v>Barranquilla</v>
          </cell>
          <cell r="AF908">
            <v>0.51900000000000002</v>
          </cell>
          <cell r="AG908">
            <v>0.48900000000000005</v>
          </cell>
          <cell r="AH908">
            <v>0.13066666666666668</v>
          </cell>
          <cell r="AI908">
            <v>0</v>
          </cell>
          <cell r="AJ908">
            <v>1.1180000000000001</v>
          </cell>
        </row>
        <row r="909">
          <cell r="J909" t="str">
            <v>Pereira</v>
          </cell>
          <cell r="K909">
            <v>4.3846666666666669</v>
          </cell>
          <cell r="L909">
            <v>4.6453333333333333</v>
          </cell>
          <cell r="M909">
            <v>6.61</v>
          </cell>
          <cell r="N909">
            <v>6.5326666666666666</v>
          </cell>
          <cell r="O909">
            <v>4.3376666666666663</v>
          </cell>
          <cell r="AE909" t="str">
            <v>Ibagué</v>
          </cell>
          <cell r="AF909">
            <v>1.2023333333333333</v>
          </cell>
          <cell r="AG909">
            <v>1.1853333333333333</v>
          </cell>
          <cell r="AH909">
            <v>1.0569999999999999</v>
          </cell>
          <cell r="AI909">
            <v>1.034</v>
          </cell>
          <cell r="AJ909">
            <v>1.1053333333333333</v>
          </cell>
        </row>
        <row r="910">
          <cell r="J910" t="str">
            <v>Montería</v>
          </cell>
          <cell r="K910">
            <v>2.2896666666666667</v>
          </cell>
          <cell r="L910">
            <v>2.079333333333333</v>
          </cell>
          <cell r="M910">
            <v>2.7393333333333332</v>
          </cell>
          <cell r="N910">
            <v>2.3443333333333336</v>
          </cell>
          <cell r="O910">
            <v>4.0869999999999997</v>
          </cell>
          <cell r="AE910" t="str">
            <v>Bucaramanga</v>
          </cell>
          <cell r="AF910">
            <v>0.747</v>
          </cell>
          <cell r="AG910">
            <v>0.40333333333333332</v>
          </cell>
          <cell r="AH910">
            <v>1.7223333333333333</v>
          </cell>
          <cell r="AI910">
            <v>1.2186666666666666</v>
          </cell>
          <cell r="AJ910">
            <v>1.0266666666666666</v>
          </cell>
        </row>
        <row r="911">
          <cell r="J911" t="str">
            <v>Cúcuta</v>
          </cell>
          <cell r="K911">
            <v>2.7496666666666667</v>
          </cell>
          <cell r="L911">
            <v>2.6976666666666667</v>
          </cell>
          <cell r="M911">
            <v>4.6236666666666668</v>
          </cell>
          <cell r="N911">
            <v>4.4546666666666672</v>
          </cell>
          <cell r="O911">
            <v>3.9260000000000002</v>
          </cell>
          <cell r="AE911" t="str">
            <v>Cúcuta</v>
          </cell>
          <cell r="AF911">
            <v>0.45399999999999996</v>
          </cell>
          <cell r="AG911">
            <v>0.80666666666666664</v>
          </cell>
          <cell r="AH911">
            <v>1.3659999999999999</v>
          </cell>
          <cell r="AI911">
            <v>1.7846666666666666</v>
          </cell>
          <cell r="AJ911">
            <v>0.85499999999999998</v>
          </cell>
        </row>
        <row r="912">
          <cell r="J912" t="str">
            <v>Pasto</v>
          </cell>
          <cell r="K912">
            <v>1.0669999999999999</v>
          </cell>
          <cell r="L912">
            <v>1.7766666666666666</v>
          </cell>
          <cell r="M912">
            <v>1.7326666666666668</v>
          </cell>
          <cell r="N912">
            <v>2.4733333333333332</v>
          </cell>
          <cell r="O912">
            <v>2.8943333333333334</v>
          </cell>
          <cell r="AE912" t="str">
            <v>Montería</v>
          </cell>
          <cell r="AF912">
            <v>0.221</v>
          </cell>
          <cell r="AG912">
            <v>0.128</v>
          </cell>
          <cell r="AH912">
            <v>0.29133333333333333</v>
          </cell>
          <cell r="AI912">
            <v>0.26100000000000001</v>
          </cell>
          <cell r="AJ912">
            <v>0.53766666666666674</v>
          </cell>
        </row>
        <row r="913">
          <cell r="J913" t="str">
            <v>Villavicencio</v>
          </cell>
          <cell r="K913">
            <v>2.6063333333333336</v>
          </cell>
          <cell r="L913">
            <v>3.454333333333333</v>
          </cell>
          <cell r="M913">
            <v>4.1390000000000002</v>
          </cell>
          <cell r="N913">
            <v>3.2406666666666659</v>
          </cell>
          <cell r="O913">
            <v>2.8333333333333335</v>
          </cell>
          <cell r="AE913" t="str">
            <v>Pasto</v>
          </cell>
          <cell r="AF913">
            <v>0.32933333333333331</v>
          </cell>
          <cell r="AG913">
            <v>0.24133333333333332</v>
          </cell>
          <cell r="AH913">
            <v>0.33266666666666661</v>
          </cell>
          <cell r="AI913">
            <v>0.36400000000000005</v>
          </cell>
          <cell r="AJ913">
            <v>0.42966666666666664</v>
          </cell>
        </row>
        <row r="914">
          <cell r="J914" t="str">
            <v>Manizales</v>
          </cell>
          <cell r="K914">
            <v>2.0649999999999999</v>
          </cell>
          <cell r="L914">
            <v>2.4373333333333331</v>
          </cell>
          <cell r="M914">
            <v>2.6993333333333331</v>
          </cell>
          <cell r="N914">
            <v>3.952</v>
          </cell>
          <cell r="O914">
            <v>2.528</v>
          </cell>
          <cell r="AE914" t="str">
            <v>Manizales</v>
          </cell>
          <cell r="AF914">
            <v>0.51933333333333331</v>
          </cell>
          <cell r="AG914">
            <v>0.58033333333333337</v>
          </cell>
          <cell r="AH914">
            <v>0.72899999999999998</v>
          </cell>
          <cell r="AI914">
            <v>0.53966666666666663</v>
          </cell>
          <cell r="AJ914">
            <v>0.30933333333333329</v>
          </cell>
        </row>
        <row r="915">
          <cell r="J915" t="str">
            <v>Cartagena</v>
          </cell>
          <cell r="K915">
            <v>3.0169999999999999</v>
          </cell>
          <cell r="L915">
            <v>2.3866666666666667</v>
          </cell>
          <cell r="M915">
            <v>2.4043333333333332</v>
          </cell>
          <cell r="N915">
            <v>2.2959999999999998</v>
          </cell>
          <cell r="O915">
            <v>2.3640000000000003</v>
          </cell>
          <cell r="AE915" t="str">
            <v>Cartagena</v>
          </cell>
          <cell r="AF915">
            <v>0.20833333333333334</v>
          </cell>
          <cell r="AG915">
            <v>0.21299999999999999</v>
          </cell>
          <cell r="AH915">
            <v>0.37266666666666665</v>
          </cell>
          <cell r="AI915">
            <v>9.9666666666666667E-2</v>
          </cell>
          <cell r="AJ915">
            <v>0</v>
          </cell>
        </row>
        <row r="934">
          <cell r="J934" t="str">
            <v>Colombia</v>
          </cell>
          <cell r="K934">
            <v>142.16766666666669</v>
          </cell>
          <cell r="L934">
            <v>175.96333333333334</v>
          </cell>
          <cell r="M934">
            <v>181.40633333333332</v>
          </cell>
          <cell r="N934">
            <v>176.84900000000002</v>
          </cell>
          <cell r="O934">
            <v>222.04066666666668</v>
          </cell>
          <cell r="AE934" t="str">
            <v>Colombia</v>
          </cell>
          <cell r="AF934">
            <v>11.585666666666667</v>
          </cell>
          <cell r="AG934">
            <v>7.0146666666666668</v>
          </cell>
          <cell r="AH934">
            <v>10.010333333333334</v>
          </cell>
          <cell r="AI934">
            <v>20.667333333333335</v>
          </cell>
          <cell r="AJ934">
            <v>19.803333333333331</v>
          </cell>
        </row>
        <row r="935">
          <cell r="J935" t="str">
            <v>Bogotá</v>
          </cell>
          <cell r="K935">
            <v>21.067333333333334</v>
          </cell>
          <cell r="L935">
            <v>15.567333333333332</v>
          </cell>
          <cell r="M935">
            <v>10.031666666666666</v>
          </cell>
          <cell r="N935">
            <v>14.096666666666666</v>
          </cell>
          <cell r="O935">
            <v>15.487333333333334</v>
          </cell>
          <cell r="AE935" t="str">
            <v>Bogotá</v>
          </cell>
          <cell r="AF935">
            <v>0.99233333333333329</v>
          </cell>
          <cell r="AG935">
            <v>0</v>
          </cell>
          <cell r="AH935">
            <v>1.4336666666666666</v>
          </cell>
          <cell r="AI935">
            <v>0.78600000000000003</v>
          </cell>
          <cell r="AJ935">
            <v>1.9326666666666668</v>
          </cell>
        </row>
        <row r="936">
          <cell r="J936" t="str">
            <v>Bucaramanga</v>
          </cell>
          <cell r="K936">
            <v>0.13799999999999998</v>
          </cell>
          <cell r="L936">
            <v>0.89966666666666661</v>
          </cell>
          <cell r="M936">
            <v>1.8243333333333334</v>
          </cell>
          <cell r="N936">
            <v>1.6696666666666669</v>
          </cell>
          <cell r="O936">
            <v>3.0403333333333329</v>
          </cell>
          <cell r="AE936" t="str">
            <v>Medellín</v>
          </cell>
          <cell r="AF936">
            <v>0.83233333333333326</v>
          </cell>
          <cell r="AG936">
            <v>0.51100000000000001</v>
          </cell>
          <cell r="AH936">
            <v>0.82966666666666666</v>
          </cell>
          <cell r="AI936">
            <v>1.2409999999999999</v>
          </cell>
          <cell r="AJ936">
            <v>1.1163333333333334</v>
          </cell>
        </row>
        <row r="937">
          <cell r="J937" t="str">
            <v>Medellín</v>
          </cell>
          <cell r="K937">
            <v>1.75</v>
          </cell>
          <cell r="L937">
            <v>1.9350000000000001</v>
          </cell>
          <cell r="M937">
            <v>2.02</v>
          </cell>
          <cell r="N937">
            <v>1.6653333333333336</v>
          </cell>
          <cell r="O937">
            <v>2.7056666666666671</v>
          </cell>
          <cell r="AE937" t="str">
            <v>Cúcuta</v>
          </cell>
          <cell r="AF937">
            <v>0.39700000000000002</v>
          </cell>
          <cell r="AG937">
            <v>0.33266666666666667</v>
          </cell>
          <cell r="AH937">
            <v>0</v>
          </cell>
          <cell r="AI937">
            <v>0.68266666666666664</v>
          </cell>
          <cell r="AJ937">
            <v>0.46266666666666662</v>
          </cell>
        </row>
        <row r="938">
          <cell r="J938" t="str">
            <v>Cartagena</v>
          </cell>
          <cell r="K938">
            <v>1.8536666666666666</v>
          </cell>
          <cell r="L938">
            <v>0.88500000000000001</v>
          </cell>
          <cell r="M938">
            <v>1.3120000000000001</v>
          </cell>
          <cell r="N938">
            <v>1.2416666666666667</v>
          </cell>
          <cell r="O938">
            <v>2.3343333333333334</v>
          </cell>
          <cell r="AE938" t="str">
            <v>Barranquilla</v>
          </cell>
          <cell r="AF938">
            <v>0.16533333333333333</v>
          </cell>
          <cell r="AG938">
            <v>0</v>
          </cell>
          <cell r="AH938">
            <v>0</v>
          </cell>
          <cell r="AI938">
            <v>0</v>
          </cell>
          <cell r="AJ938">
            <v>0.43099999999999999</v>
          </cell>
        </row>
        <row r="939">
          <cell r="J939" t="str">
            <v>Villavicencio</v>
          </cell>
          <cell r="K939">
            <v>0.89966666666666673</v>
          </cell>
          <cell r="L939">
            <v>1.123</v>
          </cell>
          <cell r="M939">
            <v>1.9019999999999999</v>
          </cell>
          <cell r="N939">
            <v>1.2809999999999999</v>
          </cell>
          <cell r="O939">
            <v>1.4419999999999999</v>
          </cell>
          <cell r="AE939" t="str">
            <v>Villavicencio</v>
          </cell>
          <cell r="AF939">
            <v>7.2999999999999995E-2</v>
          </cell>
          <cell r="AG939">
            <v>3.3999999999999996E-2</v>
          </cell>
          <cell r="AH939">
            <v>0.17300000000000001</v>
          </cell>
          <cell r="AI939">
            <v>0.38599999999999995</v>
          </cell>
          <cell r="AJ939">
            <v>0.32033333333333336</v>
          </cell>
        </row>
        <row r="940">
          <cell r="J940" t="str">
            <v>Cali</v>
          </cell>
          <cell r="K940">
            <v>0.67366666666666664</v>
          </cell>
          <cell r="L940">
            <v>0</v>
          </cell>
          <cell r="M940">
            <v>0.56333333333333335</v>
          </cell>
          <cell r="N940">
            <v>3.7050000000000001</v>
          </cell>
          <cell r="O940">
            <v>1.2709999999999999</v>
          </cell>
          <cell r="AE940" t="str">
            <v>Pasto</v>
          </cell>
          <cell r="AF940">
            <v>0</v>
          </cell>
          <cell r="AG940">
            <v>0</v>
          </cell>
          <cell r="AH940">
            <v>0</v>
          </cell>
          <cell r="AI940">
            <v>0.30466666666666664</v>
          </cell>
          <cell r="AJ940">
            <v>0.16</v>
          </cell>
        </row>
        <row r="941">
          <cell r="J941" t="str">
            <v>Cúcuta</v>
          </cell>
          <cell r="K941">
            <v>1.2376666666666667</v>
          </cell>
          <cell r="L941">
            <v>1.6706666666666665</v>
          </cell>
          <cell r="M941">
            <v>1.6540000000000001</v>
          </cell>
          <cell r="N941">
            <v>1.2203333333333333</v>
          </cell>
          <cell r="O941">
            <v>0.97900000000000009</v>
          </cell>
          <cell r="AE941" t="str">
            <v>Pereira</v>
          </cell>
          <cell r="AF941">
            <v>0</v>
          </cell>
          <cell r="AG941">
            <v>0</v>
          </cell>
          <cell r="AH941">
            <v>0</v>
          </cell>
          <cell r="AI941">
            <v>8.1000000000000003E-2</v>
          </cell>
          <cell r="AJ941">
            <v>0.15033333333333335</v>
          </cell>
        </row>
        <row r="942">
          <cell r="J942" t="str">
            <v>Montería</v>
          </cell>
          <cell r="K942">
            <v>0.52233333333333332</v>
          </cell>
          <cell r="L942">
            <v>0.16266666666666665</v>
          </cell>
          <cell r="M942">
            <v>0.53866666666666674</v>
          </cell>
          <cell r="N942">
            <v>0.39233333333333337</v>
          </cell>
          <cell r="O942">
            <v>0.89733333333333343</v>
          </cell>
          <cell r="AE942" t="str">
            <v>Bucaramanga</v>
          </cell>
          <cell r="AF942">
            <v>0</v>
          </cell>
          <cell r="AG942">
            <v>0.22033333333333335</v>
          </cell>
          <cell r="AH942">
            <v>0.15066666666666667</v>
          </cell>
          <cell r="AI942">
            <v>0.46333333333333337</v>
          </cell>
          <cell r="AJ942">
            <v>0.13599999999999998</v>
          </cell>
        </row>
        <row r="943">
          <cell r="J943" t="str">
            <v>Barranquilla</v>
          </cell>
          <cell r="K943">
            <v>0.8763333333333333</v>
          </cell>
          <cell r="L943">
            <v>0.65933333333333344</v>
          </cell>
          <cell r="M943">
            <v>0.3793333333333333</v>
          </cell>
          <cell r="N943">
            <v>0.4363333333333333</v>
          </cell>
          <cell r="O943">
            <v>0.81700000000000006</v>
          </cell>
          <cell r="AE943" t="str">
            <v>Cartagena</v>
          </cell>
          <cell r="AF943">
            <v>0.18200000000000002</v>
          </cell>
          <cell r="AG943">
            <v>0.51100000000000001</v>
          </cell>
          <cell r="AH943">
            <v>0.14799999999999999</v>
          </cell>
          <cell r="AI943">
            <v>0.29499999999999998</v>
          </cell>
          <cell r="AJ943">
            <v>8.7666666666666671E-2</v>
          </cell>
        </row>
        <row r="944">
          <cell r="J944" t="str">
            <v>Manizales</v>
          </cell>
          <cell r="K944">
            <v>4.7333333333333331E-2</v>
          </cell>
          <cell r="L944">
            <v>0.127</v>
          </cell>
          <cell r="M944">
            <v>0.11466666666666665</v>
          </cell>
          <cell r="N944">
            <v>0.40066666666666667</v>
          </cell>
          <cell r="O944">
            <v>0.4463333333333333</v>
          </cell>
          <cell r="AE944" t="str">
            <v>Ibagué</v>
          </cell>
          <cell r="AF944">
            <v>3.5333333333333335E-2</v>
          </cell>
          <cell r="AG944">
            <v>0</v>
          </cell>
          <cell r="AH944">
            <v>0.20333333333333334</v>
          </cell>
          <cell r="AI944">
            <v>0.47266666666666673</v>
          </cell>
          <cell r="AJ944">
            <v>0</v>
          </cell>
        </row>
        <row r="945">
          <cell r="J945" t="str">
            <v>Ibagué</v>
          </cell>
          <cell r="K945">
            <v>0.49266666666666664</v>
          </cell>
          <cell r="L945">
            <v>0.3686666666666667</v>
          </cell>
          <cell r="M945">
            <v>0.46466666666666673</v>
          </cell>
          <cell r="N945">
            <v>0.82433333333333325</v>
          </cell>
          <cell r="O945">
            <v>0.35466666666666669</v>
          </cell>
          <cell r="AE945" t="str">
            <v>Montería</v>
          </cell>
          <cell r="AF945">
            <v>3.4333333333333334E-2</v>
          </cell>
          <cell r="AG945">
            <v>0</v>
          </cell>
          <cell r="AH945">
            <v>4.6333333333333337E-2</v>
          </cell>
          <cell r="AI945">
            <v>0</v>
          </cell>
          <cell r="AJ945">
            <v>0</v>
          </cell>
        </row>
        <row r="946">
          <cell r="J946" t="str">
            <v>Pereira</v>
          </cell>
          <cell r="K946">
            <v>0.41699999999999998</v>
          </cell>
          <cell r="L946">
            <v>0.33966666666666662</v>
          </cell>
          <cell r="M946">
            <v>0.32500000000000001</v>
          </cell>
          <cell r="N946">
            <v>0.40166666666666667</v>
          </cell>
          <cell r="O946">
            <v>0.25633333333333336</v>
          </cell>
          <cell r="AE946" t="str">
            <v>Cali</v>
          </cell>
          <cell r="AF946">
            <v>0.21766666666666667</v>
          </cell>
          <cell r="AG946">
            <v>0</v>
          </cell>
          <cell r="AH946">
            <v>0</v>
          </cell>
          <cell r="AI946">
            <v>0.70133333333333336</v>
          </cell>
          <cell r="AJ946">
            <v>0</v>
          </cell>
        </row>
        <row r="947">
          <cell r="J947" t="str">
            <v>Pasto</v>
          </cell>
          <cell r="K947">
            <v>0.10633333333333334</v>
          </cell>
          <cell r="L947">
            <v>0.112</v>
          </cell>
          <cell r="M947">
            <v>0.13799999999999998</v>
          </cell>
          <cell r="N947">
            <v>0.10566666666666667</v>
          </cell>
          <cell r="O947">
            <v>7.3333333333333334E-2</v>
          </cell>
          <cell r="AE947" t="str">
            <v>Manizales</v>
          </cell>
          <cell r="AF947">
            <v>7.166666666666667E-2</v>
          </cell>
          <cell r="AG947">
            <v>8.1333333333333327E-2</v>
          </cell>
          <cell r="AH947">
            <v>0</v>
          </cell>
          <cell r="AI947">
            <v>5.566666666666667E-2</v>
          </cell>
          <cell r="AJ947">
            <v>0</v>
          </cell>
        </row>
        <row r="966">
          <cell r="J966" t="str">
            <v>Colombia</v>
          </cell>
          <cell r="K966">
            <v>2373.9913333333334</v>
          </cell>
          <cell r="L966">
            <v>2331.9429999999998</v>
          </cell>
          <cell r="M966">
            <v>2411.1336666666666</v>
          </cell>
          <cell r="N966">
            <v>2443.981666666667</v>
          </cell>
          <cell r="O966">
            <v>2720.6196666666669</v>
          </cell>
          <cell r="AE966" t="str">
            <v>Colombia</v>
          </cell>
          <cell r="AF966">
            <v>214.06</v>
          </cell>
          <cell r="AG966">
            <v>198.928</v>
          </cell>
          <cell r="AH966">
            <v>262.29899999999998</v>
          </cell>
          <cell r="AI966">
            <v>232.71533333333332</v>
          </cell>
          <cell r="AJ966">
            <v>221.279</v>
          </cell>
        </row>
        <row r="967">
          <cell r="J967" t="str">
            <v>Bogotá</v>
          </cell>
          <cell r="K967">
            <v>562.49533333333341</v>
          </cell>
          <cell r="L967">
            <v>568.92600000000004</v>
          </cell>
          <cell r="M967">
            <v>604.80366666666669</v>
          </cell>
          <cell r="N967">
            <v>575.95633333333342</v>
          </cell>
          <cell r="O967">
            <v>692.86033333333341</v>
          </cell>
          <cell r="AE967" t="str">
            <v>Bogotá</v>
          </cell>
          <cell r="AF967">
            <v>52.80533333333333</v>
          </cell>
          <cell r="AG967">
            <v>55.589666666666666</v>
          </cell>
          <cell r="AH967">
            <v>64.791666666666671</v>
          </cell>
          <cell r="AI967">
            <v>55.05266666666666</v>
          </cell>
          <cell r="AJ967">
            <v>45.714333333333336</v>
          </cell>
        </row>
        <row r="968">
          <cell r="J968" t="str">
            <v>Medellín</v>
          </cell>
          <cell r="K968">
            <v>366.05366666666669</v>
          </cell>
          <cell r="L968">
            <v>337.25466666666665</v>
          </cell>
          <cell r="M968">
            <v>312.20799999999997</v>
          </cell>
          <cell r="N968">
            <v>341.99099999999999</v>
          </cell>
          <cell r="O968">
            <v>331.97533333333331</v>
          </cell>
          <cell r="AE968" t="str">
            <v>Medellín</v>
          </cell>
          <cell r="AF968">
            <v>35.470999999999997</v>
          </cell>
          <cell r="AG968">
            <v>42.262333333333331</v>
          </cell>
          <cell r="AH968">
            <v>49.306999999999995</v>
          </cell>
          <cell r="AI968">
            <v>49.224333333333334</v>
          </cell>
          <cell r="AJ968">
            <v>40.495333333333328</v>
          </cell>
        </row>
        <row r="969">
          <cell r="J969" t="str">
            <v>Cali</v>
          </cell>
          <cell r="K969">
            <v>225.07799999999997</v>
          </cell>
          <cell r="L969">
            <v>189.19</v>
          </cell>
          <cell r="M969">
            <v>210.97733333333335</v>
          </cell>
          <cell r="N969">
            <v>200.80733333333333</v>
          </cell>
          <cell r="O969">
            <v>195.84100000000001</v>
          </cell>
          <cell r="AE969" t="str">
            <v>Cali</v>
          </cell>
          <cell r="AF969">
            <v>19.176333333333332</v>
          </cell>
          <cell r="AG969">
            <v>18.389333333333333</v>
          </cell>
          <cell r="AH969">
            <v>24.536666666666665</v>
          </cell>
          <cell r="AI969">
            <v>23.570333333333338</v>
          </cell>
          <cell r="AJ969">
            <v>27.144000000000002</v>
          </cell>
        </row>
        <row r="970">
          <cell r="J970" t="str">
            <v>Barranquilla</v>
          </cell>
          <cell r="K970">
            <v>108.93633333333334</v>
          </cell>
          <cell r="L970">
            <v>103.93366666666667</v>
          </cell>
          <cell r="M970">
            <v>110.11</v>
          </cell>
          <cell r="N970">
            <v>134.16200000000001</v>
          </cell>
          <cell r="O970">
            <v>127.57933333333334</v>
          </cell>
          <cell r="AE970" t="str">
            <v>Bucaramanga</v>
          </cell>
          <cell r="AF970">
            <v>6.4520000000000008</v>
          </cell>
          <cell r="AG970">
            <v>6.4570000000000007</v>
          </cell>
          <cell r="AH970">
            <v>6.8426666666666662</v>
          </cell>
          <cell r="AI970">
            <v>10.300333333333333</v>
          </cell>
          <cell r="AJ970">
            <v>8.879666666666667</v>
          </cell>
        </row>
        <row r="971">
          <cell r="J971" t="str">
            <v>Bucaramanga</v>
          </cell>
          <cell r="K971">
            <v>102.55866666666667</v>
          </cell>
          <cell r="L971">
            <v>105.16833333333334</v>
          </cell>
          <cell r="M971">
            <v>100.34866666666669</v>
          </cell>
          <cell r="N971">
            <v>98.427000000000007</v>
          </cell>
          <cell r="O971">
            <v>110.51366666666667</v>
          </cell>
          <cell r="AE971" t="str">
            <v>Barranquilla</v>
          </cell>
          <cell r="AF971">
            <v>7.94</v>
          </cell>
          <cell r="AG971">
            <v>9.9980000000000011</v>
          </cell>
          <cell r="AH971">
            <v>10.037333333333333</v>
          </cell>
          <cell r="AI971">
            <v>13.017333333333333</v>
          </cell>
          <cell r="AJ971">
            <v>8.086666666666666</v>
          </cell>
        </row>
        <row r="972">
          <cell r="J972" t="str">
            <v>Cúcuta</v>
          </cell>
          <cell r="K972">
            <v>69.193666666666658</v>
          </cell>
          <cell r="L972">
            <v>72.774666666666675</v>
          </cell>
          <cell r="M972">
            <v>59.825000000000003</v>
          </cell>
          <cell r="N972">
            <v>53.805</v>
          </cell>
          <cell r="O972">
            <v>60.04</v>
          </cell>
          <cell r="AE972" t="str">
            <v>Pereira</v>
          </cell>
          <cell r="AF972">
            <v>4.1063333333333336</v>
          </cell>
          <cell r="AG972">
            <v>5.4430000000000005</v>
          </cell>
          <cell r="AH972">
            <v>7.3679999999999994</v>
          </cell>
          <cell r="AI972">
            <v>7.4329999999999998</v>
          </cell>
          <cell r="AJ972">
            <v>5.6846666666666676</v>
          </cell>
        </row>
        <row r="973">
          <cell r="J973" t="str">
            <v>Pereira</v>
          </cell>
          <cell r="K973">
            <v>45.681000000000004</v>
          </cell>
          <cell r="L973">
            <v>49.651333333333334</v>
          </cell>
          <cell r="M973">
            <v>40.038333333333334</v>
          </cell>
          <cell r="N973">
            <v>41.61633333333333</v>
          </cell>
          <cell r="O973">
            <v>47.57233333333334</v>
          </cell>
          <cell r="AE973" t="str">
            <v>Cúcuta</v>
          </cell>
          <cell r="AF973">
            <v>6.8310000000000004</v>
          </cell>
          <cell r="AG973">
            <v>3.8659999999999997</v>
          </cell>
          <cell r="AH973">
            <v>7.8396666666666661</v>
          </cell>
          <cell r="AI973">
            <v>7.3926666666666661</v>
          </cell>
          <cell r="AJ973">
            <v>5.63</v>
          </cell>
        </row>
        <row r="974">
          <cell r="J974" t="str">
            <v>Cartagena</v>
          </cell>
          <cell r="K974">
            <v>39.309666666666665</v>
          </cell>
          <cell r="L974">
            <v>37.13366666666667</v>
          </cell>
          <cell r="M974">
            <v>40.80533333333333</v>
          </cell>
          <cell r="N974">
            <v>43.809333333333335</v>
          </cell>
          <cell r="O974">
            <v>43.476666666666667</v>
          </cell>
          <cell r="AE974" t="str">
            <v>Ibagué</v>
          </cell>
          <cell r="AF974">
            <v>4.5136666666666665</v>
          </cell>
          <cell r="AG974">
            <v>6.5683333333333325</v>
          </cell>
          <cell r="AH974">
            <v>4.5880000000000001</v>
          </cell>
          <cell r="AI974">
            <v>6.3930000000000007</v>
          </cell>
          <cell r="AJ974">
            <v>4.6196666666666664</v>
          </cell>
        </row>
        <row r="975">
          <cell r="J975" t="str">
            <v>Ibagué</v>
          </cell>
          <cell r="K975">
            <v>37.887666666666661</v>
          </cell>
          <cell r="L975">
            <v>35.749000000000002</v>
          </cell>
          <cell r="M975">
            <v>32.743666666666662</v>
          </cell>
          <cell r="N975">
            <v>33.530333333333338</v>
          </cell>
          <cell r="O975">
            <v>37.521333333333331</v>
          </cell>
          <cell r="AE975" t="str">
            <v>Cartagena</v>
          </cell>
          <cell r="AF975">
            <v>5.008</v>
          </cell>
          <cell r="AG975">
            <v>2.7366666666666668</v>
          </cell>
          <cell r="AH975">
            <v>4.3389999999999995</v>
          </cell>
          <cell r="AI975">
            <v>3.4006666666666665</v>
          </cell>
          <cell r="AJ975">
            <v>3.6920000000000002</v>
          </cell>
        </row>
        <row r="976">
          <cell r="J976" t="str">
            <v>Manizales</v>
          </cell>
          <cell r="K976">
            <v>28.105666666666664</v>
          </cell>
          <cell r="L976">
            <v>26.820999999999998</v>
          </cell>
          <cell r="M976">
            <v>25.858666666666668</v>
          </cell>
          <cell r="N976">
            <v>25.52933333333333</v>
          </cell>
          <cell r="O976">
            <v>25.974666666666664</v>
          </cell>
          <cell r="AE976" t="str">
            <v>Pasto</v>
          </cell>
          <cell r="AF976">
            <v>2.1816666666666666</v>
          </cell>
          <cell r="AG976">
            <v>1.6353333333333335</v>
          </cell>
          <cell r="AH976">
            <v>2.6376666666666666</v>
          </cell>
          <cell r="AI976">
            <v>2.3679999999999999</v>
          </cell>
          <cell r="AJ976">
            <v>2.1663333333333337</v>
          </cell>
        </row>
        <row r="977">
          <cell r="J977" t="str">
            <v>Villavicencio</v>
          </cell>
          <cell r="K977">
            <v>16.450666666666667</v>
          </cell>
          <cell r="L977">
            <v>18.723666666666666</v>
          </cell>
          <cell r="M977">
            <v>19.434333333333331</v>
          </cell>
          <cell r="N977">
            <v>16.305333333333333</v>
          </cell>
          <cell r="O977">
            <v>18.812999999999999</v>
          </cell>
          <cell r="AE977" t="str">
            <v>Manizales</v>
          </cell>
          <cell r="AF977">
            <v>2.4163333333333332</v>
          </cell>
          <cell r="AG977">
            <v>3.1126666666666671</v>
          </cell>
          <cell r="AH977">
            <v>3.886333333333333</v>
          </cell>
          <cell r="AI977">
            <v>3.0436666666666667</v>
          </cell>
          <cell r="AJ977">
            <v>1.712</v>
          </cell>
        </row>
        <row r="978">
          <cell r="J978" t="str">
            <v>Pasto</v>
          </cell>
          <cell r="K978">
            <v>15.051333333333334</v>
          </cell>
          <cell r="L978">
            <v>14.865333333333332</v>
          </cell>
          <cell r="M978">
            <v>17.608999999999998</v>
          </cell>
          <cell r="N978">
            <v>15.524000000000001</v>
          </cell>
          <cell r="O978">
            <v>18.420000000000002</v>
          </cell>
          <cell r="AE978" t="str">
            <v>Villavicencio</v>
          </cell>
          <cell r="AF978">
            <v>0.81566666666666654</v>
          </cell>
          <cell r="AG978">
            <v>1.2569999999999999</v>
          </cell>
          <cell r="AH978">
            <v>1.4446666666666665</v>
          </cell>
          <cell r="AI978">
            <v>1.5679999999999998</v>
          </cell>
          <cell r="AJ978">
            <v>1.5053333333333334</v>
          </cell>
        </row>
        <row r="979">
          <cell r="J979" t="str">
            <v>Montería</v>
          </cell>
          <cell r="K979">
            <v>16.569666666666667</v>
          </cell>
          <cell r="L979">
            <v>18.572999999999997</v>
          </cell>
          <cell r="M979">
            <v>20.117999999999999</v>
          </cell>
          <cell r="N979">
            <v>18.485333333333333</v>
          </cell>
          <cell r="O979">
            <v>17.914999999999999</v>
          </cell>
          <cell r="AE979" t="str">
            <v>Montería</v>
          </cell>
          <cell r="AF979">
            <v>1.1159999999999999</v>
          </cell>
          <cell r="AG979">
            <v>0.81166666666666665</v>
          </cell>
          <cell r="AH979">
            <v>1.3173333333333332</v>
          </cell>
          <cell r="AI979">
            <v>1.4783333333333335</v>
          </cell>
          <cell r="AJ979">
            <v>1.4433333333333334</v>
          </cell>
        </row>
        <row r="998">
          <cell r="J998" t="str">
            <v>Colombia</v>
          </cell>
          <cell r="K998">
            <v>76.606666666666669</v>
          </cell>
          <cell r="L998">
            <v>61.794666666666672</v>
          </cell>
          <cell r="M998">
            <v>73.834999999999994</v>
          </cell>
          <cell r="N998">
            <v>94.151666666666657</v>
          </cell>
          <cell r="O998">
            <v>128.89599999999999</v>
          </cell>
          <cell r="AE998" t="str">
            <v>Colombia</v>
          </cell>
          <cell r="AF998">
            <v>11.716333333333333</v>
          </cell>
          <cell r="AG998">
            <v>10.617333333333333</v>
          </cell>
          <cell r="AH998">
            <v>9.352666666666666</v>
          </cell>
          <cell r="AI998">
            <v>8.625</v>
          </cell>
          <cell r="AJ998">
            <v>9.0419999999999998</v>
          </cell>
        </row>
        <row r="999">
          <cell r="J999" t="str">
            <v>Medellín</v>
          </cell>
          <cell r="K999">
            <v>5.613666666666667</v>
          </cell>
          <cell r="L999">
            <v>2.5966666666666662</v>
          </cell>
          <cell r="M999">
            <v>5.2223333333333333</v>
          </cell>
          <cell r="N999">
            <v>11.889000000000001</v>
          </cell>
          <cell r="O999">
            <v>13.403666666666666</v>
          </cell>
          <cell r="AE999" t="str">
            <v>Medellín</v>
          </cell>
          <cell r="AF999">
            <v>0.62066666666666659</v>
          </cell>
          <cell r="AG999">
            <v>0.59866666666666657</v>
          </cell>
          <cell r="AH999">
            <v>0.751</v>
          </cell>
          <cell r="AI999">
            <v>0.35766666666666663</v>
          </cell>
          <cell r="AJ999">
            <v>1.8043333333333333</v>
          </cell>
        </row>
        <row r="1000">
          <cell r="J1000" t="str">
            <v>Bogotá</v>
          </cell>
          <cell r="K1000">
            <v>13.787666666666667</v>
          </cell>
          <cell r="L1000">
            <v>11.612000000000002</v>
          </cell>
          <cell r="M1000">
            <v>13.770999999999999</v>
          </cell>
          <cell r="N1000">
            <v>12.460333333333333</v>
          </cell>
          <cell r="O1000">
            <v>11.180666666666667</v>
          </cell>
          <cell r="AE1000" t="str">
            <v>Bogotá</v>
          </cell>
          <cell r="AF1000">
            <v>3.129</v>
          </cell>
          <cell r="AG1000">
            <v>0.45600000000000002</v>
          </cell>
          <cell r="AH1000">
            <v>2.2290000000000001</v>
          </cell>
          <cell r="AI1000">
            <v>0</v>
          </cell>
          <cell r="AJ1000">
            <v>0.81599999999999995</v>
          </cell>
        </row>
        <row r="1001">
          <cell r="J1001" t="str">
            <v>Barranquilla</v>
          </cell>
          <cell r="K1001">
            <v>4.1029999999999998</v>
          </cell>
          <cell r="L1001">
            <v>6.711666666666666</v>
          </cell>
          <cell r="M1001">
            <v>6.7873333333333337</v>
          </cell>
          <cell r="N1001">
            <v>6.7376666666666667</v>
          </cell>
          <cell r="O1001">
            <v>5.2779999999999996</v>
          </cell>
          <cell r="AE1001" t="str">
            <v>Bucaramanga</v>
          </cell>
          <cell r="AF1001">
            <v>0.24266666666666667</v>
          </cell>
          <cell r="AG1001">
            <v>0.13933333333333334</v>
          </cell>
          <cell r="AH1001">
            <v>0.14766666666666667</v>
          </cell>
          <cell r="AI1001">
            <v>0.51700000000000002</v>
          </cell>
          <cell r="AJ1001">
            <v>0.4936666666666667</v>
          </cell>
        </row>
        <row r="1002">
          <cell r="J1002" t="str">
            <v>Cali</v>
          </cell>
          <cell r="K1002">
            <v>3.3243333333333331</v>
          </cell>
          <cell r="L1002">
            <v>1.7493333333333332</v>
          </cell>
          <cell r="M1002">
            <v>1.1986666666666668</v>
          </cell>
          <cell r="N1002">
            <v>5.0413333333333332</v>
          </cell>
          <cell r="O1002">
            <v>4.6846666666666659</v>
          </cell>
          <cell r="AE1002" t="str">
            <v>Pereira</v>
          </cell>
          <cell r="AF1002">
            <v>0.29766666666666669</v>
          </cell>
          <cell r="AG1002">
            <v>0.17866666666666667</v>
          </cell>
          <cell r="AH1002">
            <v>0</v>
          </cell>
          <cell r="AI1002">
            <v>0.48599999999999999</v>
          </cell>
          <cell r="AJ1002">
            <v>0.35966666666666663</v>
          </cell>
        </row>
        <row r="1003">
          <cell r="J1003" t="str">
            <v>Bucaramanga</v>
          </cell>
          <cell r="K1003">
            <v>2.8236666666666665</v>
          </cell>
          <cell r="L1003">
            <v>3.8356666666666666</v>
          </cell>
          <cell r="M1003">
            <v>2.3759999999999999</v>
          </cell>
          <cell r="N1003">
            <v>1.8943333333333336</v>
          </cell>
          <cell r="O1003">
            <v>4.1036666666666664</v>
          </cell>
          <cell r="AE1003" t="str">
            <v>Montería</v>
          </cell>
          <cell r="AF1003">
            <v>0.12333333333333334</v>
          </cell>
          <cell r="AG1003">
            <v>4.1666666666666664E-2</v>
          </cell>
          <cell r="AH1003">
            <v>0.20199999999999999</v>
          </cell>
          <cell r="AI1003">
            <v>5.1333333333333335E-2</v>
          </cell>
          <cell r="AJ1003">
            <v>0.30233333333333329</v>
          </cell>
        </row>
        <row r="1004">
          <cell r="J1004" t="str">
            <v>Cartagena</v>
          </cell>
          <cell r="K1004">
            <v>2.35</v>
          </cell>
          <cell r="L1004">
            <v>2.129</v>
          </cell>
          <cell r="M1004">
            <v>2.0266666666666668</v>
          </cell>
          <cell r="N1004">
            <v>1.4323333333333332</v>
          </cell>
          <cell r="O1004">
            <v>3.2413333333333334</v>
          </cell>
          <cell r="AE1004" t="str">
            <v>Cúcuta</v>
          </cell>
          <cell r="AF1004">
            <v>0</v>
          </cell>
          <cell r="AG1004">
            <v>0</v>
          </cell>
          <cell r="AH1004">
            <v>0.32800000000000001</v>
          </cell>
          <cell r="AI1004">
            <v>0.22133333333333335</v>
          </cell>
          <cell r="AJ1004">
            <v>0.224</v>
          </cell>
        </row>
        <row r="1005">
          <cell r="J1005" t="str">
            <v>Cúcuta</v>
          </cell>
          <cell r="K1005">
            <v>1.1459999999999999</v>
          </cell>
          <cell r="L1005">
            <v>1.6093333333333335</v>
          </cell>
          <cell r="M1005">
            <v>2.1486666666666667</v>
          </cell>
          <cell r="N1005">
            <v>2.8280000000000007</v>
          </cell>
          <cell r="O1005">
            <v>2.1713333333333336</v>
          </cell>
          <cell r="AE1005" t="str">
            <v>Villavicencio</v>
          </cell>
          <cell r="AF1005">
            <v>6.6333333333333341E-2</v>
          </cell>
          <cell r="AG1005">
            <v>0.10033333333333333</v>
          </cell>
          <cell r="AH1005">
            <v>5.2666666666666667E-2</v>
          </cell>
          <cell r="AI1005">
            <v>0.06</v>
          </cell>
          <cell r="AJ1005">
            <v>0.22233333333333336</v>
          </cell>
        </row>
        <row r="1006">
          <cell r="J1006" t="str">
            <v>Manizales</v>
          </cell>
          <cell r="K1006">
            <v>1.3029999999999999</v>
          </cell>
          <cell r="L1006">
            <v>1.3683333333333334</v>
          </cell>
          <cell r="M1006">
            <v>1.6336666666666666</v>
          </cell>
          <cell r="N1006">
            <v>2.1590000000000003</v>
          </cell>
          <cell r="O1006">
            <v>2.0743333333333331</v>
          </cell>
          <cell r="AE1006" t="str">
            <v>Barranquilla</v>
          </cell>
          <cell r="AF1006">
            <v>0.35166666666666663</v>
          </cell>
          <cell r="AG1006">
            <v>0.68266666666666664</v>
          </cell>
          <cell r="AH1006">
            <v>0.39333333333333337</v>
          </cell>
          <cell r="AI1006">
            <v>1.0153333333333332</v>
          </cell>
          <cell r="AJ1006">
            <v>0.20799999999999999</v>
          </cell>
        </row>
        <row r="1007">
          <cell r="J1007" t="str">
            <v>Pereira</v>
          </cell>
          <cell r="K1007">
            <v>1.6106666666666667</v>
          </cell>
          <cell r="L1007">
            <v>1.446</v>
          </cell>
          <cell r="M1007">
            <v>1.5393333333333334</v>
          </cell>
          <cell r="N1007">
            <v>1.44</v>
          </cell>
          <cell r="O1007">
            <v>1.8246666666666667</v>
          </cell>
          <cell r="AE1007" t="str">
            <v>Pasto</v>
          </cell>
          <cell r="AF1007">
            <v>8.0333333333333326E-2</v>
          </cell>
          <cell r="AG1007">
            <v>0.21533333333333335</v>
          </cell>
          <cell r="AH1007">
            <v>0.17333333333333334</v>
          </cell>
          <cell r="AI1007">
            <v>0.20166666666666666</v>
          </cell>
          <cell r="AJ1007">
            <v>9.0666666666666673E-2</v>
          </cell>
        </row>
        <row r="1008">
          <cell r="J1008" t="str">
            <v>Ibagué</v>
          </cell>
          <cell r="K1008">
            <v>0.87</v>
          </cell>
          <cell r="L1008">
            <v>1.3713333333333333</v>
          </cell>
          <cell r="M1008">
            <v>1.6796666666666666</v>
          </cell>
          <cell r="N1008">
            <v>1.4826666666666668</v>
          </cell>
          <cell r="O1008">
            <v>1.3280000000000001</v>
          </cell>
          <cell r="AE1008" t="str">
            <v>Ibagué</v>
          </cell>
          <cell r="AF1008">
            <v>0.29366666666666669</v>
          </cell>
          <cell r="AG1008">
            <v>0.67533333333333323</v>
          </cell>
          <cell r="AH1008">
            <v>0.16666666666666666</v>
          </cell>
          <cell r="AI1008">
            <v>0.34833333333333333</v>
          </cell>
          <cell r="AJ1008">
            <v>8.433333333333333E-2</v>
          </cell>
        </row>
        <row r="1009">
          <cell r="J1009" t="str">
            <v>Pasto</v>
          </cell>
          <cell r="K1009">
            <v>0.622</v>
          </cell>
          <cell r="L1009">
            <v>1.1073333333333333</v>
          </cell>
          <cell r="M1009">
            <v>0.74366666666666659</v>
          </cell>
          <cell r="N1009">
            <v>1.0803333333333334</v>
          </cell>
          <cell r="O1009">
            <v>1.3280000000000001</v>
          </cell>
          <cell r="AE1009" t="str">
            <v>Manizales</v>
          </cell>
          <cell r="AF1009">
            <v>0.12</v>
          </cell>
          <cell r="AG1009">
            <v>0.19966666666666666</v>
          </cell>
          <cell r="AH1009">
            <v>0.31900000000000001</v>
          </cell>
          <cell r="AI1009">
            <v>0.16233333333333333</v>
          </cell>
          <cell r="AJ1009">
            <v>4.9666666666666665E-2</v>
          </cell>
        </row>
        <row r="1010">
          <cell r="J1010" t="str">
            <v>Montería</v>
          </cell>
          <cell r="K1010">
            <v>0.28533333333333333</v>
          </cell>
          <cell r="L1010">
            <v>0.4293333333333334</v>
          </cell>
          <cell r="M1010">
            <v>0.64766666666666672</v>
          </cell>
          <cell r="N1010">
            <v>0.67766666666666664</v>
          </cell>
          <cell r="O1010">
            <v>0.95633333333333326</v>
          </cell>
          <cell r="AE1010" t="str">
            <v>Cartagena</v>
          </cell>
          <cell r="AF1010">
            <v>0.82900000000000007</v>
          </cell>
          <cell r="AG1010">
            <v>0.36133333333333334</v>
          </cell>
          <cell r="AH1010">
            <v>0</v>
          </cell>
          <cell r="AI1010">
            <v>0.23766666666666669</v>
          </cell>
          <cell r="AJ1010">
            <v>0</v>
          </cell>
        </row>
        <row r="1011">
          <cell r="J1011" t="str">
            <v>Villavicencio</v>
          </cell>
          <cell r="K1011">
            <v>1.4903333333333333</v>
          </cell>
          <cell r="L1011">
            <v>1.7706666666666668</v>
          </cell>
          <cell r="M1011">
            <v>1.31</v>
          </cell>
          <cell r="N1011">
            <v>1.0926666666666667</v>
          </cell>
          <cell r="O1011">
            <v>0.79599999999999993</v>
          </cell>
          <cell r="AE1011" t="str">
            <v>Cali</v>
          </cell>
          <cell r="AF1011">
            <v>0.21433333333333335</v>
          </cell>
          <cell r="AG1011">
            <v>0</v>
          </cell>
          <cell r="AH1011">
            <v>0.61066666666666669</v>
          </cell>
          <cell r="AI1011">
            <v>0.56866666666666665</v>
          </cell>
          <cell r="AJ1011">
            <v>0</v>
          </cell>
        </row>
        <row r="1030">
          <cell r="J1030" t="str">
            <v>Colombia</v>
          </cell>
          <cell r="K1030">
            <v>932.14233333333323</v>
          </cell>
          <cell r="L1030">
            <v>881.13499999999999</v>
          </cell>
          <cell r="M1030">
            <v>1002.3283333333333</v>
          </cell>
          <cell r="N1030">
            <v>1131.2660000000001</v>
          </cell>
          <cell r="O1030">
            <v>1200.6756666666668</v>
          </cell>
          <cell r="AE1030" t="str">
            <v>Colombia</v>
          </cell>
          <cell r="AF1030">
            <v>164.37</v>
          </cell>
          <cell r="AG1030">
            <v>184.77966666666669</v>
          </cell>
          <cell r="AH1030">
            <v>196.524</v>
          </cell>
          <cell r="AI1030">
            <v>196.75099999999998</v>
          </cell>
          <cell r="AJ1030">
            <v>198.87699999999998</v>
          </cell>
        </row>
        <row r="1031">
          <cell r="J1031" t="str">
            <v>Bogotá</v>
          </cell>
          <cell r="K1031">
            <v>184.58866666666665</v>
          </cell>
          <cell r="L1031">
            <v>163.37366666666668</v>
          </cell>
          <cell r="M1031">
            <v>189.25366666666665</v>
          </cell>
          <cell r="N1031">
            <v>237.87333333333333</v>
          </cell>
          <cell r="O1031">
            <v>239.21033333333335</v>
          </cell>
          <cell r="AE1031" t="str">
            <v>Bogotá</v>
          </cell>
          <cell r="AF1031">
            <v>31.888000000000002</v>
          </cell>
          <cell r="AG1031">
            <v>23.994666666666664</v>
          </cell>
          <cell r="AH1031">
            <v>24.600333333333335</v>
          </cell>
          <cell r="AI1031">
            <v>20.918333333333333</v>
          </cell>
          <cell r="AJ1031">
            <v>31.143000000000001</v>
          </cell>
        </row>
        <row r="1032">
          <cell r="J1032" t="str">
            <v>Medellín</v>
          </cell>
          <cell r="K1032">
            <v>93.100999999999999</v>
          </cell>
          <cell r="L1032">
            <v>88.75</v>
          </cell>
          <cell r="M1032">
            <v>79.811666666666667</v>
          </cell>
          <cell r="N1032">
            <v>89.47966666666666</v>
          </cell>
          <cell r="O1032">
            <v>104.849</v>
          </cell>
          <cell r="AE1032" t="str">
            <v>Cali</v>
          </cell>
          <cell r="AF1032">
            <v>11.052</v>
          </cell>
          <cell r="AG1032">
            <v>18.751000000000001</v>
          </cell>
          <cell r="AH1032">
            <v>22.876333333333335</v>
          </cell>
          <cell r="AI1032">
            <v>20.774999999999999</v>
          </cell>
          <cell r="AJ1032">
            <v>18.918000000000003</v>
          </cell>
        </row>
        <row r="1033">
          <cell r="J1033" t="str">
            <v>Cali</v>
          </cell>
          <cell r="K1033">
            <v>69.200999999999993</v>
          </cell>
          <cell r="L1033">
            <v>69.986333333333334</v>
          </cell>
          <cell r="M1033">
            <v>67.260333333333335</v>
          </cell>
          <cell r="N1033">
            <v>68.937666666666658</v>
          </cell>
          <cell r="O1033">
            <v>72.554000000000002</v>
          </cell>
          <cell r="AE1033" t="str">
            <v>Medellín</v>
          </cell>
          <cell r="AF1033">
            <v>17.414666666666669</v>
          </cell>
          <cell r="AG1033">
            <v>24.724</v>
          </cell>
          <cell r="AH1033">
            <v>24.641666666666666</v>
          </cell>
          <cell r="AI1033">
            <v>23.164999999999999</v>
          </cell>
          <cell r="AJ1033">
            <v>17.645</v>
          </cell>
        </row>
        <row r="1034">
          <cell r="J1034" t="str">
            <v>Barranquilla</v>
          </cell>
          <cell r="K1034">
            <v>43.937333333333335</v>
          </cell>
          <cell r="L1034">
            <v>40.411000000000001</v>
          </cell>
          <cell r="M1034">
            <v>51.817666666666668</v>
          </cell>
          <cell r="N1034">
            <v>48.140999999999998</v>
          </cell>
          <cell r="O1034">
            <v>57.920333333333332</v>
          </cell>
          <cell r="AE1034" t="str">
            <v>Pereira</v>
          </cell>
          <cell r="AF1034">
            <v>5.0869999999999997</v>
          </cell>
          <cell r="AG1034">
            <v>4.0380000000000003</v>
          </cell>
          <cell r="AH1034">
            <v>9.0269999999999992</v>
          </cell>
          <cell r="AI1034">
            <v>8.1660000000000004</v>
          </cell>
          <cell r="AJ1034">
            <v>5.5910000000000002</v>
          </cell>
        </row>
        <row r="1035">
          <cell r="J1035" t="str">
            <v>Bucaramanga</v>
          </cell>
          <cell r="K1035">
            <v>23.568666666666669</v>
          </cell>
          <cell r="L1035">
            <v>20.528666666666666</v>
          </cell>
          <cell r="M1035">
            <v>28.397333333333332</v>
          </cell>
          <cell r="N1035">
            <v>28.682333333333332</v>
          </cell>
          <cell r="O1035">
            <v>38.240666666666669</v>
          </cell>
          <cell r="AE1035" t="str">
            <v>Cúcuta</v>
          </cell>
          <cell r="AF1035">
            <v>2.9406666666666665</v>
          </cell>
          <cell r="AG1035">
            <v>2.9870000000000001</v>
          </cell>
          <cell r="AH1035">
            <v>4.8133333333333335</v>
          </cell>
          <cell r="AI1035">
            <v>5.998333333333334</v>
          </cell>
          <cell r="AJ1035">
            <v>4.97</v>
          </cell>
        </row>
        <row r="1036">
          <cell r="J1036" t="str">
            <v>Cartagena</v>
          </cell>
          <cell r="K1036">
            <v>27.175666666666668</v>
          </cell>
          <cell r="L1036">
            <v>26.176666666666666</v>
          </cell>
          <cell r="M1036">
            <v>21.507999999999999</v>
          </cell>
          <cell r="N1036">
            <v>26.004666666666669</v>
          </cell>
          <cell r="O1036">
            <v>30.411999999999995</v>
          </cell>
          <cell r="AE1036" t="str">
            <v>Bucaramanga</v>
          </cell>
          <cell r="AF1036">
            <v>4.1003333333333334</v>
          </cell>
          <cell r="AG1036">
            <v>3.0863333333333336</v>
          </cell>
          <cell r="AH1036">
            <v>2.9593333333333334</v>
          </cell>
          <cell r="AI1036">
            <v>3.9843333333333333</v>
          </cell>
          <cell r="AJ1036">
            <v>4.8659999999999997</v>
          </cell>
        </row>
        <row r="1037">
          <cell r="J1037" t="str">
            <v>Cúcuta</v>
          </cell>
          <cell r="K1037">
            <v>22.323666666666668</v>
          </cell>
          <cell r="L1037">
            <v>20.447333333333336</v>
          </cell>
          <cell r="M1037">
            <v>19.983333333333331</v>
          </cell>
          <cell r="N1037">
            <v>22.955666666666669</v>
          </cell>
          <cell r="O1037">
            <v>22.397666666666666</v>
          </cell>
          <cell r="AE1037" t="str">
            <v>Ibagué</v>
          </cell>
          <cell r="AF1037">
            <v>3.1886666666666663</v>
          </cell>
          <cell r="AG1037">
            <v>4.0726666666666667</v>
          </cell>
          <cell r="AH1037">
            <v>3.1703333333333332</v>
          </cell>
          <cell r="AI1037">
            <v>5.5883333333333338</v>
          </cell>
          <cell r="AJ1037">
            <v>4.2793333333333337</v>
          </cell>
        </row>
        <row r="1038">
          <cell r="J1038" t="str">
            <v>Ibagué</v>
          </cell>
          <cell r="K1038">
            <v>12.153666666666666</v>
          </cell>
          <cell r="L1038">
            <v>11.643000000000001</v>
          </cell>
          <cell r="M1038">
            <v>13.170333333333332</v>
          </cell>
          <cell r="N1038">
            <v>13.532333333333334</v>
          </cell>
          <cell r="O1038">
            <v>17.705666666666666</v>
          </cell>
          <cell r="AE1038" t="str">
            <v>Villavicencio</v>
          </cell>
          <cell r="AF1038">
            <v>1.94</v>
          </cell>
          <cell r="AG1038">
            <v>2.2010000000000001</v>
          </cell>
          <cell r="AH1038">
            <v>2.9529999999999998</v>
          </cell>
          <cell r="AI1038">
            <v>2.23</v>
          </cell>
          <cell r="AJ1038">
            <v>3.012</v>
          </cell>
        </row>
        <row r="1039">
          <cell r="J1039" t="str">
            <v>Villavicencio</v>
          </cell>
          <cell r="K1039">
            <v>10.299333333333333</v>
          </cell>
          <cell r="L1039">
            <v>10.484999999999999</v>
          </cell>
          <cell r="M1039">
            <v>14.491666666666667</v>
          </cell>
          <cell r="N1039">
            <v>17.708000000000002</v>
          </cell>
          <cell r="O1039">
            <v>16.234333333333336</v>
          </cell>
          <cell r="AE1039" t="str">
            <v>Manizales</v>
          </cell>
          <cell r="AF1039">
            <v>2.5099999999999998</v>
          </cell>
          <cell r="AG1039">
            <v>3.2029999999999998</v>
          </cell>
          <cell r="AH1039">
            <v>4.415</v>
          </cell>
          <cell r="AI1039">
            <v>4.41</v>
          </cell>
          <cell r="AJ1039">
            <v>2.7716666666666665</v>
          </cell>
        </row>
        <row r="1040">
          <cell r="J1040" t="str">
            <v>Pereira</v>
          </cell>
          <cell r="K1040">
            <v>18.242999999999999</v>
          </cell>
          <cell r="L1040">
            <v>14.515666666666666</v>
          </cell>
          <cell r="M1040">
            <v>17.227333333333334</v>
          </cell>
          <cell r="N1040">
            <v>15.994333333333335</v>
          </cell>
          <cell r="O1040">
            <v>14.833333333333334</v>
          </cell>
          <cell r="AE1040" t="str">
            <v>Cartagena</v>
          </cell>
          <cell r="AF1040">
            <v>1.7169999999999999</v>
          </cell>
          <cell r="AG1040">
            <v>0.72900000000000009</v>
          </cell>
          <cell r="AH1040">
            <v>5.2266666666666666</v>
          </cell>
          <cell r="AI1040">
            <v>3.597666666666667</v>
          </cell>
          <cell r="AJ1040">
            <v>2.3353333333333333</v>
          </cell>
        </row>
        <row r="1041">
          <cell r="J1041" t="str">
            <v>Manizales</v>
          </cell>
          <cell r="K1041">
            <v>10.567666666666668</v>
          </cell>
          <cell r="L1041">
            <v>9.9546666666666663</v>
          </cell>
          <cell r="M1041">
            <v>9.2616666666666667</v>
          </cell>
          <cell r="N1041">
            <v>10.061000000000002</v>
          </cell>
          <cell r="O1041">
            <v>12.958333333333334</v>
          </cell>
          <cell r="AE1041" t="str">
            <v>Pasto</v>
          </cell>
          <cell r="AF1041">
            <v>1.9103333333333332</v>
          </cell>
          <cell r="AG1041">
            <v>2.2669999999999999</v>
          </cell>
          <cell r="AH1041">
            <v>3.5129999999999999</v>
          </cell>
          <cell r="AI1041">
            <v>2.5310000000000001</v>
          </cell>
          <cell r="AJ1041">
            <v>1.6769999999999998</v>
          </cell>
        </row>
        <row r="1042">
          <cell r="J1042" t="str">
            <v>Montería</v>
          </cell>
          <cell r="K1042">
            <v>7.2513333333333323</v>
          </cell>
          <cell r="L1042">
            <v>8.3523333333333341</v>
          </cell>
          <cell r="M1042">
            <v>6.8380000000000001</v>
          </cell>
          <cell r="N1042">
            <v>9.2160000000000011</v>
          </cell>
          <cell r="O1042">
            <v>10.760666666666665</v>
          </cell>
          <cell r="AE1042" t="str">
            <v>Montería</v>
          </cell>
          <cell r="AF1042">
            <v>1.7853333333333332</v>
          </cell>
          <cell r="AG1042">
            <v>1.4346666666666665</v>
          </cell>
          <cell r="AH1042">
            <v>2.5503333333333331</v>
          </cell>
          <cell r="AI1042">
            <v>1.8776666666666666</v>
          </cell>
          <cell r="AJ1042">
            <v>1.6703333333333334</v>
          </cell>
        </row>
        <row r="1043">
          <cell r="J1043" t="str">
            <v>Pasto</v>
          </cell>
          <cell r="K1043">
            <v>6.625</v>
          </cell>
          <cell r="L1043">
            <v>7.4783333333333326</v>
          </cell>
          <cell r="M1043">
            <v>6.8209999999999988</v>
          </cell>
          <cell r="N1043">
            <v>7.3069999999999995</v>
          </cell>
          <cell r="O1043">
            <v>7.5913333333333339</v>
          </cell>
          <cell r="AE1043" t="str">
            <v>Barranquilla</v>
          </cell>
          <cell r="AF1043">
            <v>4.585</v>
          </cell>
          <cell r="AG1043">
            <v>3.6126666666666662</v>
          </cell>
          <cell r="AH1043">
            <v>2.0743333333333331</v>
          </cell>
          <cell r="AI1043">
            <v>3.9060000000000006</v>
          </cell>
          <cell r="AJ1043">
            <v>1.34</v>
          </cell>
        </row>
        <row r="1062">
          <cell r="J1062" t="str">
            <v>Colombia</v>
          </cell>
          <cell r="K1062">
            <v>4420.5119999999997</v>
          </cell>
          <cell r="L1062">
            <v>4619.4243333333334</v>
          </cell>
          <cell r="M1062">
            <v>4742.2129999999997</v>
          </cell>
          <cell r="N1062">
            <v>5132.0420000000004</v>
          </cell>
          <cell r="O1062">
            <v>5362.7666666666664</v>
          </cell>
          <cell r="AE1062" t="str">
            <v>Colombia</v>
          </cell>
          <cell r="AF1062">
            <v>465.51866666666666</v>
          </cell>
          <cell r="AG1062">
            <v>439.13200000000006</v>
          </cell>
          <cell r="AH1062">
            <v>576.75900000000001</v>
          </cell>
          <cell r="AI1062">
            <v>550.45966666666664</v>
          </cell>
          <cell r="AJ1062">
            <v>516.5336666666667</v>
          </cell>
        </row>
        <row r="1063">
          <cell r="J1063" t="str">
            <v>Bogotá</v>
          </cell>
          <cell r="K1063">
            <v>826.62966666666671</v>
          </cell>
          <cell r="L1063">
            <v>936.63466666666682</v>
          </cell>
          <cell r="M1063">
            <v>920.42033333333336</v>
          </cell>
          <cell r="N1063">
            <v>1063.2293333333334</v>
          </cell>
          <cell r="O1063">
            <v>1117.8703333333333</v>
          </cell>
          <cell r="AE1063" t="str">
            <v>Bogotá</v>
          </cell>
          <cell r="AF1063">
            <v>100.40800000000002</v>
          </cell>
          <cell r="AG1063">
            <v>88.450333333333333</v>
          </cell>
          <cell r="AH1063">
            <v>121.81200000000001</v>
          </cell>
          <cell r="AI1063">
            <v>112.85033333333335</v>
          </cell>
          <cell r="AJ1063">
            <v>86.11333333333333</v>
          </cell>
        </row>
        <row r="1064">
          <cell r="J1064" t="str">
            <v>Medellín</v>
          </cell>
          <cell r="K1064">
            <v>380.71166666666664</v>
          </cell>
          <cell r="L1064">
            <v>421.39533333333333</v>
          </cell>
          <cell r="M1064">
            <v>439.68599999999998</v>
          </cell>
          <cell r="N1064">
            <v>463.08033333333333</v>
          </cell>
          <cell r="O1064">
            <v>501.44633333333331</v>
          </cell>
          <cell r="AE1064" t="str">
            <v>Medellín</v>
          </cell>
          <cell r="AF1064">
            <v>47.291999999999994</v>
          </cell>
          <cell r="AG1064">
            <v>55.910666666666664</v>
          </cell>
          <cell r="AH1064">
            <v>67.926000000000002</v>
          </cell>
          <cell r="AI1064">
            <v>64.486000000000004</v>
          </cell>
          <cell r="AJ1064">
            <v>51.885666666666658</v>
          </cell>
        </row>
        <row r="1065">
          <cell r="J1065" t="str">
            <v>Cali</v>
          </cell>
          <cell r="K1065">
            <v>300.13333333333338</v>
          </cell>
          <cell r="L1065">
            <v>322.85466666666667</v>
          </cell>
          <cell r="M1065">
            <v>344.18199999999996</v>
          </cell>
          <cell r="N1065">
            <v>361.55199999999996</v>
          </cell>
          <cell r="O1065">
            <v>337.08199999999999</v>
          </cell>
          <cell r="AE1065" t="str">
            <v>Cali</v>
          </cell>
          <cell r="AF1065">
            <v>33.512666666666661</v>
          </cell>
          <cell r="AG1065">
            <v>34.373999999999995</v>
          </cell>
          <cell r="AH1065">
            <v>47.641333333333328</v>
          </cell>
          <cell r="AI1065">
            <v>44.271999999999998</v>
          </cell>
          <cell r="AJ1065">
            <v>51.579333333333331</v>
          </cell>
        </row>
        <row r="1066">
          <cell r="J1066" t="str">
            <v>Barranquilla</v>
          </cell>
          <cell r="K1066">
            <v>204.08099999999999</v>
          </cell>
          <cell r="L1066">
            <v>196.24633333333335</v>
          </cell>
          <cell r="M1066">
            <v>229.11866666666666</v>
          </cell>
          <cell r="N1066">
            <v>242.45133333333334</v>
          </cell>
          <cell r="O1066">
            <v>246.62533333333332</v>
          </cell>
          <cell r="AE1066" t="str">
            <v>Barranquilla</v>
          </cell>
          <cell r="AF1066">
            <v>21.421666666666667</v>
          </cell>
          <cell r="AG1066">
            <v>13.337666666666665</v>
          </cell>
          <cell r="AH1066">
            <v>19.507333333333335</v>
          </cell>
          <cell r="AI1066">
            <v>19.59</v>
          </cell>
          <cell r="AJ1066">
            <v>19.520666666666667</v>
          </cell>
        </row>
        <row r="1067">
          <cell r="J1067" t="str">
            <v>Bucaramanga</v>
          </cell>
          <cell r="K1067">
            <v>133.61633333333336</v>
          </cell>
          <cell r="L1067">
            <v>155.01866666666666</v>
          </cell>
          <cell r="M1067">
            <v>163.81700000000001</v>
          </cell>
          <cell r="N1067">
            <v>157.21733333333336</v>
          </cell>
          <cell r="O1067">
            <v>160.084</v>
          </cell>
          <cell r="AE1067" t="str">
            <v>Cúcuta</v>
          </cell>
          <cell r="AF1067">
            <v>7.9763333333333328</v>
          </cell>
          <cell r="AG1067">
            <v>7.8460000000000001</v>
          </cell>
          <cell r="AH1067">
            <v>10.388333333333334</v>
          </cell>
          <cell r="AI1067">
            <v>15.266</v>
          </cell>
          <cell r="AJ1067">
            <v>18.080333333333332</v>
          </cell>
        </row>
        <row r="1068">
          <cell r="J1068" t="str">
            <v>Cúcuta</v>
          </cell>
          <cell r="K1068">
            <v>115.46533333333333</v>
          </cell>
          <cell r="L1068">
            <v>111.15300000000001</v>
          </cell>
          <cell r="M1068">
            <v>114.87733333333334</v>
          </cell>
          <cell r="N1068">
            <v>117.07466666666666</v>
          </cell>
          <cell r="O1068">
            <v>122.14866666666667</v>
          </cell>
          <cell r="AE1068" t="str">
            <v>Pereira</v>
          </cell>
          <cell r="AF1068">
            <v>9.5719999999999992</v>
          </cell>
          <cell r="AG1068">
            <v>9.18</v>
          </cell>
          <cell r="AH1068">
            <v>22.159000000000002</v>
          </cell>
          <cell r="AI1068">
            <v>18.501000000000001</v>
          </cell>
          <cell r="AJ1068">
            <v>15.835333333333333</v>
          </cell>
        </row>
        <row r="1069">
          <cell r="J1069" t="str">
            <v>Cartagena</v>
          </cell>
          <cell r="K1069">
            <v>104.82</v>
          </cell>
          <cell r="L1069">
            <v>92.597333333333339</v>
          </cell>
          <cell r="M1069">
            <v>101.65233333333333</v>
          </cell>
          <cell r="N1069">
            <v>104.94633333333333</v>
          </cell>
          <cell r="O1069">
            <v>116.07899999999999</v>
          </cell>
          <cell r="AE1069" t="str">
            <v>Bucaramanga</v>
          </cell>
          <cell r="AF1069">
            <v>8.2430000000000003</v>
          </cell>
          <cell r="AG1069">
            <v>10.592999999999998</v>
          </cell>
          <cell r="AH1069">
            <v>14.116666666666665</v>
          </cell>
          <cell r="AI1069">
            <v>18.042333333333332</v>
          </cell>
          <cell r="AJ1069">
            <v>14.89</v>
          </cell>
        </row>
        <row r="1070">
          <cell r="J1070" t="str">
            <v>Pereira</v>
          </cell>
          <cell r="K1070">
            <v>77.923333333333332</v>
          </cell>
          <cell r="L1070">
            <v>78.597666666666669</v>
          </cell>
          <cell r="M1070">
            <v>78.168999999999997</v>
          </cell>
          <cell r="N1070">
            <v>83.678000000000011</v>
          </cell>
          <cell r="O1070">
            <v>94.415333333333322</v>
          </cell>
          <cell r="AE1070" t="str">
            <v>Ibagué</v>
          </cell>
          <cell r="AF1070">
            <v>9.0633333333333344</v>
          </cell>
          <cell r="AG1070">
            <v>15.242333333333333</v>
          </cell>
          <cell r="AH1070">
            <v>11.032666666666666</v>
          </cell>
          <cell r="AI1070">
            <v>13.544000000000002</v>
          </cell>
          <cell r="AJ1070">
            <v>12.346333333333334</v>
          </cell>
        </row>
        <row r="1071">
          <cell r="J1071" t="str">
            <v>Ibagué</v>
          </cell>
          <cell r="K1071">
            <v>71.048999999999992</v>
          </cell>
          <cell r="L1071">
            <v>74.374666666666656</v>
          </cell>
          <cell r="M1071">
            <v>71.803666666666672</v>
          </cell>
          <cell r="N1071">
            <v>69.599666666666678</v>
          </cell>
          <cell r="O1071">
            <v>83.26433333333334</v>
          </cell>
          <cell r="AE1071" t="str">
            <v>Cartagena</v>
          </cell>
          <cell r="AF1071">
            <v>13.133333333333333</v>
          </cell>
          <cell r="AG1071">
            <v>10.670333333333334</v>
          </cell>
          <cell r="AH1071">
            <v>9.3140000000000001</v>
          </cell>
          <cell r="AI1071">
            <v>10.223333333333334</v>
          </cell>
          <cell r="AJ1071">
            <v>8.5790000000000006</v>
          </cell>
        </row>
        <row r="1072">
          <cell r="J1072" t="str">
            <v>Villavicencio</v>
          </cell>
          <cell r="K1072">
            <v>62.717999999999996</v>
          </cell>
          <cell r="L1072">
            <v>64.640333333333331</v>
          </cell>
          <cell r="M1072">
            <v>70.474666666666664</v>
          </cell>
          <cell r="N1072">
            <v>67.662666666666681</v>
          </cell>
          <cell r="O1072">
            <v>72.902333333333331</v>
          </cell>
          <cell r="AE1072" t="str">
            <v>Villavicencio</v>
          </cell>
          <cell r="AF1072">
            <v>5.046333333333334</v>
          </cell>
          <cell r="AG1072">
            <v>6.3463333333333338</v>
          </cell>
          <cell r="AH1072">
            <v>5.2940000000000005</v>
          </cell>
          <cell r="AI1072">
            <v>8.0373333333333346</v>
          </cell>
          <cell r="AJ1072">
            <v>7.6413333333333329</v>
          </cell>
        </row>
        <row r="1073">
          <cell r="J1073" t="str">
            <v>Pasto</v>
          </cell>
          <cell r="K1073">
            <v>48.392333333333333</v>
          </cell>
          <cell r="L1073">
            <v>46.596000000000004</v>
          </cell>
          <cell r="M1073">
            <v>50.415333333333336</v>
          </cell>
          <cell r="N1073">
            <v>55.24133333333333</v>
          </cell>
          <cell r="O1073">
            <v>57.671333333333337</v>
          </cell>
          <cell r="AE1073" t="str">
            <v>Pasto</v>
          </cell>
          <cell r="AF1073">
            <v>6.1819999999999995</v>
          </cell>
          <cell r="AG1073">
            <v>5.4206666666666665</v>
          </cell>
          <cell r="AH1073">
            <v>8.9390000000000001</v>
          </cell>
          <cell r="AI1073">
            <v>8.995333333333333</v>
          </cell>
          <cell r="AJ1073">
            <v>6.7530000000000001</v>
          </cell>
        </row>
        <row r="1074">
          <cell r="J1074" t="str">
            <v>Montería</v>
          </cell>
          <cell r="K1074">
            <v>41.917000000000002</v>
          </cell>
          <cell r="L1074">
            <v>44.044666666666664</v>
          </cell>
          <cell r="M1074">
            <v>40.975999999999999</v>
          </cell>
          <cell r="N1074">
            <v>49.929000000000002</v>
          </cell>
          <cell r="O1074">
            <v>50.939333333333337</v>
          </cell>
          <cell r="AE1074" t="str">
            <v>Manizales</v>
          </cell>
          <cell r="AF1074">
            <v>5.4229999999999992</v>
          </cell>
          <cell r="AG1074">
            <v>5.8846666666666669</v>
          </cell>
          <cell r="AH1074">
            <v>7.708333333333333</v>
          </cell>
          <cell r="AI1074">
            <v>7.4713333333333338</v>
          </cell>
          <cell r="AJ1074">
            <v>6.6516666666666673</v>
          </cell>
        </row>
        <row r="1075">
          <cell r="J1075" t="str">
            <v>Manizales</v>
          </cell>
          <cell r="K1075">
            <v>47.19133333333334</v>
          </cell>
          <cell r="L1075">
            <v>42.257333333333328</v>
          </cell>
          <cell r="M1075">
            <v>47.89</v>
          </cell>
          <cell r="N1075">
            <v>49.387666666666668</v>
          </cell>
          <cell r="O1075">
            <v>50.250666666666667</v>
          </cell>
          <cell r="AE1075" t="str">
            <v>Montería</v>
          </cell>
          <cell r="AF1075">
            <v>4.285333333333333</v>
          </cell>
          <cell r="AG1075">
            <v>6.0459999999999994</v>
          </cell>
          <cell r="AH1075">
            <v>7.8486666666666665</v>
          </cell>
          <cell r="AI1075">
            <v>6.6793333333333322</v>
          </cell>
          <cell r="AJ1075">
            <v>4.823666666666667</v>
          </cell>
        </row>
        <row r="1094">
          <cell r="J1094" t="str">
            <v>Colombia</v>
          </cell>
          <cell r="K1094">
            <v>1471.1936666666668</v>
          </cell>
          <cell r="L1094">
            <v>1480.0919999999999</v>
          </cell>
          <cell r="M1094">
            <v>1529.1196666666667</v>
          </cell>
          <cell r="N1094">
            <v>1646.1966666666667</v>
          </cell>
          <cell r="O1094">
            <v>1629.8729999999998</v>
          </cell>
          <cell r="AE1094" t="str">
            <v>Colombia</v>
          </cell>
          <cell r="AF1094">
            <v>125.68066666666668</v>
          </cell>
          <cell r="AG1094">
            <v>130.93966666666668</v>
          </cell>
          <cell r="AH1094">
            <v>164.52933333333334</v>
          </cell>
          <cell r="AI1094">
            <v>136.41833333333332</v>
          </cell>
          <cell r="AJ1094">
            <v>122.33333333333333</v>
          </cell>
        </row>
        <row r="1095">
          <cell r="J1095" t="str">
            <v>Bogotá</v>
          </cell>
          <cell r="K1095">
            <v>328.91966666666667</v>
          </cell>
          <cell r="L1095">
            <v>313.78199999999998</v>
          </cell>
          <cell r="M1095">
            <v>308.46100000000001</v>
          </cell>
          <cell r="N1095">
            <v>353.07199999999995</v>
          </cell>
          <cell r="O1095">
            <v>376.71300000000002</v>
          </cell>
          <cell r="AE1095" t="str">
            <v>Bogotá</v>
          </cell>
          <cell r="AF1095">
            <v>19.308666666666667</v>
          </cell>
          <cell r="AG1095">
            <v>30.175333333333338</v>
          </cell>
          <cell r="AH1095">
            <v>36.457333333333331</v>
          </cell>
          <cell r="AI1095">
            <v>27.333333333333332</v>
          </cell>
          <cell r="AJ1095">
            <v>22.914333333333332</v>
          </cell>
        </row>
        <row r="1096">
          <cell r="J1096" t="str">
            <v>Medellín</v>
          </cell>
          <cell r="K1096">
            <v>120.18299999999999</v>
          </cell>
          <cell r="L1096">
            <v>119.15833333333335</v>
          </cell>
          <cell r="M1096">
            <v>121.24633333333333</v>
          </cell>
          <cell r="N1096">
            <v>139.06266666666667</v>
          </cell>
          <cell r="O1096">
            <v>139.26666666666668</v>
          </cell>
          <cell r="AE1096" t="str">
            <v>Cali</v>
          </cell>
          <cell r="AF1096">
            <v>8.8940000000000001</v>
          </cell>
          <cell r="AG1096">
            <v>10.106333333333334</v>
          </cell>
          <cell r="AH1096">
            <v>8.1630000000000003</v>
          </cell>
          <cell r="AI1096">
            <v>9.9960000000000004</v>
          </cell>
          <cell r="AJ1096">
            <v>12.849333333333334</v>
          </cell>
        </row>
        <row r="1097">
          <cell r="J1097" t="str">
            <v>Cali</v>
          </cell>
          <cell r="K1097">
            <v>91.412999999999997</v>
          </cell>
          <cell r="L1097">
            <v>90.434333333333328</v>
          </cell>
          <cell r="M1097">
            <v>99.411666666666676</v>
          </cell>
          <cell r="N1097">
            <v>86.196666666666673</v>
          </cell>
          <cell r="O1097">
            <v>97.708000000000013</v>
          </cell>
          <cell r="AE1097" t="str">
            <v>Medellín</v>
          </cell>
          <cell r="AF1097">
            <v>9.2826666666666657</v>
          </cell>
          <cell r="AG1097">
            <v>14.521333333333336</v>
          </cell>
          <cell r="AH1097">
            <v>18.485333333333333</v>
          </cell>
          <cell r="AI1097">
            <v>10.623333333333333</v>
          </cell>
          <cell r="AJ1097">
            <v>11.494999999999999</v>
          </cell>
        </row>
        <row r="1098">
          <cell r="J1098" t="str">
            <v>Barranquilla</v>
          </cell>
          <cell r="K1098">
            <v>86.02300000000001</v>
          </cell>
          <cell r="L1098">
            <v>81.846999999999994</v>
          </cell>
          <cell r="M1098">
            <v>79.217333333333329</v>
          </cell>
          <cell r="N1098">
            <v>82.407333333333327</v>
          </cell>
          <cell r="O1098">
            <v>78.476666666666674</v>
          </cell>
          <cell r="AE1098" t="str">
            <v>Barranquilla</v>
          </cell>
          <cell r="AF1098">
            <v>5.6710000000000003</v>
          </cell>
          <cell r="AG1098">
            <v>6.083333333333333</v>
          </cell>
          <cell r="AH1098">
            <v>8.7060000000000013</v>
          </cell>
          <cell r="AI1098">
            <v>7.8356666666666657</v>
          </cell>
          <cell r="AJ1098">
            <v>6.9283333333333337</v>
          </cell>
        </row>
        <row r="1099">
          <cell r="J1099" t="str">
            <v>Cartagena</v>
          </cell>
          <cell r="K1099">
            <v>45.115333333333332</v>
          </cell>
          <cell r="L1099">
            <v>47.00533333333334</v>
          </cell>
          <cell r="M1099">
            <v>46.151666666666671</v>
          </cell>
          <cell r="N1099">
            <v>56.088666666666676</v>
          </cell>
          <cell r="O1099">
            <v>53.604666666666674</v>
          </cell>
          <cell r="AE1099" t="str">
            <v>Bucaramanga</v>
          </cell>
          <cell r="AF1099">
            <v>2.5943333333333332</v>
          </cell>
          <cell r="AG1099">
            <v>3.2876666666666665</v>
          </cell>
          <cell r="AH1099">
            <v>2.674666666666667</v>
          </cell>
          <cell r="AI1099">
            <v>4.7233333333333336</v>
          </cell>
          <cell r="AJ1099">
            <v>4.0133333333333336</v>
          </cell>
        </row>
        <row r="1100">
          <cell r="J1100" t="str">
            <v>Bucaramanga</v>
          </cell>
          <cell r="K1100">
            <v>42.178666666666665</v>
          </cell>
          <cell r="L1100">
            <v>40.236666666666665</v>
          </cell>
          <cell r="M1100">
            <v>49.605333333333334</v>
          </cell>
          <cell r="N1100">
            <v>56.81733333333333</v>
          </cell>
          <cell r="O1100">
            <v>51.955333333333336</v>
          </cell>
          <cell r="AE1100" t="str">
            <v>Ibagué</v>
          </cell>
          <cell r="AF1100">
            <v>2.4003333333333332</v>
          </cell>
          <cell r="AG1100">
            <v>2.524</v>
          </cell>
          <cell r="AH1100">
            <v>3.4913333333333334</v>
          </cell>
          <cell r="AI1100">
            <v>3.5733333333333328</v>
          </cell>
          <cell r="AJ1100">
            <v>3.81</v>
          </cell>
        </row>
        <row r="1101">
          <cell r="J1101" t="str">
            <v>Cúcuta</v>
          </cell>
          <cell r="K1101">
            <v>26.039333333333332</v>
          </cell>
          <cell r="L1101">
            <v>35.942666666666668</v>
          </cell>
          <cell r="M1101">
            <v>32.967666666666666</v>
          </cell>
          <cell r="N1101">
            <v>33.236333333333327</v>
          </cell>
          <cell r="O1101">
            <v>35.113666666666667</v>
          </cell>
          <cell r="AE1101" t="str">
            <v>Pereira</v>
          </cell>
          <cell r="AF1101">
            <v>2.1833333333333331</v>
          </cell>
          <cell r="AG1101">
            <v>2.5206666666666671</v>
          </cell>
          <cell r="AH1101">
            <v>3.9693333333333332</v>
          </cell>
          <cell r="AI1101">
            <v>3.3220000000000005</v>
          </cell>
          <cell r="AJ1101">
            <v>3.4693333333333336</v>
          </cell>
        </row>
        <row r="1102">
          <cell r="J1102" t="str">
            <v>Pereira</v>
          </cell>
          <cell r="K1102">
            <v>19.556999999999999</v>
          </cell>
          <cell r="L1102">
            <v>22.207999999999998</v>
          </cell>
          <cell r="M1102">
            <v>20.97966666666667</v>
          </cell>
          <cell r="N1102">
            <v>20.587666666666667</v>
          </cell>
          <cell r="O1102">
            <v>24.239333333333331</v>
          </cell>
          <cell r="AE1102" t="str">
            <v>Cúcuta</v>
          </cell>
          <cell r="AF1102">
            <v>1.4676666666666665</v>
          </cell>
          <cell r="AG1102">
            <v>1.3463333333333332</v>
          </cell>
          <cell r="AH1102">
            <v>2.0606666666666666</v>
          </cell>
          <cell r="AI1102">
            <v>3.2390000000000003</v>
          </cell>
          <cell r="AJ1102">
            <v>3.3706666666666667</v>
          </cell>
        </row>
        <row r="1103">
          <cell r="J1103" t="str">
            <v>Ibagué</v>
          </cell>
          <cell r="K1103">
            <v>22.538333333333338</v>
          </cell>
          <cell r="L1103">
            <v>21.954999999999998</v>
          </cell>
          <cell r="M1103">
            <v>22.667000000000002</v>
          </cell>
          <cell r="N1103">
            <v>19.870666666666668</v>
          </cell>
          <cell r="O1103">
            <v>21.529333333333337</v>
          </cell>
          <cell r="AE1103" t="str">
            <v>Pasto</v>
          </cell>
          <cell r="AF1103">
            <v>2.0020000000000002</v>
          </cell>
          <cell r="AG1103">
            <v>2.595333333333333</v>
          </cell>
          <cell r="AH1103">
            <v>2.891</v>
          </cell>
          <cell r="AI1103">
            <v>1.7836666666666667</v>
          </cell>
          <cell r="AJ1103">
            <v>2.3946666666666672</v>
          </cell>
        </row>
        <row r="1104">
          <cell r="J1104" t="str">
            <v>Villavicencio</v>
          </cell>
          <cell r="K1104">
            <v>19.563333333333336</v>
          </cell>
          <cell r="L1104">
            <v>19.204999999999998</v>
          </cell>
          <cell r="M1104">
            <v>21.420333333333332</v>
          </cell>
          <cell r="N1104">
            <v>19.539333333333332</v>
          </cell>
          <cell r="O1104">
            <v>19.861000000000001</v>
          </cell>
          <cell r="AE1104" t="str">
            <v>Manizales</v>
          </cell>
          <cell r="AF1104">
            <v>1.3859999999999999</v>
          </cell>
          <cell r="AG1104">
            <v>1.9530000000000001</v>
          </cell>
          <cell r="AH1104">
            <v>2.4863333333333335</v>
          </cell>
          <cell r="AI1104">
            <v>3.3669999999999995</v>
          </cell>
          <cell r="AJ1104">
            <v>2.3813333333333335</v>
          </cell>
        </row>
        <row r="1105">
          <cell r="J1105" t="str">
            <v>Pasto</v>
          </cell>
          <cell r="K1105">
            <v>16.824000000000002</v>
          </cell>
          <cell r="L1105">
            <v>15.047000000000002</v>
          </cell>
          <cell r="M1105">
            <v>16.652000000000001</v>
          </cell>
          <cell r="N1105">
            <v>18.581666666666667</v>
          </cell>
          <cell r="O1105">
            <v>19.014666666666667</v>
          </cell>
          <cell r="AE1105" t="str">
            <v>Cartagena</v>
          </cell>
          <cell r="AF1105">
            <v>3.6166666666666671</v>
          </cell>
          <cell r="AG1105">
            <v>2.3050000000000002</v>
          </cell>
          <cell r="AH1105">
            <v>3.1976666666666667</v>
          </cell>
          <cell r="AI1105">
            <v>3.5853333333333333</v>
          </cell>
          <cell r="AJ1105">
            <v>2.2840000000000003</v>
          </cell>
        </row>
        <row r="1106">
          <cell r="J1106" t="str">
            <v>Montería</v>
          </cell>
          <cell r="K1106">
            <v>15.204333333333333</v>
          </cell>
          <cell r="L1106">
            <v>17.788999999999998</v>
          </cell>
          <cell r="M1106">
            <v>18.311666666666667</v>
          </cell>
          <cell r="N1106">
            <v>15.951999999999998</v>
          </cell>
          <cell r="O1106">
            <v>16.473000000000003</v>
          </cell>
          <cell r="AE1106" t="str">
            <v>Villavicencio</v>
          </cell>
          <cell r="AF1106">
            <v>1.3009999999999999</v>
          </cell>
          <cell r="AG1106">
            <v>1.9963333333333333</v>
          </cell>
          <cell r="AH1106">
            <v>2.1873333333333331</v>
          </cell>
          <cell r="AI1106">
            <v>2.2843333333333331</v>
          </cell>
          <cell r="AJ1106">
            <v>2.2490000000000001</v>
          </cell>
        </row>
        <row r="1107">
          <cell r="J1107" t="str">
            <v>Manizales</v>
          </cell>
          <cell r="K1107">
            <v>13.459333333333333</v>
          </cell>
          <cell r="L1107">
            <v>12.823333333333332</v>
          </cell>
          <cell r="M1107">
            <v>14.967666666666666</v>
          </cell>
          <cell r="N1107">
            <v>14.402000000000001</v>
          </cell>
          <cell r="O1107">
            <v>14.472666666666667</v>
          </cell>
          <cell r="AE1107" t="str">
            <v>Montería</v>
          </cell>
          <cell r="AF1107">
            <v>1.4633333333333332</v>
          </cell>
          <cell r="AG1107">
            <v>1.6363333333333332</v>
          </cell>
          <cell r="AH1107">
            <v>1.6273333333333333</v>
          </cell>
          <cell r="AI1107">
            <v>1.6319999999999999</v>
          </cell>
          <cell r="AJ1107">
            <v>0.69633333333333336</v>
          </cell>
        </row>
        <row r="1126">
          <cell r="J1126" t="str">
            <v>Colombia</v>
          </cell>
          <cell r="K1126">
            <v>219.63733333333334</v>
          </cell>
          <cell r="L1126">
            <v>228.90799999999999</v>
          </cell>
          <cell r="M1126">
            <v>223.57533333333333</v>
          </cell>
          <cell r="N1126">
            <v>262.30866666666662</v>
          </cell>
          <cell r="O1126">
            <v>248.21199999999999</v>
          </cell>
          <cell r="AE1126" t="str">
            <v>Colombia</v>
          </cell>
          <cell r="AF1126">
            <v>24.366</v>
          </cell>
          <cell r="AG1126">
            <v>28.434999999999999</v>
          </cell>
          <cell r="AH1126">
            <v>32.895000000000003</v>
          </cell>
          <cell r="AI1126">
            <v>21.754999999999999</v>
          </cell>
          <cell r="AJ1126">
            <v>24.024666666666665</v>
          </cell>
        </row>
        <row r="1127">
          <cell r="J1127" t="str">
            <v>Bogotá</v>
          </cell>
          <cell r="K1127">
            <v>82.945333333333338</v>
          </cell>
          <cell r="L1127">
            <v>90.555000000000007</v>
          </cell>
          <cell r="M1127">
            <v>86.595666666666659</v>
          </cell>
          <cell r="N1127">
            <v>121.85233333333332</v>
          </cell>
          <cell r="O1127">
            <v>100.22800000000001</v>
          </cell>
          <cell r="AE1127" t="str">
            <v>Bogotá</v>
          </cell>
          <cell r="AF1127">
            <v>13.707666666666666</v>
          </cell>
          <cell r="AG1127">
            <v>13.240333333333332</v>
          </cell>
          <cell r="AH1127">
            <v>15.624666666666668</v>
          </cell>
          <cell r="AI1127">
            <v>4.5380000000000003</v>
          </cell>
          <cell r="AJ1127">
            <v>9.2959999999999994</v>
          </cell>
        </row>
        <row r="1128">
          <cell r="J1128" t="str">
            <v>Medellín</v>
          </cell>
          <cell r="K1128">
            <v>33.033666666666669</v>
          </cell>
          <cell r="L1128">
            <v>35.393666666666661</v>
          </cell>
          <cell r="M1128">
            <v>26.915333333333336</v>
          </cell>
          <cell r="N1128">
            <v>27.557333333333332</v>
          </cell>
          <cell r="O1128">
            <v>36.533000000000001</v>
          </cell>
          <cell r="AE1128" t="str">
            <v>Medellín</v>
          </cell>
          <cell r="AF1128">
            <v>0.92</v>
          </cell>
          <cell r="AG1128">
            <v>0.91466666666666674</v>
          </cell>
          <cell r="AH1128">
            <v>2.6943333333333332</v>
          </cell>
          <cell r="AI1128">
            <v>3.3943333333333334</v>
          </cell>
          <cell r="AJ1128">
            <v>3.6743333333333332</v>
          </cell>
        </row>
        <row r="1129">
          <cell r="J1129" t="str">
            <v>Cali</v>
          </cell>
          <cell r="K1129">
            <v>16.805999999999997</v>
          </cell>
          <cell r="L1129">
            <v>19.15433333333333</v>
          </cell>
          <cell r="M1129">
            <v>17.059666666666669</v>
          </cell>
          <cell r="N1129">
            <v>17.271000000000001</v>
          </cell>
          <cell r="O1129">
            <v>21.107666666666663</v>
          </cell>
          <cell r="AE1129" t="str">
            <v>Cali</v>
          </cell>
          <cell r="AF1129">
            <v>0.97400000000000009</v>
          </cell>
          <cell r="AG1129">
            <v>1.6136666666666668</v>
          </cell>
          <cell r="AH1129">
            <v>0.54433333333333334</v>
          </cell>
          <cell r="AI1129">
            <v>0.46900000000000003</v>
          </cell>
          <cell r="AJ1129">
            <v>2.5723333333333334</v>
          </cell>
        </row>
        <row r="1130">
          <cell r="J1130" t="str">
            <v>Barranquilla</v>
          </cell>
          <cell r="K1130">
            <v>9.8699999999999992</v>
          </cell>
          <cell r="L1130">
            <v>11.486666666666666</v>
          </cell>
          <cell r="M1130">
            <v>10.664999999999999</v>
          </cell>
          <cell r="N1130">
            <v>11.437666666666667</v>
          </cell>
          <cell r="O1130">
            <v>15.624000000000001</v>
          </cell>
          <cell r="AE1130" t="str">
            <v>Barranquilla</v>
          </cell>
          <cell r="AF1130">
            <v>0.96099999999999997</v>
          </cell>
          <cell r="AG1130">
            <v>0.58399999999999996</v>
          </cell>
          <cell r="AH1130">
            <v>0.89733333333333343</v>
          </cell>
          <cell r="AI1130">
            <v>1.0886666666666667</v>
          </cell>
          <cell r="AJ1130">
            <v>1.0449999999999999</v>
          </cell>
        </row>
        <row r="1131">
          <cell r="J1131" t="str">
            <v>Bucaramanga</v>
          </cell>
          <cell r="K1131">
            <v>5.2563333333333331</v>
          </cell>
          <cell r="L1131">
            <v>6.8009999999999993</v>
          </cell>
          <cell r="M1131">
            <v>9.2430000000000003</v>
          </cell>
          <cell r="N1131">
            <v>6.945333333333334</v>
          </cell>
          <cell r="O1131">
            <v>7.1829999999999998</v>
          </cell>
          <cell r="AE1131" t="str">
            <v>Cúcuta</v>
          </cell>
          <cell r="AF1131">
            <v>0.21466666666666664</v>
          </cell>
          <cell r="AG1131">
            <v>0.29799999999999999</v>
          </cell>
          <cell r="AH1131">
            <v>0.61666666666666659</v>
          </cell>
          <cell r="AI1131">
            <v>0.34699999999999998</v>
          </cell>
          <cell r="AJ1131">
            <v>0.64966666666666661</v>
          </cell>
        </row>
        <row r="1132">
          <cell r="J1132" t="str">
            <v>Pereira</v>
          </cell>
          <cell r="K1132">
            <v>3.3409999999999997</v>
          </cell>
          <cell r="L1132">
            <v>3.9086666666666665</v>
          </cell>
          <cell r="M1132">
            <v>3.4373333333333331</v>
          </cell>
          <cell r="N1132">
            <v>3.8456666666666663</v>
          </cell>
          <cell r="O1132">
            <v>4.67</v>
          </cell>
          <cell r="AE1132" t="str">
            <v>Ibagué</v>
          </cell>
          <cell r="AF1132">
            <v>0.26766666666666666</v>
          </cell>
          <cell r="AG1132">
            <v>0.65166666666666673</v>
          </cell>
          <cell r="AH1132">
            <v>0.85666666666666658</v>
          </cell>
          <cell r="AI1132">
            <v>1.0049999999999999</v>
          </cell>
          <cell r="AJ1132">
            <v>0.56000000000000005</v>
          </cell>
        </row>
        <row r="1133">
          <cell r="J1133" t="str">
            <v>Cartagena</v>
          </cell>
          <cell r="K1133">
            <v>5.0336666666666661</v>
          </cell>
          <cell r="L1133">
            <v>4.1083333333333334</v>
          </cell>
          <cell r="M1133">
            <v>4.3336666666666668</v>
          </cell>
          <cell r="N1133">
            <v>3.6960000000000002</v>
          </cell>
          <cell r="O1133">
            <v>4.3933333333333335</v>
          </cell>
          <cell r="AE1133" t="str">
            <v>Pereira</v>
          </cell>
          <cell r="AF1133">
            <v>0.65466666666666662</v>
          </cell>
          <cell r="AG1133">
            <v>0.27066666666666667</v>
          </cell>
          <cell r="AH1133">
            <v>0.79566666666666663</v>
          </cell>
          <cell r="AI1133">
            <v>0.47</v>
          </cell>
          <cell r="AJ1133">
            <v>0.36400000000000005</v>
          </cell>
        </row>
        <row r="1134">
          <cell r="J1134" t="str">
            <v>Cúcuta</v>
          </cell>
          <cell r="K1134">
            <v>3.3646666666666669</v>
          </cell>
          <cell r="L1134">
            <v>4.0490000000000004</v>
          </cell>
          <cell r="M1134">
            <v>4.3053333333333335</v>
          </cell>
          <cell r="N1134">
            <v>4.4666666666666668</v>
          </cell>
          <cell r="O1134">
            <v>3.4333333333333336</v>
          </cell>
          <cell r="AE1134" t="str">
            <v>Bucaramanga</v>
          </cell>
          <cell r="AF1134">
            <v>0.73766666666666669</v>
          </cell>
          <cell r="AG1134">
            <v>0.45966666666666667</v>
          </cell>
          <cell r="AH1134">
            <v>1.131</v>
          </cell>
          <cell r="AI1134">
            <v>5.7999999999999996E-2</v>
          </cell>
          <cell r="AJ1134">
            <v>0.33099999999999996</v>
          </cell>
        </row>
        <row r="1135">
          <cell r="J1135" t="str">
            <v>Manizales</v>
          </cell>
          <cell r="K1135">
            <v>1.7046666666666666</v>
          </cell>
          <cell r="L1135">
            <v>3.01</v>
          </cell>
          <cell r="M1135">
            <v>2.2313333333333332</v>
          </cell>
          <cell r="N1135">
            <v>2.3406666666666669</v>
          </cell>
          <cell r="O1135">
            <v>3.1316666666666664</v>
          </cell>
          <cell r="AE1135" t="str">
            <v>Pasto</v>
          </cell>
          <cell r="AF1135">
            <v>0.28933333333333333</v>
          </cell>
          <cell r="AG1135">
            <v>0.24666666666666667</v>
          </cell>
          <cell r="AH1135">
            <v>0.27266666666666667</v>
          </cell>
          <cell r="AI1135">
            <v>0.36200000000000004</v>
          </cell>
          <cell r="AJ1135">
            <v>0.30466666666666664</v>
          </cell>
        </row>
        <row r="1136">
          <cell r="J1136" t="str">
            <v>Villavicencio</v>
          </cell>
          <cell r="K1136">
            <v>2.8076666666666665</v>
          </cell>
          <cell r="L1136">
            <v>2.1426666666666669</v>
          </cell>
          <cell r="M1136">
            <v>2.133</v>
          </cell>
          <cell r="N1136">
            <v>2.3716666666666666</v>
          </cell>
          <cell r="O1136">
            <v>3.0830000000000002</v>
          </cell>
          <cell r="AE1136" t="str">
            <v>Cartagena</v>
          </cell>
          <cell r="AF1136">
            <v>0.46633333333333332</v>
          </cell>
          <cell r="AG1136">
            <v>9.799999999999999E-2</v>
          </cell>
          <cell r="AH1136">
            <v>0.94700000000000006</v>
          </cell>
          <cell r="AI1136">
            <v>0.74166666666666659</v>
          </cell>
          <cell r="AJ1136">
            <v>0.30099999999999999</v>
          </cell>
        </row>
        <row r="1137">
          <cell r="J1137" t="str">
            <v>Ibagué</v>
          </cell>
          <cell r="K1137">
            <v>2.8026666666666666</v>
          </cell>
          <cell r="L1137">
            <v>2.6373333333333333</v>
          </cell>
          <cell r="M1137">
            <v>2.9723333333333333</v>
          </cell>
          <cell r="N1137">
            <v>3.0053333333333332</v>
          </cell>
          <cell r="O1137">
            <v>2.8063333333333333</v>
          </cell>
          <cell r="AE1137" t="str">
            <v>Villavicencio</v>
          </cell>
          <cell r="AF1137">
            <v>0.36933333333333335</v>
          </cell>
          <cell r="AG1137">
            <v>3.8666666666666669E-2</v>
          </cell>
          <cell r="AH1137">
            <v>0.46666666666666662</v>
          </cell>
          <cell r="AI1137">
            <v>0.22633333333333336</v>
          </cell>
          <cell r="AJ1137">
            <v>0.30099999999999999</v>
          </cell>
        </row>
        <row r="1138">
          <cell r="J1138" t="str">
            <v>Pasto</v>
          </cell>
          <cell r="K1138">
            <v>1.6973333333333331</v>
          </cell>
          <cell r="L1138">
            <v>2.6110000000000002</v>
          </cell>
          <cell r="M1138">
            <v>1.9260000000000002</v>
          </cell>
          <cell r="N1138">
            <v>2.1440000000000001</v>
          </cell>
          <cell r="O1138">
            <v>2.1416666666666666</v>
          </cell>
          <cell r="AE1138" t="str">
            <v>Montería</v>
          </cell>
          <cell r="AF1138">
            <v>0.22700000000000001</v>
          </cell>
          <cell r="AG1138">
            <v>0.3813333333333333</v>
          </cell>
          <cell r="AH1138">
            <v>0.29166666666666669</v>
          </cell>
          <cell r="AI1138">
            <v>0.218</v>
          </cell>
          <cell r="AJ1138">
            <v>0.255</v>
          </cell>
        </row>
        <row r="1139">
          <cell r="J1139" t="str">
            <v>Montería</v>
          </cell>
          <cell r="K1139">
            <v>2.0426666666666669</v>
          </cell>
          <cell r="L1139">
            <v>1.4733333333333334</v>
          </cell>
          <cell r="M1139">
            <v>0.92600000000000005</v>
          </cell>
          <cell r="N1139">
            <v>2.3463333333333334</v>
          </cell>
          <cell r="O1139">
            <v>1.870333333333333</v>
          </cell>
          <cell r="AE1139" t="str">
            <v>Manizales</v>
          </cell>
          <cell r="AF1139">
            <v>0.13799999999999998</v>
          </cell>
          <cell r="AG1139">
            <v>0.35533333333333333</v>
          </cell>
          <cell r="AH1139">
            <v>0.46700000000000003</v>
          </cell>
          <cell r="AI1139">
            <v>6.8999999999999992E-2</v>
          </cell>
          <cell r="AJ1139">
            <v>0.218</v>
          </cell>
        </row>
        <row r="1158">
          <cell r="J1158" t="str">
            <v>Colombia</v>
          </cell>
          <cell r="K1158">
            <v>976.91066666666666</v>
          </cell>
          <cell r="L1158">
            <v>1114.2463333333333</v>
          </cell>
          <cell r="M1158">
            <v>1188.028</v>
          </cell>
          <cell r="N1158">
            <v>1254.0339999999999</v>
          </cell>
          <cell r="O1158">
            <v>1351.7813333333334</v>
          </cell>
          <cell r="AE1158" t="str">
            <v>Colombia</v>
          </cell>
          <cell r="AF1158">
            <v>97.987000000000009</v>
          </cell>
          <cell r="AG1158">
            <v>123.86333333333334</v>
          </cell>
          <cell r="AH1158">
            <v>128.80266666666668</v>
          </cell>
          <cell r="AI1158">
            <v>128.87699999999998</v>
          </cell>
          <cell r="AJ1158">
            <v>126.75533333333333</v>
          </cell>
        </row>
        <row r="1159">
          <cell r="J1159" t="str">
            <v>Bogotá</v>
          </cell>
          <cell r="K1159">
            <v>360.93800000000005</v>
          </cell>
          <cell r="L1159">
            <v>422.92466666666672</v>
          </cell>
          <cell r="M1159">
            <v>456.41400000000004</v>
          </cell>
          <cell r="N1159">
            <v>486.67433333333338</v>
          </cell>
          <cell r="O1159">
            <v>486.62933333333331</v>
          </cell>
          <cell r="AE1159" t="str">
            <v>Bogotá</v>
          </cell>
          <cell r="AF1159">
            <v>32.408333333333331</v>
          </cell>
          <cell r="AG1159">
            <v>45.332666666666661</v>
          </cell>
          <cell r="AH1159">
            <v>39.997666666666667</v>
          </cell>
          <cell r="AI1159">
            <v>45.033666666666669</v>
          </cell>
          <cell r="AJ1159">
            <v>40.67733333333333</v>
          </cell>
        </row>
        <row r="1160">
          <cell r="J1160" t="str">
            <v>Medellín</v>
          </cell>
          <cell r="K1160">
            <v>122.64166666666667</v>
          </cell>
          <cell r="L1160">
            <v>129.49900000000002</v>
          </cell>
          <cell r="M1160">
            <v>148.01866666666669</v>
          </cell>
          <cell r="N1160">
            <v>150.32533333333333</v>
          </cell>
          <cell r="O1160">
            <v>152.97133333333332</v>
          </cell>
          <cell r="AE1160" t="str">
            <v>Cali</v>
          </cell>
          <cell r="AF1160">
            <v>9.6276666666666681</v>
          </cell>
          <cell r="AG1160">
            <v>13.278666666666666</v>
          </cell>
          <cell r="AH1160">
            <v>11.000999999999999</v>
          </cell>
          <cell r="AI1160">
            <v>6.6763333333333321</v>
          </cell>
          <cell r="AJ1160">
            <v>13.982666666666665</v>
          </cell>
        </row>
        <row r="1161">
          <cell r="J1161" t="str">
            <v>Cali</v>
          </cell>
          <cell r="K1161">
            <v>90.586333333333343</v>
          </cell>
          <cell r="L1161">
            <v>104.81633333333333</v>
          </cell>
          <cell r="M1161">
            <v>100.039</v>
          </cell>
          <cell r="N1161">
            <v>98.445666666666668</v>
          </cell>
          <cell r="O1161">
            <v>105.944</v>
          </cell>
          <cell r="AE1161" t="str">
            <v>Medellín</v>
          </cell>
          <cell r="AF1161">
            <v>10.884666666666668</v>
          </cell>
          <cell r="AG1161">
            <v>10.78</v>
          </cell>
          <cell r="AH1161">
            <v>19.546666666666663</v>
          </cell>
          <cell r="AI1161">
            <v>15.001666666666667</v>
          </cell>
          <cell r="AJ1161">
            <v>12.661333333333333</v>
          </cell>
        </row>
        <row r="1162">
          <cell r="J1162" t="str">
            <v>Barranquilla</v>
          </cell>
          <cell r="K1162">
            <v>42.042000000000002</v>
          </cell>
          <cell r="L1162">
            <v>46.651666666666664</v>
          </cell>
          <cell r="M1162">
            <v>52.755333333333333</v>
          </cell>
          <cell r="N1162">
            <v>49.022333333333336</v>
          </cell>
          <cell r="O1162">
            <v>52.274999999999999</v>
          </cell>
          <cell r="AE1162" t="str">
            <v>Ibagué</v>
          </cell>
          <cell r="AF1162">
            <v>1.9953333333333332</v>
          </cell>
          <cell r="AG1162">
            <v>3.359666666666667</v>
          </cell>
          <cell r="AH1162">
            <v>2.2879999999999998</v>
          </cell>
          <cell r="AI1162">
            <v>2.5226666666666664</v>
          </cell>
          <cell r="AJ1162">
            <v>3.720333333333333</v>
          </cell>
        </row>
        <row r="1163">
          <cell r="J1163" t="str">
            <v>Bucaramanga</v>
          </cell>
          <cell r="K1163">
            <v>36.844000000000001</v>
          </cell>
          <cell r="L1163">
            <v>39.186666666666667</v>
          </cell>
          <cell r="M1163">
            <v>37.937666666666665</v>
          </cell>
          <cell r="N1163">
            <v>38.717333333333336</v>
          </cell>
          <cell r="O1163">
            <v>44.966999999999992</v>
          </cell>
          <cell r="AE1163" t="str">
            <v>Barranquilla</v>
          </cell>
          <cell r="AF1163">
            <v>4.4390000000000001</v>
          </cell>
          <cell r="AG1163">
            <v>3.4553333333333334</v>
          </cell>
          <cell r="AH1163">
            <v>3.5553333333333335</v>
          </cell>
          <cell r="AI1163">
            <v>3.2833333333333332</v>
          </cell>
          <cell r="AJ1163">
            <v>3.4833333333333329</v>
          </cell>
        </row>
        <row r="1164">
          <cell r="J1164" t="str">
            <v>Cartagena</v>
          </cell>
          <cell r="K1164">
            <v>21.945333333333334</v>
          </cell>
          <cell r="L1164">
            <v>21.921333333333333</v>
          </cell>
          <cell r="M1164">
            <v>23.301666666666666</v>
          </cell>
          <cell r="N1164">
            <v>27.014333333333337</v>
          </cell>
          <cell r="O1164">
            <v>25.539666666666665</v>
          </cell>
          <cell r="AE1164" t="str">
            <v>Bucaramanga</v>
          </cell>
          <cell r="AF1164">
            <v>1.6506666666666667</v>
          </cell>
          <cell r="AG1164">
            <v>3.1283333333333334</v>
          </cell>
          <cell r="AH1164">
            <v>3.3286666666666669</v>
          </cell>
          <cell r="AI1164">
            <v>3.9623333333333335</v>
          </cell>
          <cell r="AJ1164">
            <v>2.4580000000000002</v>
          </cell>
        </row>
        <row r="1165">
          <cell r="J1165" t="str">
            <v>Pereira</v>
          </cell>
          <cell r="K1165">
            <v>18.866</v>
          </cell>
          <cell r="L1165">
            <v>19.043333333333333</v>
          </cell>
          <cell r="M1165">
            <v>21.677999999999997</v>
          </cell>
          <cell r="N1165">
            <v>23.474</v>
          </cell>
          <cell r="O1165">
            <v>24.367000000000001</v>
          </cell>
          <cell r="AE1165" t="str">
            <v>Pereira</v>
          </cell>
          <cell r="AF1165">
            <v>1.5956666666666666</v>
          </cell>
          <cell r="AG1165">
            <v>1.7940000000000003</v>
          </cell>
          <cell r="AH1165">
            <v>2.3636666666666666</v>
          </cell>
          <cell r="AI1165">
            <v>4.5926666666666662</v>
          </cell>
          <cell r="AJ1165">
            <v>2.3673333333333333</v>
          </cell>
        </row>
        <row r="1166">
          <cell r="J1166" t="str">
            <v>Ibagué</v>
          </cell>
          <cell r="K1166">
            <v>13.794666666666666</v>
          </cell>
          <cell r="L1166">
            <v>13.770333333333333</v>
          </cell>
          <cell r="M1166">
            <v>16.190999999999999</v>
          </cell>
          <cell r="N1166">
            <v>16.181000000000001</v>
          </cell>
          <cell r="O1166">
            <v>20.437666666666669</v>
          </cell>
          <cell r="AE1166" t="str">
            <v>Cartagena</v>
          </cell>
          <cell r="AF1166">
            <v>1.9636666666666667</v>
          </cell>
          <cell r="AG1166">
            <v>2.0003333333333333</v>
          </cell>
          <cell r="AH1166">
            <v>2.6703333333333332</v>
          </cell>
          <cell r="AI1166">
            <v>1.6859999999999999</v>
          </cell>
          <cell r="AJ1166">
            <v>2.1296666666666666</v>
          </cell>
        </row>
        <row r="1167">
          <cell r="J1167" t="str">
            <v>Manizales</v>
          </cell>
          <cell r="K1167">
            <v>11.901333333333334</v>
          </cell>
          <cell r="L1167">
            <v>12.534666666666666</v>
          </cell>
          <cell r="M1167">
            <v>13.74</v>
          </cell>
          <cell r="N1167">
            <v>12.661333333333333</v>
          </cell>
          <cell r="O1167">
            <v>18.318333333333332</v>
          </cell>
          <cell r="AE1167" t="str">
            <v>Pasto</v>
          </cell>
          <cell r="AF1167">
            <v>1.3003333333333333</v>
          </cell>
          <cell r="AG1167">
            <v>1.1623333333333334</v>
          </cell>
          <cell r="AH1167">
            <v>1.381</v>
          </cell>
          <cell r="AI1167">
            <v>1.6693333333333333</v>
          </cell>
          <cell r="AJ1167">
            <v>2.0260000000000002</v>
          </cell>
        </row>
        <row r="1168">
          <cell r="J1168" t="str">
            <v>Cúcuta</v>
          </cell>
          <cell r="K1168">
            <v>15.161666666666667</v>
          </cell>
          <cell r="L1168">
            <v>14.928333333333333</v>
          </cell>
          <cell r="M1168">
            <v>14.876333333333333</v>
          </cell>
          <cell r="N1168">
            <v>17.893000000000001</v>
          </cell>
          <cell r="O1168">
            <v>17.827999999999999</v>
          </cell>
          <cell r="AE1168" t="str">
            <v>Cúcuta</v>
          </cell>
          <cell r="AF1168">
            <v>1.0623333333333334</v>
          </cell>
          <cell r="AG1168">
            <v>0.53633333333333333</v>
          </cell>
          <cell r="AH1168">
            <v>1.8526666666666667</v>
          </cell>
          <cell r="AI1168">
            <v>1.5203333333333333</v>
          </cell>
          <cell r="AJ1168">
            <v>1.5943333333333332</v>
          </cell>
        </row>
        <row r="1169">
          <cell r="J1169" t="str">
            <v>Villavicencio</v>
          </cell>
          <cell r="K1169">
            <v>11.208666666666668</v>
          </cell>
          <cell r="L1169">
            <v>12.765000000000001</v>
          </cell>
          <cell r="M1169">
            <v>11.648666666666665</v>
          </cell>
          <cell r="N1169">
            <v>15.370333333333335</v>
          </cell>
          <cell r="O1169">
            <v>14.383333333333333</v>
          </cell>
          <cell r="AE1169" t="str">
            <v>Villavicencio</v>
          </cell>
          <cell r="AF1169">
            <v>1.7636666666666667</v>
          </cell>
          <cell r="AG1169">
            <v>1.4943333333333335</v>
          </cell>
          <cell r="AH1169">
            <v>1.3273333333333335</v>
          </cell>
          <cell r="AI1169">
            <v>1.258</v>
          </cell>
          <cell r="AJ1169">
            <v>1.5616666666666665</v>
          </cell>
        </row>
        <row r="1170">
          <cell r="J1170" t="str">
            <v>Pasto</v>
          </cell>
          <cell r="K1170">
            <v>7.9550000000000001</v>
          </cell>
          <cell r="L1170">
            <v>9.2513333333333332</v>
          </cell>
          <cell r="M1170">
            <v>9.7053333333333338</v>
          </cell>
          <cell r="N1170">
            <v>10.42</v>
          </cell>
          <cell r="O1170">
            <v>11.532666666666666</v>
          </cell>
          <cell r="AE1170" t="str">
            <v>Manizales</v>
          </cell>
          <cell r="AF1170">
            <v>1.171</v>
          </cell>
          <cell r="AG1170">
            <v>1.5213333333333334</v>
          </cell>
          <cell r="AH1170">
            <v>1.2446666666666666</v>
          </cell>
          <cell r="AI1170">
            <v>1.9593333333333334</v>
          </cell>
          <cell r="AJ1170">
            <v>1.0886666666666667</v>
          </cell>
        </row>
        <row r="1171">
          <cell r="J1171" t="str">
            <v>Montería</v>
          </cell>
          <cell r="K1171">
            <v>6.351</v>
          </cell>
          <cell r="L1171">
            <v>7.617333333333332</v>
          </cell>
          <cell r="M1171">
            <v>7.0976666666666661</v>
          </cell>
          <cell r="N1171">
            <v>6.9863333333333335</v>
          </cell>
          <cell r="O1171">
            <v>7.9776666666666669</v>
          </cell>
          <cell r="AE1171" t="str">
            <v>Montería</v>
          </cell>
          <cell r="AF1171">
            <v>0.32100000000000001</v>
          </cell>
          <cell r="AG1171">
            <v>0.71033333333333337</v>
          </cell>
          <cell r="AH1171">
            <v>0.92799999999999994</v>
          </cell>
          <cell r="AI1171">
            <v>1.3106666666666666</v>
          </cell>
          <cell r="AJ1171">
            <v>0.78200000000000003</v>
          </cell>
        </row>
        <row r="1190">
          <cell r="J1190" t="str">
            <v>Colombia</v>
          </cell>
          <cell r="K1190">
            <v>3730.3513333333335</v>
          </cell>
          <cell r="L1190">
            <v>3465.9336666666663</v>
          </cell>
          <cell r="M1190">
            <v>3725.1813333333334</v>
          </cell>
          <cell r="N1190">
            <v>3796.8520000000003</v>
          </cell>
          <cell r="O1190">
            <v>3991.8636666666666</v>
          </cell>
          <cell r="AE1190" t="str">
            <v>Colombia</v>
          </cell>
          <cell r="AF1190">
            <v>422.20599999999996</v>
          </cell>
          <cell r="AG1190">
            <v>414.76533333333333</v>
          </cell>
          <cell r="AH1190">
            <v>523.01300000000003</v>
          </cell>
          <cell r="AI1190">
            <v>483.50799999999998</v>
          </cell>
          <cell r="AJ1190">
            <v>468.19533333333334</v>
          </cell>
        </row>
        <row r="1191">
          <cell r="J1191" t="str">
            <v>Bogotá</v>
          </cell>
          <cell r="K1191">
            <v>820.5</v>
          </cell>
          <cell r="L1191">
            <v>813.10066666666671</v>
          </cell>
          <cell r="M1191">
            <v>826.39433333333329</v>
          </cell>
          <cell r="N1191">
            <v>846.49633333333338</v>
          </cell>
          <cell r="O1191">
            <v>924.88266666666675</v>
          </cell>
          <cell r="AE1191" t="str">
            <v>Bogotá</v>
          </cell>
          <cell r="AF1191">
            <v>55.958333333333336</v>
          </cell>
          <cell r="AG1191">
            <v>70.510333333333335</v>
          </cell>
          <cell r="AH1191">
            <v>67.079666666666668</v>
          </cell>
          <cell r="AI1191">
            <v>66.282666666666657</v>
          </cell>
          <cell r="AJ1191">
            <v>63.703666666666663</v>
          </cell>
        </row>
        <row r="1192">
          <cell r="J1192" t="str">
            <v>Medellín</v>
          </cell>
          <cell r="K1192">
            <v>312.86766666666665</v>
          </cell>
          <cell r="L1192">
            <v>299.80533333333335</v>
          </cell>
          <cell r="M1192">
            <v>330.61733333333336</v>
          </cell>
          <cell r="N1192">
            <v>345.08766666666662</v>
          </cell>
          <cell r="O1192">
            <v>352.76766666666663</v>
          </cell>
          <cell r="AE1192" t="str">
            <v>Medellín</v>
          </cell>
          <cell r="AF1192">
            <v>31.962999999999997</v>
          </cell>
          <cell r="AG1192">
            <v>26.797333333333331</v>
          </cell>
          <cell r="AH1192">
            <v>40.086666666666666</v>
          </cell>
          <cell r="AI1192">
            <v>44.411000000000001</v>
          </cell>
          <cell r="AJ1192">
            <v>39.78</v>
          </cell>
        </row>
        <row r="1193">
          <cell r="J1193" t="str">
            <v>Cali</v>
          </cell>
          <cell r="K1193">
            <v>231.84933333333333</v>
          </cell>
          <cell r="L1193">
            <v>225.43800000000002</v>
          </cell>
          <cell r="M1193">
            <v>231.495</v>
          </cell>
          <cell r="N1193">
            <v>233.81633333333335</v>
          </cell>
          <cell r="O1193">
            <v>214.08333333333334</v>
          </cell>
          <cell r="AE1193" t="str">
            <v>Cali</v>
          </cell>
          <cell r="AF1193">
            <v>26.409333333333336</v>
          </cell>
          <cell r="AG1193">
            <v>27.24</v>
          </cell>
          <cell r="AH1193">
            <v>32.451666666666668</v>
          </cell>
          <cell r="AI1193">
            <v>32.618000000000002</v>
          </cell>
          <cell r="AJ1193">
            <v>33.504333333333335</v>
          </cell>
        </row>
        <row r="1194">
          <cell r="J1194" t="str">
            <v>Barranquilla</v>
          </cell>
          <cell r="K1194">
            <v>136.67666666666665</v>
          </cell>
          <cell r="L1194">
            <v>146.29333333333332</v>
          </cell>
          <cell r="M1194">
            <v>139.52233333333334</v>
          </cell>
          <cell r="N1194">
            <v>157.22299999999998</v>
          </cell>
          <cell r="O1194">
            <v>158.155</v>
          </cell>
          <cell r="AE1194" t="str">
            <v>Barranquilla</v>
          </cell>
          <cell r="AF1194">
            <v>14.430333333333332</v>
          </cell>
          <cell r="AG1194">
            <v>15.864666666666666</v>
          </cell>
          <cell r="AH1194">
            <v>17.196666666666669</v>
          </cell>
          <cell r="AI1194">
            <v>16.336333333333332</v>
          </cell>
          <cell r="AJ1194">
            <v>14.789666666666667</v>
          </cell>
        </row>
        <row r="1195">
          <cell r="J1195" t="str">
            <v>Bucaramanga</v>
          </cell>
          <cell r="K1195">
            <v>95.278333333333322</v>
          </cell>
          <cell r="L1195">
            <v>93.283666666666662</v>
          </cell>
          <cell r="M1195">
            <v>96.817999999999998</v>
          </cell>
          <cell r="N1195">
            <v>107.43266666666666</v>
          </cell>
          <cell r="O1195">
            <v>108.04366666666665</v>
          </cell>
          <cell r="AE1195" t="str">
            <v>Cúcuta</v>
          </cell>
          <cell r="AF1195">
            <v>5.81</v>
          </cell>
          <cell r="AG1195">
            <v>6.7226666666666661</v>
          </cell>
          <cell r="AH1195">
            <v>6.5166666666666666</v>
          </cell>
          <cell r="AI1195">
            <v>9.6293333333333333</v>
          </cell>
          <cell r="AJ1195">
            <v>10.222666666666667</v>
          </cell>
        </row>
        <row r="1196">
          <cell r="J1196" t="str">
            <v>Cartagena</v>
          </cell>
          <cell r="K1196">
            <v>91.708999999999989</v>
          </cell>
          <cell r="L1196">
            <v>81.925333333333342</v>
          </cell>
          <cell r="M1196">
            <v>92.175666666666658</v>
          </cell>
          <cell r="N1196">
            <v>84.085666666666668</v>
          </cell>
          <cell r="O1196">
            <v>93.330333333333328</v>
          </cell>
          <cell r="AE1196" t="str">
            <v>Ibagué</v>
          </cell>
          <cell r="AF1196">
            <v>8.1873333333333331</v>
          </cell>
          <cell r="AG1196">
            <v>10.199666666666666</v>
          </cell>
          <cell r="AH1196">
            <v>8.695333333333334</v>
          </cell>
          <cell r="AI1196">
            <v>11.141333333333334</v>
          </cell>
          <cell r="AJ1196">
            <v>10.164999999999999</v>
          </cell>
        </row>
        <row r="1197">
          <cell r="J1197" t="str">
            <v>Cúcuta</v>
          </cell>
          <cell r="K1197">
            <v>67.179000000000002</v>
          </cell>
          <cell r="L1197">
            <v>57.032333333333334</v>
          </cell>
          <cell r="M1197">
            <v>61.909666666666659</v>
          </cell>
          <cell r="N1197">
            <v>60.081999999999994</v>
          </cell>
          <cell r="O1197">
            <v>71.763333333333335</v>
          </cell>
          <cell r="AE1197" t="str">
            <v>Cartagena</v>
          </cell>
          <cell r="AF1197">
            <v>11.403333333333334</v>
          </cell>
          <cell r="AG1197">
            <v>7.6829999999999998</v>
          </cell>
          <cell r="AH1197">
            <v>12.609666666666667</v>
          </cell>
          <cell r="AI1197">
            <v>8.5370000000000008</v>
          </cell>
          <cell r="AJ1197">
            <v>10.109666666666667</v>
          </cell>
        </row>
        <row r="1198">
          <cell r="J1198" t="str">
            <v>Pereira</v>
          </cell>
          <cell r="K1198">
            <v>49.247666666666667</v>
          </cell>
          <cell r="L1198">
            <v>54.251666666666665</v>
          </cell>
          <cell r="M1198">
            <v>48.786666666666669</v>
          </cell>
          <cell r="N1198">
            <v>53.405333333333338</v>
          </cell>
          <cell r="O1198">
            <v>61.791666666666664</v>
          </cell>
          <cell r="AE1198" t="str">
            <v>Bucaramanga</v>
          </cell>
          <cell r="AF1198">
            <v>7.2450000000000001</v>
          </cell>
          <cell r="AG1198">
            <v>7.6196666666666664</v>
          </cell>
          <cell r="AH1198">
            <v>7.3143333333333338</v>
          </cell>
          <cell r="AI1198">
            <v>13.953999999999999</v>
          </cell>
          <cell r="AJ1198">
            <v>9.6613333333333333</v>
          </cell>
        </row>
        <row r="1199">
          <cell r="J1199" t="str">
            <v>Ibagué</v>
          </cell>
          <cell r="K1199">
            <v>52.55</v>
          </cell>
          <cell r="L1199">
            <v>46.117666666666672</v>
          </cell>
          <cell r="M1199">
            <v>53.381</v>
          </cell>
          <cell r="N1199">
            <v>49.354999999999997</v>
          </cell>
          <cell r="O1199">
            <v>54.681666666666672</v>
          </cell>
          <cell r="AE1199" t="str">
            <v>Pereira</v>
          </cell>
          <cell r="AF1199">
            <v>6.344666666666666</v>
          </cell>
          <cell r="AG1199">
            <v>5.6139999999999999</v>
          </cell>
          <cell r="AH1199">
            <v>11.567333333333332</v>
          </cell>
          <cell r="AI1199">
            <v>9.0836666666666659</v>
          </cell>
          <cell r="AJ1199">
            <v>9.6266666666666669</v>
          </cell>
        </row>
        <row r="1200">
          <cell r="J1200" t="str">
            <v>Pasto</v>
          </cell>
          <cell r="K1200">
            <v>40.659333333333336</v>
          </cell>
          <cell r="L1200">
            <v>41.921999999999997</v>
          </cell>
          <cell r="M1200">
            <v>41.941000000000003</v>
          </cell>
          <cell r="N1200">
            <v>41.284333333333336</v>
          </cell>
          <cell r="O1200">
            <v>45.915333333333336</v>
          </cell>
          <cell r="AE1200" t="str">
            <v>Pasto</v>
          </cell>
          <cell r="AF1200">
            <v>5.3180000000000005</v>
          </cell>
          <cell r="AG1200">
            <v>4.8206666666666669</v>
          </cell>
          <cell r="AH1200">
            <v>7.8726666666666674</v>
          </cell>
          <cell r="AI1200">
            <v>7.4743333333333339</v>
          </cell>
          <cell r="AJ1200">
            <v>5.5283333333333333</v>
          </cell>
        </row>
        <row r="1201">
          <cell r="J1201" t="str">
            <v>Montería</v>
          </cell>
          <cell r="K1201">
            <v>37.382666666666665</v>
          </cell>
          <cell r="L1201">
            <v>37.242666666666665</v>
          </cell>
          <cell r="M1201">
            <v>39.382333333333328</v>
          </cell>
          <cell r="N1201">
            <v>38.556333333333335</v>
          </cell>
          <cell r="O1201">
            <v>45.801333333333332</v>
          </cell>
          <cell r="AE1201" t="str">
            <v>Manizales</v>
          </cell>
          <cell r="AF1201">
            <v>5.2410000000000005</v>
          </cell>
          <cell r="AG1201">
            <v>4.7450000000000001</v>
          </cell>
          <cell r="AH1201">
            <v>6.7949999999999999</v>
          </cell>
          <cell r="AI1201">
            <v>6.2983333333333329</v>
          </cell>
          <cell r="AJ1201">
            <v>5.4663333333333339</v>
          </cell>
        </row>
        <row r="1202">
          <cell r="J1202" t="str">
            <v>Manizales</v>
          </cell>
          <cell r="K1202">
            <v>41.603333333333332</v>
          </cell>
          <cell r="L1202">
            <v>40.760333333333335</v>
          </cell>
          <cell r="M1202">
            <v>43.467666666666673</v>
          </cell>
          <cell r="N1202">
            <v>40.121333333333332</v>
          </cell>
          <cell r="O1202">
            <v>45.571666666666665</v>
          </cell>
          <cell r="AE1202" t="str">
            <v>Montería</v>
          </cell>
          <cell r="AF1202">
            <v>4.1786666666666665</v>
          </cell>
          <cell r="AG1202">
            <v>5.6963333333333326</v>
          </cell>
          <cell r="AH1202">
            <v>6.799666666666667</v>
          </cell>
          <cell r="AI1202">
            <v>4.7953333333333328</v>
          </cell>
          <cell r="AJ1202">
            <v>5.1543333333333337</v>
          </cell>
        </row>
        <row r="1203">
          <cell r="J1203" t="str">
            <v>Villavicencio</v>
          </cell>
          <cell r="K1203">
            <v>38.80766666666667</v>
          </cell>
          <cell r="L1203">
            <v>40.390999999999998</v>
          </cell>
          <cell r="M1203">
            <v>40.748666666666665</v>
          </cell>
          <cell r="N1203">
            <v>36.712333333333333</v>
          </cell>
          <cell r="O1203">
            <v>41.728999999999992</v>
          </cell>
          <cell r="AE1203" t="str">
            <v>Villavicencio</v>
          </cell>
          <cell r="AF1203">
            <v>3.5263333333333335</v>
          </cell>
          <cell r="AG1203">
            <v>4.0040000000000004</v>
          </cell>
          <cell r="AH1203">
            <v>3.6229999999999998</v>
          </cell>
          <cell r="AI1203">
            <v>4.9496666666666664</v>
          </cell>
          <cell r="AJ1203">
            <v>4.9660000000000002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zoomScale="85" zoomScaleNormal="85" zoomScaleSheetLayoutView="100" zoomScalePageLayoutView="80" workbookViewId="0">
      <selection activeCell="E48" sqref="E48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59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50"/>
      <c r="L2" s="10"/>
      <c r="M2" s="10"/>
      <c r="N2" s="10"/>
      <c r="O2" s="150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50"/>
      <c r="L3" s="10"/>
      <c r="M3" s="10"/>
      <c r="N3" s="10"/>
      <c r="O3" s="150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50"/>
      <c r="L4" s="10"/>
      <c r="M4" s="10"/>
      <c r="N4" s="10"/>
      <c r="O4" s="150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50"/>
      <c r="L5" s="10"/>
      <c r="M5" s="10"/>
      <c r="N5" s="10"/>
      <c r="O5" s="150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50"/>
      <c r="L6" s="10"/>
      <c r="M6" s="10"/>
      <c r="N6" s="10"/>
      <c r="O6" s="150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50"/>
      <c r="L7" s="10"/>
      <c r="M7" s="10"/>
      <c r="N7" s="10"/>
      <c r="O7" s="150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50"/>
      <c r="L8" s="10"/>
      <c r="M8" s="10"/>
      <c r="N8" s="10"/>
      <c r="O8" s="150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50"/>
      <c r="L9" s="10"/>
      <c r="M9" s="10"/>
      <c r="N9" s="10"/>
      <c r="O9" s="150"/>
      <c r="P9" s="10"/>
      <c r="Q9" s="10"/>
      <c r="R9" s="10"/>
      <c r="S9" s="10"/>
      <c r="T9" s="18"/>
      <c r="U9" s="11"/>
    </row>
    <row r="10" spans="1:21" ht="18.75">
      <c r="A10" s="1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5"/>
      <c r="R10" s="165"/>
      <c r="S10" s="165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43" t="s">
        <v>97</v>
      </c>
      <c r="C12" s="3"/>
      <c r="D12" s="3"/>
      <c r="E12" s="3"/>
      <c r="F12" s="3"/>
      <c r="G12" s="3"/>
      <c r="H12" s="1" t="s">
        <v>98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43" t="s">
        <v>106</v>
      </c>
      <c r="C14" s="85"/>
      <c r="D14" s="85"/>
      <c r="E14" s="136"/>
      <c r="F14" s="136"/>
      <c r="G14" s="136"/>
      <c r="H14" s="1" t="s">
        <v>65</v>
      </c>
      <c r="I14" s="12"/>
      <c r="J14" s="156"/>
      <c r="K14" s="156"/>
      <c r="L14" s="1" t="s">
        <v>99</v>
      </c>
      <c r="M14" s="11"/>
      <c r="N14" s="11"/>
      <c r="O14" s="11"/>
      <c r="P14" s="44" t="s">
        <v>122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44" t="s">
        <v>27</v>
      </c>
      <c r="C16" s="57"/>
      <c r="D16" s="57"/>
      <c r="E16" s="57"/>
      <c r="F16" s="57"/>
      <c r="G16" s="57"/>
      <c r="H16" s="44" t="s">
        <v>22</v>
      </c>
      <c r="I16" s="11"/>
      <c r="J16" s="38"/>
      <c r="K16" s="38"/>
      <c r="L16" s="137" t="s">
        <v>6</v>
      </c>
      <c r="M16" s="11"/>
      <c r="N16" s="11"/>
      <c r="O16" s="11"/>
      <c r="P16" s="1" t="s">
        <v>38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30</v>
      </c>
      <c r="I17" s="11"/>
      <c r="J17" s="35"/>
      <c r="K17" s="35"/>
      <c r="L17" s="44" t="s">
        <v>7</v>
      </c>
      <c r="M17" s="11"/>
      <c r="N17" s="11"/>
      <c r="O17" s="11"/>
      <c r="P17" s="1" t="s">
        <v>39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29</v>
      </c>
      <c r="I18" s="11"/>
      <c r="J18" s="35"/>
      <c r="K18" s="35"/>
      <c r="L18" s="44" t="s">
        <v>8</v>
      </c>
      <c r="M18" s="11"/>
      <c r="N18" s="11"/>
      <c r="O18" s="11"/>
      <c r="P18" s="1" t="s">
        <v>40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31</v>
      </c>
      <c r="I19" s="11"/>
      <c r="J19" s="4"/>
      <c r="K19" s="4"/>
      <c r="L19" s="44" t="s">
        <v>9</v>
      </c>
      <c r="M19" s="11"/>
      <c r="N19" s="11"/>
      <c r="O19" s="11"/>
      <c r="P19" s="1" t="s">
        <v>41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32</v>
      </c>
      <c r="I20" s="11"/>
      <c r="J20" s="4"/>
      <c r="K20" s="4"/>
      <c r="L20" s="44" t="s">
        <v>10</v>
      </c>
      <c r="M20" s="11"/>
      <c r="N20" s="11"/>
      <c r="O20" s="11"/>
      <c r="P20" s="1" t="s">
        <v>42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33</v>
      </c>
      <c r="I21" s="11"/>
      <c r="J21" s="4"/>
      <c r="K21" s="4"/>
      <c r="L21" s="44" t="s">
        <v>15</v>
      </c>
      <c r="M21" s="11"/>
      <c r="N21" s="11"/>
      <c r="O21" s="11"/>
      <c r="P21" s="1" t="s">
        <v>43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19</v>
      </c>
      <c r="I22" s="11"/>
      <c r="J22" s="7"/>
      <c r="K22" s="7"/>
      <c r="L22" s="44" t="s">
        <v>16</v>
      </c>
      <c r="M22" s="11"/>
      <c r="N22" s="11"/>
      <c r="O22" s="11"/>
      <c r="P22" s="1" t="s">
        <v>44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12</v>
      </c>
      <c r="I23" s="11"/>
      <c r="J23" s="7"/>
      <c r="K23" s="7"/>
      <c r="L23" s="44" t="s">
        <v>11</v>
      </c>
      <c r="M23" s="11"/>
      <c r="N23" s="11"/>
      <c r="O23" s="11"/>
      <c r="P23" s="1" t="s">
        <v>45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1" t="s">
        <v>21</v>
      </c>
      <c r="I24" s="11"/>
      <c r="J24" s="7"/>
      <c r="K24" s="7"/>
      <c r="L24" s="44" t="s">
        <v>34</v>
      </c>
      <c r="M24" s="11"/>
      <c r="N24" s="11"/>
      <c r="O24" s="11"/>
      <c r="P24" s="1" t="s">
        <v>46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1" t="s">
        <v>13</v>
      </c>
      <c r="I25" s="11"/>
      <c r="J25" s="7"/>
      <c r="K25" s="7"/>
      <c r="L25" s="44" t="s">
        <v>12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20</v>
      </c>
      <c r="I26" s="11"/>
      <c r="J26" s="7"/>
      <c r="K26" s="7"/>
      <c r="L26" s="44" t="s">
        <v>17</v>
      </c>
      <c r="M26" s="11"/>
      <c r="N26" s="11"/>
      <c r="O26" s="11"/>
      <c r="P26" s="1" t="s">
        <v>134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12</v>
      </c>
      <c r="I27" s="11"/>
      <c r="J27" s="7"/>
      <c r="K27" s="7"/>
      <c r="L27" s="44" t="s">
        <v>18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21</v>
      </c>
      <c r="I28" s="11"/>
      <c r="J28" s="4"/>
      <c r="K28" s="4"/>
      <c r="L28" s="44" t="s">
        <v>35</v>
      </c>
      <c r="M28" s="11"/>
      <c r="N28" s="11"/>
      <c r="O28" s="11"/>
      <c r="P28" s="1" t="s">
        <v>137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13</v>
      </c>
      <c r="I29" s="11"/>
      <c r="J29" s="8"/>
      <c r="K29" s="8"/>
      <c r="L29" s="44" t="s">
        <v>12</v>
      </c>
      <c r="M29" s="11"/>
      <c r="N29" s="11"/>
      <c r="O29" s="11"/>
      <c r="P29" s="1" t="s">
        <v>136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17</v>
      </c>
      <c r="M30" s="11"/>
      <c r="N30" s="11"/>
      <c r="O30" s="11"/>
      <c r="P30" s="1" t="s">
        <v>48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18</v>
      </c>
      <c r="M31" s="11"/>
      <c r="N31" s="11"/>
      <c r="O31" s="11"/>
      <c r="P31" s="1" t="s">
        <v>49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3"/>
      <c r="S32" s="113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6" t="s">
        <v>87</v>
      </c>
      <c r="I33" s="5"/>
      <c r="J33" s="5"/>
      <c r="K33" s="5"/>
      <c r="L33" s="51"/>
      <c r="M33" s="121"/>
      <c r="N33" s="121"/>
      <c r="O33" s="121"/>
      <c r="P33" s="116" t="s">
        <v>86</v>
      </c>
      <c r="Q33" s="111"/>
      <c r="R33" s="114"/>
      <c r="S33" s="114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3"/>
      <c r="S34" s="113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74</v>
      </c>
      <c r="I35" s="4"/>
      <c r="J35" s="4"/>
      <c r="K35" s="4"/>
      <c r="M35" s="112"/>
      <c r="N35" s="112"/>
      <c r="O35" s="112"/>
      <c r="P35" s="1" t="s">
        <v>85</v>
      </c>
      <c r="Q35" s="149"/>
      <c r="R35" s="115"/>
      <c r="S35" s="113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75</v>
      </c>
      <c r="I36" s="4"/>
      <c r="J36" s="4"/>
      <c r="K36" s="4"/>
      <c r="M36" s="112"/>
      <c r="N36" s="112"/>
      <c r="O36" s="112"/>
      <c r="P36" s="1" t="s">
        <v>74</v>
      </c>
      <c r="Q36" s="149"/>
      <c r="R36" s="115"/>
      <c r="S36" s="113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76</v>
      </c>
      <c r="I37" s="4"/>
      <c r="J37" s="4"/>
      <c r="K37" s="4"/>
      <c r="M37" s="112"/>
      <c r="N37" s="112"/>
      <c r="O37" s="112"/>
      <c r="P37" s="1" t="s">
        <v>75</v>
      </c>
      <c r="Q37" s="149"/>
      <c r="R37" s="115"/>
      <c r="S37" s="113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77</v>
      </c>
      <c r="I38" s="4"/>
      <c r="J38" s="4"/>
      <c r="K38" s="4"/>
      <c r="M38" s="112"/>
      <c r="N38" s="112"/>
      <c r="O38" s="112"/>
      <c r="P38" s="1" t="s">
        <v>76</v>
      </c>
      <c r="Q38" s="149"/>
      <c r="R38" s="115"/>
      <c r="S38" s="113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78</v>
      </c>
      <c r="I39" s="4"/>
      <c r="J39" s="4"/>
      <c r="K39" s="4"/>
      <c r="M39" s="112"/>
      <c r="N39" s="112"/>
      <c r="O39" s="112"/>
      <c r="P39" s="1" t="s">
        <v>77</v>
      </c>
      <c r="Q39" s="149"/>
      <c r="R39" s="115"/>
      <c r="S39" s="113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79</v>
      </c>
      <c r="I40" s="4"/>
      <c r="J40" s="4"/>
      <c r="K40" s="4"/>
      <c r="M40" s="112"/>
      <c r="N40" s="112"/>
      <c r="O40" s="112"/>
      <c r="P40" s="1" t="s">
        <v>78</v>
      </c>
      <c r="Q40" s="149"/>
      <c r="R40" s="115"/>
      <c r="S40" s="113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80</v>
      </c>
      <c r="I41" s="4"/>
      <c r="J41" s="4"/>
      <c r="K41" s="4"/>
      <c r="M41" s="112"/>
      <c r="N41" s="112"/>
      <c r="O41" s="112"/>
      <c r="P41" s="1" t="s">
        <v>79</v>
      </c>
      <c r="Q41" s="149"/>
      <c r="R41" s="115"/>
      <c r="S41" s="113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81</v>
      </c>
      <c r="I42" s="4"/>
      <c r="J42" s="4"/>
      <c r="K42" s="4"/>
      <c r="M42" s="112"/>
      <c r="N42" s="112"/>
      <c r="O42" s="112"/>
      <c r="P42" s="1" t="s">
        <v>80</v>
      </c>
      <c r="Q42" s="149"/>
      <c r="R42" s="115"/>
      <c r="S42" s="113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82</v>
      </c>
      <c r="I43" s="4"/>
      <c r="J43" s="4"/>
      <c r="K43" s="4"/>
      <c r="M43" s="112"/>
      <c r="N43" s="112"/>
      <c r="O43" s="112"/>
      <c r="P43" s="1" t="s">
        <v>81</v>
      </c>
      <c r="Q43" s="149"/>
      <c r="R43" s="115"/>
      <c r="S43" s="113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83</v>
      </c>
      <c r="I44" s="4"/>
      <c r="J44" s="4"/>
      <c r="K44" s="4"/>
      <c r="M44" s="112"/>
      <c r="N44" s="112"/>
      <c r="O44" s="112"/>
      <c r="P44" s="1" t="s">
        <v>82</v>
      </c>
      <c r="Q44" s="149"/>
      <c r="R44" s="115"/>
      <c r="S44" s="113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6" t="s">
        <v>84</v>
      </c>
      <c r="I45" s="4"/>
      <c r="J45" s="4"/>
      <c r="K45" s="4"/>
      <c r="M45" s="112"/>
      <c r="N45" s="112"/>
      <c r="O45" s="112"/>
      <c r="P45" s="1" t="s">
        <v>83</v>
      </c>
      <c r="Q45" s="149"/>
      <c r="R45" s="115"/>
      <c r="S45" s="113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9"/>
      <c r="M46" s="112"/>
      <c r="N46" s="112"/>
      <c r="O46" s="112"/>
      <c r="P46" s="1" t="s">
        <v>84</v>
      </c>
      <c r="Q46" s="149"/>
      <c r="R46" s="115"/>
      <c r="S46" s="113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9"/>
      <c r="M47" s="110"/>
      <c r="N47" s="110"/>
      <c r="O47" s="110"/>
      <c r="P47" s="109"/>
      <c r="Q47" s="111"/>
      <c r="R47" s="111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162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52" t="s">
        <v>103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tabSelected="1" zoomScaleNormal="100" zoomScaleSheetLayoutView="100" workbookViewId="0">
      <selection activeCell="L8" sqref="L8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66"/>
      <c r="D7" s="166"/>
      <c r="E7" s="166"/>
      <c r="F7" s="166"/>
      <c r="G7" s="166"/>
      <c r="H7" s="166"/>
      <c r="I7" s="166"/>
      <c r="J7" s="18"/>
      <c r="K7" s="11"/>
    </row>
    <row r="8" spans="1:13">
      <c r="A8" s="16"/>
      <c r="B8" s="166" t="s">
        <v>115</v>
      </c>
      <c r="C8" s="166"/>
      <c r="D8" s="166"/>
      <c r="E8" s="166"/>
      <c r="F8" s="166"/>
      <c r="G8" s="166"/>
      <c r="H8" s="166"/>
      <c r="I8" s="10"/>
      <c r="J8" s="18"/>
      <c r="K8" s="11"/>
    </row>
    <row r="9" spans="1:13" ht="15.75" customHeight="1">
      <c r="A9" s="16"/>
      <c r="B9" s="166" t="s">
        <v>69</v>
      </c>
      <c r="C9" s="166"/>
      <c r="D9" s="166"/>
      <c r="E9" s="166"/>
      <c r="F9" s="166"/>
      <c r="G9" s="166"/>
      <c r="H9" s="166"/>
      <c r="I9" s="3"/>
      <c r="J9" s="18"/>
      <c r="K9" s="11"/>
    </row>
    <row r="10" spans="1:13" ht="12" customHeight="1">
      <c r="A10" s="16"/>
      <c r="B10" s="11"/>
      <c r="C10" s="102"/>
      <c r="D10" s="102"/>
      <c r="E10" s="102"/>
      <c r="F10" s="102"/>
      <c r="G10" s="102"/>
      <c r="H10" s="102"/>
      <c r="I10" s="102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163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172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171</v>
      </c>
      <c r="C32" s="95"/>
      <c r="D32" s="95"/>
      <c r="E32" s="95"/>
      <c r="F32" s="95"/>
      <c r="G32" s="95"/>
      <c r="H32" s="96"/>
      <c r="I32" s="96"/>
      <c r="J32" s="97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B47" sqref="B47"/>
      <selection pane="bottomLeft" activeCell="D26" sqref="D2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66" t="s">
        <v>96</v>
      </c>
      <c r="D7" s="166"/>
      <c r="E7" s="166"/>
      <c r="F7" s="166"/>
      <c r="G7" s="166"/>
      <c r="H7" s="166"/>
      <c r="I7" s="166"/>
      <c r="J7" s="18"/>
      <c r="K7" s="11"/>
    </row>
    <row r="8" spans="1:22">
      <c r="A8" s="16"/>
      <c r="B8" s="10"/>
      <c r="C8" s="166" t="s">
        <v>164</v>
      </c>
      <c r="D8" s="166"/>
      <c r="E8" s="166"/>
      <c r="F8" s="166"/>
      <c r="G8" s="166"/>
      <c r="H8" s="166"/>
      <c r="I8" s="166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8"/>
      <c r="K10" s="11"/>
    </row>
    <row r="11" spans="1:22">
      <c r="A11" s="16"/>
      <c r="B11" s="11"/>
      <c r="C11" s="159">
        <v>2005</v>
      </c>
      <c r="D11" s="159">
        <v>2006</v>
      </c>
      <c r="E11" s="159">
        <v>2007</v>
      </c>
      <c r="F11" s="159">
        <v>2008</v>
      </c>
      <c r="G11" s="159">
        <v>2009</v>
      </c>
      <c r="H11" s="159">
        <v>2010</v>
      </c>
      <c r="I11" s="85">
        <v>2011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22</v>
      </c>
      <c r="C13" s="27">
        <f>+'[3]Resumen Bogotá'!X6</f>
        <v>78.547138283278159</v>
      </c>
      <c r="D13" s="27">
        <f>+'[3]Resumen Bogotá'!Y6</f>
        <v>79.019071204550258</v>
      </c>
      <c r="E13" s="27">
        <f>+'[3]Resumen Bogotá'!Z6</f>
        <v>79.438806613162328</v>
      </c>
      <c r="F13" s="27">
        <f>+'[3]Resumen Bogotá'!AA6</f>
        <v>79.830102249500186</v>
      </c>
      <c r="G13" s="27">
        <f>+'[3]Resumen Bogotá'!AB6</f>
        <v>80.19130082348579</v>
      </c>
      <c r="H13" s="27">
        <f>+'[3]Resumen Bogotá'!AC6</f>
        <v>80.517816640323005</v>
      </c>
      <c r="I13" s="36">
        <f>+'[3]Resumen Bogotá'!AD6</f>
        <v>80.82245826022411</v>
      </c>
      <c r="J13" s="18"/>
      <c r="K13" s="11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" t="s">
        <v>30</v>
      </c>
      <c r="C14" s="27">
        <f>+'[3]Resumen Bogotá'!X7</f>
        <v>67.019203084840868</v>
      </c>
      <c r="D14" s="27">
        <f>+'[3]Resumen Bogotá'!Y7</f>
        <v>63.564243455245261</v>
      </c>
      <c r="E14" s="27">
        <f>+'[3]Resumen Bogotá'!Z7</f>
        <v>64.077019589868144</v>
      </c>
      <c r="F14" s="27">
        <f>+'[3]Resumen Bogotá'!AA7</f>
        <v>65.687805642611295</v>
      </c>
      <c r="G14" s="27">
        <f>+'[3]Resumen Bogotá'!AB7</f>
        <v>66.437320774652846</v>
      </c>
      <c r="H14" s="27">
        <f>+'[3]Resumen Bogotá'!AC7</f>
        <v>69.312914490901036</v>
      </c>
      <c r="I14" s="36">
        <f>+'[3]Resumen Bogotá'!AD7</f>
        <v>71.676561815142833</v>
      </c>
      <c r="J14" s="18"/>
      <c r="K14" s="11"/>
      <c r="L14" s="23"/>
      <c r="M14" s="34"/>
    </row>
    <row r="15" spans="1:22">
      <c r="A15" s="16"/>
      <c r="B15" s="11" t="s">
        <v>29</v>
      </c>
      <c r="C15" s="27">
        <f>+'[3]Resumen Bogotá'!X8</f>
        <v>58.772584412714622</v>
      </c>
      <c r="D15" s="27">
        <f>+'[3]Resumen Bogotá'!Y8</f>
        <v>56.418204303260545</v>
      </c>
      <c r="E15" s="27">
        <f>+'[3]Resumen Bogotá'!Z8</f>
        <v>57.65135658964283</v>
      </c>
      <c r="F15" s="27">
        <f>+'[3]Resumen Bogotá'!AA8</f>
        <v>59.029989156808313</v>
      </c>
      <c r="G15" s="27">
        <f>+'[3]Resumen Bogotá'!AB8</f>
        <v>58.944529837297921</v>
      </c>
      <c r="H15" s="27">
        <f>+'[3]Resumen Bogotá'!AC8</f>
        <v>62.977410798875702</v>
      </c>
      <c r="I15" s="36">
        <f>+'[3]Resumen Bogotá'!AD8</f>
        <v>66.059351905946997</v>
      </c>
      <c r="J15" s="18"/>
      <c r="K15" s="11"/>
      <c r="M15" s="34"/>
    </row>
    <row r="16" spans="1:22">
      <c r="A16" s="16"/>
      <c r="B16" s="105" t="s">
        <v>31</v>
      </c>
      <c r="C16" s="27">
        <f>+'[3]Resumen Bogotá'!X9</f>
        <v>12.304859342607678</v>
      </c>
      <c r="D16" s="27">
        <f>+'[3]Resumen Bogotá'!Y9</f>
        <v>11.242250202847281</v>
      </c>
      <c r="E16" s="27">
        <f>+'[3]Resumen Bogotá'!Z9</f>
        <v>10.02803039428716</v>
      </c>
      <c r="F16" s="27">
        <f>+'[3]Resumen Bogotá'!AA9</f>
        <v>10.135552941063683</v>
      </c>
      <c r="G16" s="27">
        <f>+'[3]Resumen Bogotá'!AB9</f>
        <v>11.277993409789694</v>
      </c>
      <c r="H16" s="27">
        <f>+'[3]Resumen Bogotá'!AC9</f>
        <v>9.1404456963850009</v>
      </c>
      <c r="I16" s="36">
        <f>+'[3]Resumen Bogotá'!AD9</f>
        <v>7.8369006613644068</v>
      </c>
      <c r="J16" s="18"/>
      <c r="K16" s="11"/>
    </row>
    <row r="17" spans="1:12">
      <c r="A17" s="16"/>
      <c r="B17" s="11" t="s">
        <v>32</v>
      </c>
      <c r="C17" s="27">
        <f>+'[3]Resumen Bogotá'!X10</f>
        <v>11.341878875517757</v>
      </c>
      <c r="D17" s="27">
        <f>+'[3]Resumen Bogotá'!Y10</f>
        <v>10.453286698746085</v>
      </c>
      <c r="E17" s="27">
        <f>+'[3]Resumen Bogotá'!Z10</f>
        <v>9.3202174647805744</v>
      </c>
      <c r="F17" s="27">
        <f>+'[3]Resumen Bogotá'!AA10</f>
        <v>9.7375560276790534</v>
      </c>
      <c r="G17" s="27">
        <f>+'[3]Resumen Bogotá'!AB10</f>
        <v>10.782031170881826</v>
      </c>
      <c r="H17" s="27">
        <f>+'[3]Resumen Bogotá'!AC10</f>
        <v>8.5687570338583168</v>
      </c>
      <c r="I17" s="36">
        <f>+'[3]Resumen Bogotá'!AD10</f>
        <v>7.126804950435206</v>
      </c>
      <c r="J17" s="18"/>
      <c r="K17" s="11"/>
    </row>
    <row r="18" spans="1:12">
      <c r="A18" s="16"/>
      <c r="B18" s="11" t="s">
        <v>33</v>
      </c>
      <c r="C18" s="27">
        <f>+'[3]Resumen Bogotá'!X11</f>
        <v>0.96298971584584736</v>
      </c>
      <c r="D18" s="27">
        <f>+'[3]Resumen Bogotá'!Y11</f>
        <v>0.788953957223688</v>
      </c>
      <c r="E18" s="27">
        <f>+'[3]Resumen Bogotá'!Z11</f>
        <v>0.70779436878993218</v>
      </c>
      <c r="F18" s="27">
        <f>+'[3]Resumen Bogotá'!AA11</f>
        <v>0.39797915993145022</v>
      </c>
      <c r="G18" s="27">
        <f>+'[3]Resumen Bogotá'!AB11</f>
        <v>0.49594501590372209</v>
      </c>
      <c r="H18" s="27">
        <f>+'[3]Resumen Bogotá'!AC11</f>
        <v>0.57168055783612526</v>
      </c>
      <c r="I18" s="36">
        <f>+'[3]Resumen Bogotá'!AD11</f>
        <v>0.7100880112446194</v>
      </c>
      <c r="J18" s="18"/>
      <c r="K18" s="11"/>
    </row>
    <row r="19" spans="1:12">
      <c r="A19" s="16"/>
      <c r="B19" s="11" t="s">
        <v>19</v>
      </c>
      <c r="C19" s="27">
        <f>+'[3]Resumen Bogotá'!X12</f>
        <v>36.093371740333779</v>
      </c>
      <c r="D19" s="27">
        <f>+'[3]Resumen Bogotá'!Y12</f>
        <v>32.075073971593646</v>
      </c>
      <c r="E19" s="27">
        <f>+'[3]Resumen Bogotá'!Z12</f>
        <v>30.891333871470373</v>
      </c>
      <c r="F19" s="27">
        <f>+'[3]Resumen Bogotá'!AA12</f>
        <v>30.268714491984046</v>
      </c>
      <c r="G19" s="27">
        <f>+'[3]Resumen Bogotá'!AB12</f>
        <v>23.515135920504125</v>
      </c>
      <c r="H19" s="27">
        <f>+'[3]Resumen Bogotá'!AC12</f>
        <v>34.140717203518662</v>
      </c>
      <c r="I19" s="36">
        <f>+'[3]Resumen Bogotá'!AD12</f>
        <v>34.260116134342553</v>
      </c>
      <c r="J19" s="18"/>
      <c r="K19" s="11"/>
    </row>
    <row r="20" spans="1:12">
      <c r="A20" s="16"/>
      <c r="B20" s="11" t="s">
        <v>12</v>
      </c>
      <c r="C20" s="27">
        <f>+'[3]Resumen Bogotá'!X13</f>
        <v>16.88949540174977</v>
      </c>
      <c r="D20" s="27">
        <f>+'[3]Resumen Bogotá'!Y13</f>
        <v>10.264201242831609</v>
      </c>
      <c r="E20" s="27">
        <f>+'[3]Resumen Bogotá'!Z13</f>
        <v>8.3348011766751942</v>
      </c>
      <c r="F20" s="27">
        <f>+'[3]Resumen Bogotá'!AA13</f>
        <v>7.4298379091971221</v>
      </c>
      <c r="G20" s="27">
        <f>+'[3]Resumen Bogotá'!AB13</f>
        <v>6.9054860090648127</v>
      </c>
      <c r="H20" s="27">
        <f>+'[3]Resumen Bogotá'!AC13</f>
        <v>13.388648927011912</v>
      </c>
      <c r="I20" s="36">
        <f>+'[3]Resumen Bogotá'!AD13</f>
        <v>11.345046350176267</v>
      </c>
      <c r="J20" s="18"/>
      <c r="K20" s="11"/>
    </row>
    <row r="21" spans="1:12">
      <c r="A21" s="16"/>
      <c r="B21" s="11" t="s">
        <v>21</v>
      </c>
      <c r="C21" s="27">
        <f>+'[3]Resumen Bogotá'!X14</f>
        <v>3.763328035337647</v>
      </c>
      <c r="D21" s="27">
        <f>+'[3]Resumen Bogotá'!Y14</f>
        <v>19.390347858621055</v>
      </c>
      <c r="E21" s="27">
        <f>+'[3]Resumen Bogotá'!Z14</f>
        <v>22.051690482231546</v>
      </c>
      <c r="F21" s="27">
        <f>+'[3]Resumen Bogotá'!AA14</f>
        <v>21.553819504547278</v>
      </c>
      <c r="G21" s="27">
        <f>+'[3]Resumen Bogotá'!AB14</f>
        <v>15.649803278846635</v>
      </c>
      <c r="H21" s="27">
        <f>+'[3]Resumen Bogotá'!AC14</f>
        <v>21.96081803559483</v>
      </c>
      <c r="I21" s="36">
        <f>+'[3]Resumen Bogotá'!AD14</f>
        <v>21.816963868075145</v>
      </c>
      <c r="J21" s="18"/>
      <c r="K21" s="11"/>
    </row>
    <row r="22" spans="1:12">
      <c r="A22" s="16"/>
      <c r="B22" s="11" t="s">
        <v>13</v>
      </c>
      <c r="C22" s="27">
        <f>+'[3]Resumen Bogotá'!X15</f>
        <v>26.754643915960251</v>
      </c>
      <c r="D22" s="27">
        <f>+'[3]Resumen Bogotá'!Y15</f>
        <v>26.695064808500625</v>
      </c>
      <c r="E22" s="27">
        <f>+'[3]Resumen Bogotá'!Z15</f>
        <v>26.781657111919078</v>
      </c>
      <c r="F22" s="27">
        <f>+'[3]Resumen Bogotá'!AA15</f>
        <v>26.748222479884003</v>
      </c>
      <c r="G22" s="27">
        <f>+'[3]Resumen Bogotá'!AB15</f>
        <v>19.720029733794359</v>
      </c>
      <c r="H22" s="27">
        <f>+'[3]Resumen Bogotá'!AC15</f>
        <v>28.283611326921012</v>
      </c>
      <c r="I22" s="36">
        <f>+'[3]Resumen Bogotá'!AD15</f>
        <v>28.807753890361887</v>
      </c>
      <c r="J22" s="18"/>
      <c r="K22" s="11"/>
    </row>
    <row r="23" spans="1:12">
      <c r="A23" s="16"/>
      <c r="B23" s="11" t="s">
        <v>20</v>
      </c>
      <c r="C23" s="27">
        <f>+'[3]Resumen Bogotá'!X16</f>
        <v>11.731048027402217</v>
      </c>
      <c r="D23" s="27">
        <f>+'[3]Resumen Bogotá'!Y16</f>
        <v>8.3428348631727189</v>
      </c>
      <c r="E23" s="27">
        <f>+'[3]Resumen Bogotá'!Z16</f>
        <v>8.756723387598063</v>
      </c>
      <c r="F23" s="27">
        <f>+'[3]Resumen Bogotá'!AA16</f>
        <v>13.809195117019224</v>
      </c>
      <c r="G23" s="27">
        <f>+'[3]Resumen Bogotá'!AB16</f>
        <v>10.256918997455816</v>
      </c>
      <c r="H23" s="27">
        <f>+'[3]Resumen Bogotá'!AC16</f>
        <v>15.505326645774936</v>
      </c>
      <c r="I23" s="36">
        <f>+'[3]Resumen Bogotá'!AD16</f>
        <v>13.396234623248663</v>
      </c>
      <c r="J23" s="18"/>
      <c r="K23" s="11"/>
    </row>
    <row r="24" spans="1:12">
      <c r="A24" s="16"/>
      <c r="B24" s="11" t="s">
        <v>12</v>
      </c>
      <c r="C24" s="27">
        <f>+'[3]Resumen Bogotá'!X17</f>
        <v>6.1080448916115175</v>
      </c>
      <c r="D24" s="27">
        <f>+'[3]Resumen Bogotá'!Y17</f>
        <v>3.4018388622642393</v>
      </c>
      <c r="E24" s="27">
        <f>+'[3]Resumen Bogotá'!Z17</f>
        <v>2.8409496924767663</v>
      </c>
      <c r="F24" s="27">
        <f>+'[3]Resumen Bogotá'!AA17</f>
        <v>3.7224552954733841</v>
      </c>
      <c r="G24" s="27">
        <f>+'[3]Resumen Bogotá'!AB17</f>
        <v>3.6342949969928635</v>
      </c>
      <c r="H24" s="27">
        <f>+'[3]Resumen Bogotá'!AC17</f>
        <v>6.9730812428769902</v>
      </c>
      <c r="I24" s="36">
        <f>+'[3]Resumen Bogotá'!AD17</f>
        <v>5.1951927789278107</v>
      </c>
      <c r="J24" s="18"/>
      <c r="K24" s="11"/>
    </row>
    <row r="25" spans="1:12">
      <c r="A25" s="16"/>
      <c r="B25" s="11" t="s">
        <v>21</v>
      </c>
      <c r="C25" s="27">
        <f>+'[3]Resumen Bogotá'!X18</f>
        <v>1.0819009707956662</v>
      </c>
      <c r="D25" s="27">
        <f>+'[3]Resumen Bogotá'!Y18</f>
        <v>5.0028693140348937</v>
      </c>
      <c r="E25" s="27">
        <f>+'[3]Resumen Bogotá'!Z18</f>
        <v>6.3811743848004063</v>
      </c>
      <c r="F25" s="27">
        <f>+'[3]Resumen Bogotá'!AA18</f>
        <v>9.985793686765529</v>
      </c>
      <c r="G25" s="27">
        <f>+'[3]Resumen Bogotá'!AB18</f>
        <v>6.6616599393612459</v>
      </c>
      <c r="H25" s="27">
        <f>+'[3]Resumen Bogotá'!AC18</f>
        <v>9.5816002127967543</v>
      </c>
      <c r="I25" s="36">
        <f>+'[3]Resumen Bogotá'!AD18</f>
        <v>8.4309082278444478</v>
      </c>
      <c r="J25" s="18"/>
      <c r="K25" s="11"/>
    </row>
    <row r="26" spans="1:12">
      <c r="A26" s="16"/>
      <c r="B26" s="11" t="s">
        <v>13</v>
      </c>
      <c r="C26" s="27">
        <f>+'[3]Resumen Bogotá'!X19</f>
        <v>8.0108006971712236</v>
      </c>
      <c r="D26" s="27">
        <f>+'[3]Resumen Bogotá'!Y19</f>
        <v>6.6595294210420235</v>
      </c>
      <c r="E26" s="27">
        <f>+'[3]Resumen Bogotá'!Z19</f>
        <v>7.3374967495544947</v>
      </c>
      <c r="F26" s="27">
        <f>+'[3]Resumen Bogotá'!AA19</f>
        <v>11.934980818281511</v>
      </c>
      <c r="G26" s="27">
        <f>+'[3]Resumen Bogotá'!AB19</f>
        <v>8.2839033114325602</v>
      </c>
      <c r="H26" s="27">
        <f>+'[3]Resumen Bogotá'!AC19</f>
        <v>12.207390278294003</v>
      </c>
      <c r="I26" s="36">
        <f>+'[3]Resumen Bogotá'!AD19</f>
        <v>10.684398013635372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4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4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4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4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4"/>
    </row>
    <row r="41" spans="1:12">
      <c r="A41" s="16"/>
      <c r="B41" s="74" t="s">
        <v>165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103</v>
      </c>
      <c r="C42" s="95"/>
      <c r="D42" s="95"/>
      <c r="E42" s="95"/>
      <c r="F42" s="95"/>
      <c r="G42" s="95"/>
      <c r="H42" s="96"/>
      <c r="I42" s="96"/>
      <c r="J42" s="97"/>
      <c r="K42" s="11"/>
      <c r="L42" s="58"/>
    </row>
    <row r="43" spans="1:12">
      <c r="B43" s="23" t="s">
        <v>25</v>
      </c>
      <c r="E43" s="23" t="s">
        <v>23</v>
      </c>
      <c r="K43" s="58"/>
      <c r="L43" s="58"/>
    </row>
    <row r="44" spans="1:12">
      <c r="B44" s="23" t="s">
        <v>26</v>
      </c>
      <c r="C44" s="23"/>
      <c r="D44" s="23"/>
      <c r="E44" s="23" t="s">
        <v>24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B47" sqref="B47"/>
      <selection pane="bottomLeft" activeCell="K37" sqref="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66" t="s">
        <v>7</v>
      </c>
      <c r="D7" s="166"/>
      <c r="E7" s="166"/>
      <c r="F7" s="166"/>
      <c r="G7" s="166"/>
      <c r="H7" s="166"/>
      <c r="I7" s="166"/>
      <c r="J7" s="166"/>
      <c r="K7" s="166"/>
      <c r="L7" s="18"/>
      <c r="M7" s="11"/>
    </row>
    <row r="8" spans="1:15">
      <c r="A8" s="16"/>
      <c r="B8" s="10"/>
      <c r="C8" s="166" t="s">
        <v>164</v>
      </c>
      <c r="D8" s="166"/>
      <c r="E8" s="166"/>
      <c r="F8" s="166"/>
      <c r="G8" s="166"/>
      <c r="H8" s="166"/>
      <c r="I8" s="166"/>
      <c r="J8" s="166"/>
      <c r="K8" s="166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  <c r="M10" s="11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85">
        <v>2011</v>
      </c>
      <c r="K11" s="168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tr">
        <f>+'[3]Tasas Bogotá'!N5</f>
        <v>Medellín</v>
      </c>
      <c r="C13" s="27">
        <f>+'[3]Tasas Bogotá'!O5</f>
        <v>81.102872640200104</v>
      </c>
      <c r="D13" s="27">
        <f>+'[3]Tasas Bogotá'!P5</f>
        <v>81.451454475641654</v>
      </c>
      <c r="E13" s="27">
        <f>+'[3]Tasas Bogotá'!Q5</f>
        <v>81.864934102510034</v>
      </c>
      <c r="F13" s="27">
        <f>+'[3]Tasas Bogotá'!R5</f>
        <v>82.269706164476204</v>
      </c>
      <c r="G13" s="27">
        <f>+'[3]Tasas Bogotá'!S5</f>
        <v>82.643939487140798</v>
      </c>
      <c r="H13" s="27">
        <f>+'[3]Tasas Bogotá'!T5</f>
        <v>82.980841366789591</v>
      </c>
      <c r="I13" s="27">
        <f>+'[3]Tasas Bogotá'!U5</f>
        <v>83.272987782446208</v>
      </c>
      <c r="J13" s="36">
        <f>+'[3]Tasas Bogotá'!V5</f>
        <v>83.540581416524716</v>
      </c>
      <c r="K13" s="45">
        <f>+'[3]Tasas Bogotá'!W5</f>
        <v>1</v>
      </c>
      <c r="L13" s="18"/>
      <c r="M13" s="11"/>
    </row>
    <row r="14" spans="1:15">
      <c r="A14" s="16"/>
      <c r="B14" s="11" t="str">
        <f>+'[3]Tasas Bogotá'!N6</f>
        <v>Manizales</v>
      </c>
      <c r="C14" s="27">
        <f>+'[3]Tasas Bogotá'!O6</f>
        <v>81.552313603015776</v>
      </c>
      <c r="D14" s="27">
        <f>+'[3]Tasas Bogotá'!P6</f>
        <v>81.916030391017202</v>
      </c>
      <c r="E14" s="27">
        <f>+'[3]Tasas Bogotá'!Q6</f>
        <v>82.101791762217431</v>
      </c>
      <c r="F14" s="27">
        <f>+'[3]Tasas Bogotá'!R6</f>
        <v>82.360753428003108</v>
      </c>
      <c r="G14" s="27">
        <f>+'[3]Tasas Bogotá'!S6</f>
        <v>82.593924040890144</v>
      </c>
      <c r="H14" s="27">
        <f>+'[3]Tasas Bogotá'!T6</f>
        <v>82.813656035367117</v>
      </c>
      <c r="I14" s="27">
        <f>+'[3]Tasas Bogotá'!U6</f>
        <v>82.990108991150151</v>
      </c>
      <c r="J14" s="36">
        <f>+'[3]Tasas Bogotá'!V6</f>
        <v>83.154355358906145</v>
      </c>
      <c r="K14" s="45">
        <f>+'[3]Tasas Bogotá'!W6</f>
        <v>2</v>
      </c>
      <c r="L14" s="18"/>
      <c r="M14" s="11"/>
    </row>
    <row r="15" spans="1:15">
      <c r="A15" s="16"/>
      <c r="B15" s="11" t="str">
        <f>+'[3]Tasas Bogotá'!N7</f>
        <v>Popayán</v>
      </c>
      <c r="C15" s="27">
        <f>+'[3]Tasas Bogotá'!O7</f>
        <v>0</v>
      </c>
      <c r="D15" s="27">
        <f>+'[3]Tasas Bogotá'!P7</f>
        <v>0</v>
      </c>
      <c r="E15" s="27">
        <f>+'[3]Tasas Bogotá'!Q7</f>
        <v>80.261243343067576</v>
      </c>
      <c r="F15" s="27">
        <f>+'[3]Tasas Bogotá'!R7</f>
        <v>80.748013439743303</v>
      </c>
      <c r="G15" s="27">
        <f>+'[3]Tasas Bogotá'!S7</f>
        <v>81.246217014143568</v>
      </c>
      <c r="H15" s="27">
        <f>+'[3]Tasas Bogotá'!T7</f>
        <v>81.753581597175668</v>
      </c>
      <c r="I15" s="27">
        <f>+'[3]Tasas Bogotá'!U7</f>
        <v>82.201801609422773</v>
      </c>
      <c r="J15" s="36">
        <f>+'[3]Tasas Bogotá'!V7</f>
        <v>82.621876865891309</v>
      </c>
      <c r="K15" s="45">
        <f>+'[3]Tasas Bogotá'!W7</f>
        <v>3</v>
      </c>
      <c r="L15" s="18"/>
      <c r="M15" s="11"/>
    </row>
    <row r="16" spans="1:15">
      <c r="A16" s="16"/>
      <c r="B16" s="11" t="str">
        <f>+'[3]Tasas Bogotá'!N8</f>
        <v>Pereira</v>
      </c>
      <c r="C16" s="27">
        <f>+'[3]Tasas Bogotá'!O8</f>
        <v>78.986041229837355</v>
      </c>
      <c r="D16" s="27">
        <f>+'[3]Tasas Bogotá'!P8</f>
        <v>79.341788328707779</v>
      </c>
      <c r="E16" s="27">
        <f>+'[3]Tasas Bogotá'!Q8</f>
        <v>79.857596398060494</v>
      </c>
      <c r="F16" s="27">
        <f>+'[3]Tasas Bogotá'!R8</f>
        <v>80.31650346014618</v>
      </c>
      <c r="G16" s="27">
        <f>+'[3]Tasas Bogotá'!S8</f>
        <v>80.741722064987314</v>
      </c>
      <c r="H16" s="27">
        <f>+'[3]Tasas Bogotá'!T8</f>
        <v>81.126196844867493</v>
      </c>
      <c r="I16" s="27">
        <f>+'[3]Tasas Bogotá'!U8</f>
        <v>81.443433328131377</v>
      </c>
      <c r="J16" s="36">
        <f>+'[3]Tasas Bogotá'!V8</f>
        <v>81.72068480794556</v>
      </c>
      <c r="K16" s="45">
        <f>+'[3]Tasas Bogotá'!W8</f>
        <v>4</v>
      </c>
      <c r="L16" s="18"/>
      <c r="M16" s="11"/>
    </row>
    <row r="17" spans="1:15">
      <c r="A17" s="16"/>
      <c r="B17" s="11" t="str">
        <f>+'[3]Tasas Bogotá'!N9</f>
        <v>Bucaramanga</v>
      </c>
      <c r="C17" s="27">
        <f>+'[3]Tasas Bogotá'!O9</f>
        <v>78.828552336603735</v>
      </c>
      <c r="D17" s="27">
        <f>+'[3]Tasas Bogotá'!P9</f>
        <v>79.188824509881741</v>
      </c>
      <c r="E17" s="27">
        <f>+'[3]Tasas Bogotá'!Q9</f>
        <v>79.633415057613234</v>
      </c>
      <c r="F17" s="27">
        <f>+'[3]Tasas Bogotá'!R9</f>
        <v>80.069991262917284</v>
      </c>
      <c r="G17" s="27">
        <f>+'[3]Tasas Bogotá'!S9</f>
        <v>80.49921986444204</v>
      </c>
      <c r="H17" s="27">
        <f>+'[3]Tasas Bogotá'!T9</f>
        <v>80.909182745731911</v>
      </c>
      <c r="I17" s="27">
        <f>+'[3]Tasas Bogotá'!U9</f>
        <v>81.260007735542843</v>
      </c>
      <c r="J17" s="36">
        <f>+'[3]Tasas Bogotá'!V9</f>
        <v>81.578437900959855</v>
      </c>
      <c r="K17" s="45">
        <f>+'[3]Tasas Bogotá'!W9</f>
        <v>5</v>
      </c>
      <c r="L17" s="18"/>
      <c r="M17" s="11"/>
    </row>
    <row r="18" spans="1:15">
      <c r="A18" s="16"/>
      <c r="B18" s="11" t="str">
        <f>+'[3]Tasas Bogotá'!N10</f>
        <v>Pasto</v>
      </c>
      <c r="C18" s="27">
        <f>+'[3]Tasas Bogotá'!O10</f>
        <v>77.725969252169676</v>
      </c>
      <c r="D18" s="27">
        <f>+'[3]Tasas Bogotá'!P10</f>
        <v>78.09014269598768</v>
      </c>
      <c r="E18" s="27">
        <f>+'[3]Tasas Bogotá'!Q10</f>
        <v>78.584937634156645</v>
      </c>
      <c r="F18" s="27">
        <f>+'[3]Tasas Bogotá'!R10</f>
        <v>79.044836213968026</v>
      </c>
      <c r="G18" s="27">
        <f>+'[3]Tasas Bogotá'!S10</f>
        <v>79.550308399322418</v>
      </c>
      <c r="H18" s="27">
        <f>+'[3]Tasas Bogotá'!T10</f>
        <v>80.087227277623313</v>
      </c>
      <c r="I18" s="27">
        <f>+'[3]Tasas Bogotá'!U10</f>
        <v>80.606342578550965</v>
      </c>
      <c r="J18" s="36">
        <f>+'[3]Tasas Bogotá'!V10</f>
        <v>81.091350828859987</v>
      </c>
      <c r="K18" s="45">
        <f>+'[3]Tasas Bogotá'!W10</f>
        <v>6</v>
      </c>
      <c r="L18" s="18"/>
      <c r="M18" s="11"/>
    </row>
    <row r="19" spans="1:15">
      <c r="A19" s="16"/>
      <c r="B19" s="11" t="str">
        <f>+'[3]Tasas Bogotá'!N11</f>
        <v>Cali</v>
      </c>
      <c r="C19" s="27">
        <f>+'[3]Tasas Bogotá'!O11</f>
        <v>78.716758014135834</v>
      </c>
      <c r="D19" s="27">
        <f>+'[3]Tasas Bogotá'!P11</f>
        <v>78.921887021091976</v>
      </c>
      <c r="E19" s="27">
        <f>+'[3]Tasas Bogotá'!Q11</f>
        <v>79.335451820203858</v>
      </c>
      <c r="F19" s="27">
        <f>+'[3]Tasas Bogotá'!R11</f>
        <v>79.719700372982359</v>
      </c>
      <c r="G19" s="27">
        <f>+'[3]Tasas Bogotá'!S11</f>
        <v>80.103637608989416</v>
      </c>
      <c r="H19" s="27">
        <f>+'[3]Tasas Bogotá'!T11</f>
        <v>80.476783908067503</v>
      </c>
      <c r="I19" s="27">
        <f>+'[3]Tasas Bogotá'!U11</f>
        <v>80.78533906485562</v>
      </c>
      <c r="J19" s="36">
        <f>+'[3]Tasas Bogotá'!V11</f>
        <v>81.054195393394394</v>
      </c>
      <c r="K19" s="45">
        <f>+'[3]Tasas Bogotá'!W11</f>
        <v>7</v>
      </c>
      <c r="L19" s="18"/>
      <c r="M19" s="11"/>
    </row>
    <row r="20" spans="1:15">
      <c r="A20" s="16"/>
      <c r="B20" s="11" t="str">
        <f>+'[3]Tasas Bogotá'!N12</f>
        <v>Armenia</v>
      </c>
      <c r="C20" s="27">
        <f>+'[3]Tasas Bogotá'!O12</f>
        <v>0</v>
      </c>
      <c r="D20" s="27">
        <f>+'[3]Tasas Bogotá'!P12</f>
        <v>0</v>
      </c>
      <c r="E20" s="27">
        <f>+'[3]Tasas Bogotá'!Q12</f>
        <v>79.509816872101325</v>
      </c>
      <c r="F20" s="27">
        <f>+'[3]Tasas Bogotá'!R12</f>
        <v>79.907197998889089</v>
      </c>
      <c r="G20" s="27">
        <f>+'[3]Tasas Bogotá'!S12</f>
        <v>80.267131813220985</v>
      </c>
      <c r="H20" s="27">
        <f>+'[3]Tasas Bogotá'!T12</f>
        <v>80.578360786967096</v>
      </c>
      <c r="I20" s="27">
        <f>+'[3]Tasas Bogotá'!U12</f>
        <v>80.823603978225194</v>
      </c>
      <c r="J20" s="36">
        <f>+'[3]Tasas Bogotá'!V12</f>
        <v>81.049568173898308</v>
      </c>
      <c r="K20" s="45">
        <f>+'[3]Tasas Bogotá'!W12</f>
        <v>8</v>
      </c>
      <c r="L20" s="18"/>
      <c r="M20" s="11"/>
    </row>
    <row r="21" spans="1:15">
      <c r="A21" s="16"/>
      <c r="B21" s="12" t="str">
        <f>+'[3]Tasas Bogotá'!N13</f>
        <v>Bogotá</v>
      </c>
      <c r="C21" s="50">
        <f>+'[3]Tasas Bogotá'!O13</f>
        <v>78.149362984895916</v>
      </c>
      <c r="D21" s="50">
        <f>+'[3]Tasas Bogotá'!P13</f>
        <v>78.547138283278159</v>
      </c>
      <c r="E21" s="50">
        <f>+'[3]Tasas Bogotá'!Q13</f>
        <v>79.019071204550258</v>
      </c>
      <c r="F21" s="50">
        <f>+'[3]Tasas Bogotá'!R13</f>
        <v>79.438806613162328</v>
      </c>
      <c r="G21" s="50">
        <f>+'[3]Tasas Bogotá'!S13</f>
        <v>79.830102249500186</v>
      </c>
      <c r="H21" s="50">
        <f>+'[3]Tasas Bogotá'!T13</f>
        <v>80.19130082348579</v>
      </c>
      <c r="I21" s="50">
        <f>+'[3]Tasas Bogotá'!U13</f>
        <v>80.517816640323005</v>
      </c>
      <c r="J21" s="50">
        <f>+'[3]Tasas Bogotá'!V13</f>
        <v>80.82245826022411</v>
      </c>
      <c r="K21" s="106">
        <f>+'[3]Tasas Bogotá'!W13</f>
        <v>9</v>
      </c>
      <c r="L21" s="18"/>
      <c r="M21" s="11"/>
    </row>
    <row r="22" spans="1:15">
      <c r="A22" s="16"/>
      <c r="B22" s="11" t="str">
        <f>+'[3]Tasas Bogotá'!N14</f>
        <v>San Andrés</v>
      </c>
      <c r="C22" s="27">
        <f>+'[3]Tasas Bogotá'!O14</f>
        <v>0</v>
      </c>
      <c r="D22" s="27">
        <f>+'[3]Tasas Bogotá'!P14</f>
        <v>0</v>
      </c>
      <c r="E22" s="27">
        <f>+'[3]Tasas Bogotá'!Q14</f>
        <v>78.340467297363602</v>
      </c>
      <c r="F22" s="27">
        <f>+'[3]Tasas Bogotá'!R14</f>
        <v>78.799678219662397</v>
      </c>
      <c r="G22" s="27">
        <f>+'[3]Tasas Bogotá'!S14</f>
        <v>79.22467940768351</v>
      </c>
      <c r="H22" s="27">
        <f>+'[3]Tasas Bogotá'!T14</f>
        <v>79.56038403233957</v>
      </c>
      <c r="I22" s="27">
        <f>+'[3]Tasas Bogotá'!U14</f>
        <v>79.835827784004749</v>
      </c>
      <c r="J22" s="36">
        <f>+'[3]Tasas Bogotá'!V14</f>
        <v>80.083206375249034</v>
      </c>
      <c r="K22" s="45">
        <f>+'[3]Tasas Bogotá'!W14</f>
        <v>10</v>
      </c>
      <c r="L22" s="18"/>
      <c r="M22" s="11"/>
    </row>
    <row r="23" spans="1:15">
      <c r="A23" s="16"/>
      <c r="B23" s="11" t="str">
        <f>+'[3]Tasas Bogotá'!N15</f>
        <v>Neiva</v>
      </c>
      <c r="C23" s="27">
        <f>+'[3]Tasas Bogotá'!O15</f>
        <v>0</v>
      </c>
      <c r="D23" s="27">
        <f>+'[3]Tasas Bogotá'!P15</f>
        <v>0</v>
      </c>
      <c r="E23" s="27">
        <f>+'[3]Tasas Bogotá'!Q15</f>
        <v>77.334906394694585</v>
      </c>
      <c r="F23" s="27">
        <f>+'[3]Tasas Bogotá'!R15</f>
        <v>77.872734182653375</v>
      </c>
      <c r="G23" s="27">
        <f>+'[3]Tasas Bogotá'!S15</f>
        <v>78.450992484732055</v>
      </c>
      <c r="H23" s="27">
        <f>+'[3]Tasas Bogotá'!T15</f>
        <v>79.033507524857455</v>
      </c>
      <c r="I23" s="27">
        <f>+'[3]Tasas Bogotá'!U15</f>
        <v>79.546075608342065</v>
      </c>
      <c r="J23" s="36">
        <f>+'[3]Tasas Bogotá'!V15</f>
        <v>80.035909767159538</v>
      </c>
      <c r="K23" s="45">
        <f>+'[3]Tasas Bogotá'!W15</f>
        <v>11</v>
      </c>
      <c r="L23" s="18"/>
      <c r="M23" s="11"/>
      <c r="N23" s="23"/>
      <c r="O23" s="34"/>
    </row>
    <row r="24" spans="1:15">
      <c r="A24" s="16"/>
      <c r="B24" s="11" t="str">
        <f>+'[3]Tasas Bogotá'!N16</f>
        <v>Ibagué</v>
      </c>
      <c r="C24" s="27">
        <f>+'[3]Tasas Bogotá'!O16</f>
        <v>77.118813461585461</v>
      </c>
      <c r="D24" s="27">
        <f>+'[3]Tasas Bogotá'!P16</f>
        <v>77.362480668548955</v>
      </c>
      <c r="E24" s="27">
        <f>+'[3]Tasas Bogotá'!Q16</f>
        <v>77.693864517589887</v>
      </c>
      <c r="F24" s="27">
        <f>+'[3]Tasas Bogotá'!R16</f>
        <v>78.053705874365789</v>
      </c>
      <c r="G24" s="27">
        <f>+'[3]Tasas Bogotá'!S16</f>
        <v>78.440498603234303</v>
      </c>
      <c r="H24" s="27">
        <f>+'[3]Tasas Bogotá'!T16</f>
        <v>78.820397485360289</v>
      </c>
      <c r="I24" s="27">
        <f>+'[3]Tasas Bogotá'!U16</f>
        <v>79.151219714764707</v>
      </c>
      <c r="J24" s="36">
        <f>+'[3]Tasas Bogotá'!V16</f>
        <v>79.449075343872437</v>
      </c>
      <c r="K24" s="45">
        <f>+'[3]Tasas Bogotá'!W16</f>
        <v>12</v>
      </c>
      <c r="L24" s="18"/>
      <c r="M24" s="11"/>
      <c r="N24" s="23"/>
      <c r="O24" s="34"/>
    </row>
    <row r="25" spans="1:15">
      <c r="A25" s="16"/>
      <c r="B25" s="12" t="str">
        <f>+'[3]Tasas Bogotá'!N17</f>
        <v>Colombia</v>
      </c>
      <c r="C25" s="28">
        <f>+'[3]Tasas Bogotá'!O17</f>
        <v>76.284067455987113</v>
      </c>
      <c r="D25" s="28">
        <f>+'[3]Tasas Bogotá'!P17</f>
        <v>76.697907448845797</v>
      </c>
      <c r="E25" s="28">
        <f>+'[3]Tasas Bogotá'!Q17</f>
        <v>77.096575133807548</v>
      </c>
      <c r="F25" s="28">
        <f>+'[3]Tasas Bogotá'!R17</f>
        <v>77.498647610246351</v>
      </c>
      <c r="G25" s="28">
        <f>+'[3]Tasas Bogotá'!S17</f>
        <v>77.889461684530872</v>
      </c>
      <c r="H25" s="28">
        <f>+'[3]Tasas Bogotá'!T17</f>
        <v>78.26056989171768</v>
      </c>
      <c r="I25" s="28">
        <f>+'[3]Tasas Bogotá'!U17</f>
        <v>78.574325406948617</v>
      </c>
      <c r="J25" s="50">
        <f>+'[3]Tasas Bogotá'!V17</f>
        <v>78.849373172588855</v>
      </c>
      <c r="K25" s="45" t="str">
        <f>+'[3]Tasas Bogotá'!W17</f>
        <v/>
      </c>
      <c r="L25" s="18"/>
      <c r="M25" s="11"/>
    </row>
    <row r="26" spans="1:15">
      <c r="A26" s="16"/>
      <c r="B26" s="11" t="str">
        <f>+'[3]Tasas Bogotá'!N18</f>
        <v>Tunja</v>
      </c>
      <c r="C26" s="27">
        <f>+'[3]Tasas Bogotá'!O18</f>
        <v>0</v>
      </c>
      <c r="D26" s="27">
        <f>+'[3]Tasas Bogotá'!P18</f>
        <v>0</v>
      </c>
      <c r="E26" s="27">
        <f>+'[3]Tasas Bogotá'!Q18</f>
        <v>77.069928680253483</v>
      </c>
      <c r="F26" s="27">
        <f>+'[3]Tasas Bogotá'!R18</f>
        <v>77.315298137235445</v>
      </c>
      <c r="G26" s="27">
        <f>+'[3]Tasas Bogotá'!S18</f>
        <v>77.600038815207967</v>
      </c>
      <c r="H26" s="27">
        <f>+'[3]Tasas Bogotá'!T18</f>
        <v>77.95570241106924</v>
      </c>
      <c r="I26" s="27">
        <f>+'[3]Tasas Bogotá'!U18</f>
        <v>78.325039308813288</v>
      </c>
      <c r="J26" s="36">
        <f>+'[3]Tasas Bogotá'!V18</f>
        <v>78.643660813660148</v>
      </c>
      <c r="K26" s="45">
        <f>+'[3]Tasas Bogotá'!W18</f>
        <v>13</v>
      </c>
      <c r="L26" s="18"/>
      <c r="M26" s="11"/>
    </row>
    <row r="27" spans="1:15">
      <c r="A27" s="16"/>
      <c r="B27" s="11" t="str">
        <f>+'[3]Tasas Bogotá'!N19</f>
        <v>Barranquilla</v>
      </c>
      <c r="C27" s="27">
        <f>+'[3]Tasas Bogotá'!O19</f>
        <v>76.337483784888775</v>
      </c>
      <c r="D27" s="27">
        <f>+'[3]Tasas Bogotá'!P19</f>
        <v>76.499589988251032</v>
      </c>
      <c r="E27" s="27">
        <f>+'[3]Tasas Bogotá'!Q19</f>
        <v>76.802201699101815</v>
      </c>
      <c r="F27" s="27">
        <f>+'[3]Tasas Bogotá'!R19</f>
        <v>77.123195090925464</v>
      </c>
      <c r="G27" s="27">
        <f>+'[3]Tasas Bogotá'!S19</f>
        <v>77.459837580834815</v>
      </c>
      <c r="H27" s="27">
        <f>+'[3]Tasas Bogotá'!T19</f>
        <v>77.793263159381411</v>
      </c>
      <c r="I27" s="27">
        <f>+'[3]Tasas Bogotá'!U19</f>
        <v>78.093519762731844</v>
      </c>
      <c r="J27" s="36">
        <f>+'[3]Tasas Bogotá'!V19</f>
        <v>78.374786569155404</v>
      </c>
      <c r="K27" s="45">
        <f>+'[3]Tasas Bogotá'!W19</f>
        <v>14</v>
      </c>
      <c r="L27" s="18"/>
      <c r="M27" s="11"/>
    </row>
    <row r="28" spans="1:15">
      <c r="A28" s="16"/>
      <c r="B28" s="11" t="str">
        <f>+'[3]Tasas Bogotá'!N20</f>
        <v>Cartagena</v>
      </c>
      <c r="C28" s="27">
        <f>+'[3]Tasas Bogotá'!O20</f>
        <v>76.090509827310044</v>
      </c>
      <c r="D28" s="27">
        <f>+'[3]Tasas Bogotá'!P20</f>
        <v>76.312460305775303</v>
      </c>
      <c r="E28" s="27">
        <f>+'[3]Tasas Bogotá'!Q20</f>
        <v>76.590378371555374</v>
      </c>
      <c r="F28" s="27">
        <f>+'[3]Tasas Bogotá'!R20</f>
        <v>76.895610214374869</v>
      </c>
      <c r="G28" s="27">
        <f>+'[3]Tasas Bogotá'!S20</f>
        <v>77.24272289535034</v>
      </c>
      <c r="H28" s="27">
        <f>+'[3]Tasas Bogotá'!T20</f>
        <v>77.62624305824616</v>
      </c>
      <c r="I28" s="27">
        <f>+'[3]Tasas Bogotá'!U20</f>
        <v>77.988693542075538</v>
      </c>
      <c r="J28" s="36">
        <f>+'[3]Tasas Bogotá'!V20</f>
        <v>78.341915768848338</v>
      </c>
      <c r="K28" s="45">
        <f>+'[3]Tasas Bogotá'!W20</f>
        <v>15</v>
      </c>
      <c r="L28" s="18"/>
      <c r="M28" s="11"/>
    </row>
    <row r="29" spans="1:15">
      <c r="A29" s="16"/>
      <c r="B29" s="11" t="str">
        <f>+'[3]Tasas Bogotá'!N21</f>
        <v>Villavicencio</v>
      </c>
      <c r="C29" s="27">
        <f>+'[3]Tasas Bogotá'!O21</f>
        <v>75.831562762358459</v>
      </c>
      <c r="D29" s="27">
        <f>+'[3]Tasas Bogotá'!P21</f>
        <v>76.200950292329694</v>
      </c>
      <c r="E29" s="27">
        <f>+'[3]Tasas Bogotá'!Q21</f>
        <v>76.498074946461017</v>
      </c>
      <c r="F29" s="27">
        <f>+'[3]Tasas Bogotá'!R21</f>
        <v>76.819481922158161</v>
      </c>
      <c r="G29" s="27">
        <f>+'[3]Tasas Bogotá'!S21</f>
        <v>77.128379622216968</v>
      </c>
      <c r="H29" s="27">
        <f>+'[3]Tasas Bogotá'!T21</f>
        <v>77.413399310046344</v>
      </c>
      <c r="I29" s="27">
        <f>+'[3]Tasas Bogotá'!U21</f>
        <v>77.64870228337665</v>
      </c>
      <c r="J29" s="36">
        <f>+'[3]Tasas Bogotá'!V21</f>
        <v>77.848499496794517</v>
      </c>
      <c r="K29" s="45">
        <f>+'[3]Tasas Bogotá'!W21</f>
        <v>16</v>
      </c>
      <c r="L29" s="18"/>
      <c r="M29" s="11"/>
    </row>
    <row r="30" spans="1:15">
      <c r="A30" s="16"/>
      <c r="B30" s="11" t="str">
        <f>+'[3]Tasas Bogotá'!N22</f>
        <v>Sincelejo</v>
      </c>
      <c r="C30" s="27">
        <f>+'[3]Tasas Bogotá'!O22</f>
        <v>0</v>
      </c>
      <c r="D30" s="27">
        <f>+'[3]Tasas Bogotá'!P22</f>
        <v>0</v>
      </c>
      <c r="E30" s="27">
        <f>+'[3]Tasas Bogotá'!Q22</f>
        <v>75.531902248847032</v>
      </c>
      <c r="F30" s="27">
        <f>+'[3]Tasas Bogotá'!R22</f>
        <v>76.002197477868137</v>
      </c>
      <c r="G30" s="27">
        <f>+'[3]Tasas Bogotá'!S22</f>
        <v>76.488209893224948</v>
      </c>
      <c r="H30" s="27">
        <f>+'[3]Tasas Bogotá'!T22</f>
        <v>76.968567140830473</v>
      </c>
      <c r="I30" s="27">
        <f>+'[3]Tasas Bogotá'!U22</f>
        <v>77.370427052160622</v>
      </c>
      <c r="J30" s="36">
        <f>+'[3]Tasas Bogotá'!V22</f>
        <v>77.751098739106865</v>
      </c>
      <c r="K30" s="45">
        <f>+'[3]Tasas Bogotá'!W22</f>
        <v>17</v>
      </c>
      <c r="L30" s="18"/>
      <c r="M30" s="11"/>
    </row>
    <row r="31" spans="1:15">
      <c r="A31" s="16"/>
      <c r="B31" s="11" t="str">
        <f>+'[3]Tasas Bogotá'!N23</f>
        <v>Montería</v>
      </c>
      <c r="C31" s="27">
        <f>+'[3]Tasas Bogotá'!O23</f>
        <v>75.491981582485167</v>
      </c>
      <c r="D31" s="27">
        <f>+'[3]Tasas Bogotá'!P23</f>
        <v>75.847037844263923</v>
      </c>
      <c r="E31" s="27">
        <f>+'[3]Tasas Bogotá'!Q23</f>
        <v>76.188265969536971</v>
      </c>
      <c r="F31" s="27">
        <f>+'[3]Tasas Bogotá'!R23</f>
        <v>76.532532917188448</v>
      </c>
      <c r="G31" s="27">
        <f>+'[3]Tasas Bogotá'!S23</f>
        <v>76.876744430986349</v>
      </c>
      <c r="H31" s="27">
        <f>+'[3]Tasas Bogotá'!T23</f>
        <v>77.201279553018679</v>
      </c>
      <c r="I31" s="27">
        <f>+'[3]Tasas Bogotá'!U23</f>
        <v>77.48067634640779</v>
      </c>
      <c r="J31" s="36">
        <f>+'[3]Tasas Bogotá'!V23</f>
        <v>77.731534096822401</v>
      </c>
      <c r="K31" s="45">
        <f>+'[3]Tasas Bogotá'!W23</f>
        <v>18</v>
      </c>
      <c r="L31" s="18"/>
      <c r="M31" s="11"/>
    </row>
    <row r="32" spans="1:15">
      <c r="A32" s="16"/>
      <c r="B32" s="11" t="str">
        <f>+'[3]Tasas Bogotá'!N24</f>
        <v>Cúcuta</v>
      </c>
      <c r="C32" s="27">
        <f>+'[3]Tasas Bogotá'!O24</f>
        <v>74.530110412341017</v>
      </c>
      <c r="D32" s="27">
        <f>+'[3]Tasas Bogotá'!P24</f>
        <v>74.75507742624113</v>
      </c>
      <c r="E32" s="27">
        <f>+'[3]Tasas Bogotá'!Q24</f>
        <v>75.225998805759588</v>
      </c>
      <c r="F32" s="27">
        <f>+'[3]Tasas Bogotá'!R24</f>
        <v>75.681717855875803</v>
      </c>
      <c r="G32" s="27">
        <f>+'[3]Tasas Bogotá'!S24</f>
        <v>76.178971906972919</v>
      </c>
      <c r="H32" s="27">
        <f>+'[3]Tasas Bogotá'!T24</f>
        <v>76.705950687404254</v>
      </c>
      <c r="I32" s="27">
        <f>+'[3]Tasas Bogotá'!U24</f>
        <v>77.186499223547699</v>
      </c>
      <c r="J32" s="36">
        <f>+'[3]Tasas Bogotá'!V24</f>
        <v>77.643780916493796</v>
      </c>
      <c r="K32" s="45">
        <f>+'[3]Tasas Bogotá'!W24</f>
        <v>19</v>
      </c>
      <c r="L32" s="18"/>
      <c r="M32" s="11"/>
    </row>
    <row r="33" spans="1:14">
      <c r="A33" s="16"/>
      <c r="B33" s="11" t="str">
        <f>+'[3]Tasas Bogotá'!N25</f>
        <v>Florencia</v>
      </c>
      <c r="C33" s="27">
        <f>+'[3]Tasas Bogotá'!O25</f>
        <v>0</v>
      </c>
      <c r="D33" s="27">
        <f>+'[3]Tasas Bogotá'!P25</f>
        <v>0</v>
      </c>
      <c r="E33" s="27">
        <f>+'[3]Tasas Bogotá'!Q25</f>
        <v>73.361401486651644</v>
      </c>
      <c r="F33" s="27">
        <f>+'[3]Tasas Bogotá'!R25</f>
        <v>73.755848686134442</v>
      </c>
      <c r="G33" s="27">
        <f>+'[3]Tasas Bogotá'!S25</f>
        <v>74.17952224537008</v>
      </c>
      <c r="H33" s="27">
        <f>+'[3]Tasas Bogotá'!T25</f>
        <v>74.592284557605609</v>
      </c>
      <c r="I33" s="27">
        <f>+'[3]Tasas Bogotá'!U25</f>
        <v>74.980006603323673</v>
      </c>
      <c r="J33" s="36">
        <f>+'[3]Tasas Bogotá'!V25</f>
        <v>75.338270119552348</v>
      </c>
      <c r="K33" s="45">
        <f>+'[3]Tasas Bogotá'!W25</f>
        <v>20</v>
      </c>
      <c r="L33" s="18"/>
      <c r="M33" s="11"/>
    </row>
    <row r="34" spans="1:14">
      <c r="A34" s="16"/>
      <c r="B34" s="11" t="str">
        <f>+'[3]Tasas Bogotá'!N26</f>
        <v>Valledupar</v>
      </c>
      <c r="C34" s="27">
        <f>+'[3]Tasas Bogotá'!O26</f>
        <v>0</v>
      </c>
      <c r="D34" s="27">
        <f>+'[3]Tasas Bogotá'!P26</f>
        <v>0</v>
      </c>
      <c r="E34" s="27">
        <f>+'[3]Tasas Bogotá'!Q26</f>
        <v>73.001000276307593</v>
      </c>
      <c r="F34" s="27">
        <f>+'[3]Tasas Bogotá'!R26</f>
        <v>73.397552688212215</v>
      </c>
      <c r="G34" s="27">
        <f>+'[3]Tasas Bogotá'!S26</f>
        <v>73.849339724407571</v>
      </c>
      <c r="H34" s="27">
        <f>+'[3]Tasas Bogotá'!T26</f>
        <v>74.321794788956055</v>
      </c>
      <c r="I34" s="27">
        <f>+'[3]Tasas Bogotá'!U26</f>
        <v>74.774989431612909</v>
      </c>
      <c r="J34" s="36">
        <f>+'[3]Tasas Bogotá'!V26</f>
        <v>75.212793690367292</v>
      </c>
      <c r="K34" s="45">
        <f>+'[3]Tasas Bogotá'!W26</f>
        <v>21</v>
      </c>
      <c r="L34" s="18"/>
      <c r="M34" s="11"/>
    </row>
    <row r="35" spans="1:14">
      <c r="A35" s="16"/>
      <c r="B35" s="11" t="str">
        <f>+'[3]Tasas Bogotá'!N27</f>
        <v>Santa Marta</v>
      </c>
      <c r="C35" s="27">
        <f>+'[3]Tasas Bogotá'!O27</f>
        <v>0</v>
      </c>
      <c r="D35" s="27">
        <f>+'[3]Tasas Bogotá'!P27</f>
        <v>0</v>
      </c>
      <c r="E35" s="27">
        <f>+'[3]Tasas Bogotá'!Q27</f>
        <v>73.413658076240978</v>
      </c>
      <c r="F35" s="27">
        <f>+'[3]Tasas Bogotá'!R27</f>
        <v>73.552800455164942</v>
      </c>
      <c r="G35" s="27">
        <f>+'[3]Tasas Bogotá'!S27</f>
        <v>73.783656040555485</v>
      </c>
      <c r="H35" s="27">
        <f>+'[3]Tasas Bogotá'!T27</f>
        <v>74.078606592508294</v>
      </c>
      <c r="I35" s="27">
        <f>+'[3]Tasas Bogotá'!U27</f>
        <v>74.382173585058737</v>
      </c>
      <c r="J35" s="36">
        <f>+'[3]Tasas Bogotá'!V27</f>
        <v>74.689848343075766</v>
      </c>
      <c r="K35" s="45">
        <f>+'[3]Tasas Bogotá'!W27</f>
        <v>22</v>
      </c>
      <c r="L35" s="18"/>
      <c r="M35" s="11"/>
    </row>
    <row r="36" spans="1:14" ht="14.25" customHeight="1">
      <c r="A36" s="16"/>
      <c r="B36" s="11" t="str">
        <f>+'[3]Tasas Bogotá'!N28</f>
        <v>Quibdó</v>
      </c>
      <c r="C36" s="27">
        <f>+'[3]Tasas Bogotá'!O28</f>
        <v>0</v>
      </c>
      <c r="D36" s="27">
        <f>+'[3]Tasas Bogotá'!P28</f>
        <v>0</v>
      </c>
      <c r="E36" s="27">
        <f>+'[3]Tasas Bogotá'!Q28</f>
        <v>66.954559348599446</v>
      </c>
      <c r="F36" s="27">
        <f>+'[3]Tasas Bogotá'!R28</f>
        <v>67.338317588496295</v>
      </c>
      <c r="G36" s="27">
        <f>+'[3]Tasas Bogotá'!S28</f>
        <v>67.750414699502358</v>
      </c>
      <c r="H36" s="27">
        <f>+'[3]Tasas Bogotá'!T28</f>
        <v>68.117296367512552</v>
      </c>
      <c r="I36" s="27">
        <f>+'[3]Tasas Bogotá'!U28</f>
        <v>68.343397300116976</v>
      </c>
      <c r="J36" s="36">
        <f>+'[3]Tasas Bogotá'!V28</f>
        <v>68.465137170674922</v>
      </c>
      <c r="K36" s="45">
        <f>+'[3]Tasas Bogotá'!W28</f>
        <v>23</v>
      </c>
      <c r="L36" s="18"/>
      <c r="M36" s="11"/>
    </row>
    <row r="37" spans="1:14">
      <c r="A37" s="16"/>
      <c r="B37" s="11" t="str">
        <f>+'[3]Tasas Bogotá'!N29</f>
        <v>Riohacha</v>
      </c>
      <c r="C37" s="27">
        <f>+'[3]Tasas Bogotá'!O29</f>
        <v>0</v>
      </c>
      <c r="D37" s="27">
        <f>+'[3]Tasas Bogotá'!P29</f>
        <v>0</v>
      </c>
      <c r="E37" s="27">
        <f>+'[3]Tasas Bogotá'!Q29</f>
        <v>68.751489322701858</v>
      </c>
      <c r="F37" s="27">
        <f>+'[3]Tasas Bogotá'!R29</f>
        <v>68.62642888015759</v>
      </c>
      <c r="G37" s="27">
        <f>+'[3]Tasas Bogotá'!S29</f>
        <v>68.513497340151133</v>
      </c>
      <c r="H37" s="27">
        <f>+'[3]Tasas Bogotá'!T29</f>
        <v>68.331736771437761</v>
      </c>
      <c r="I37" s="27">
        <f>+'[3]Tasas Bogotá'!U29</f>
        <v>68.125399109717705</v>
      </c>
      <c r="J37" s="36">
        <f>+'[3]Tasas Bogotá'!V29</f>
        <v>67.949727138591001</v>
      </c>
      <c r="K37" s="45">
        <f>+'[3]Tasas Bogotá'!W29</f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165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102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103</v>
      </c>
      <c r="C51" s="95"/>
      <c r="D51" s="95"/>
      <c r="E51" s="95"/>
      <c r="F51" s="95"/>
      <c r="G51" s="95"/>
      <c r="H51" s="96"/>
      <c r="I51" s="96"/>
      <c r="J51" s="96"/>
      <c r="K51" s="96"/>
      <c r="L51" s="97"/>
      <c r="M51" s="11"/>
    </row>
    <row r="53" spans="1:13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15" activePane="bottomLeft" state="frozen"/>
      <selection activeCell="C13" sqref="C13"/>
      <selection pane="bottomLeft" activeCell="M35" sqref="M3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6" t="s">
        <v>30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164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Bogotá'!N38</f>
        <v>Ibagué</v>
      </c>
      <c r="C13" s="27">
        <f>+'[3]Tasas Bogotá'!O38</f>
        <v>69.739877117577407</v>
      </c>
      <c r="D13" s="27">
        <f>+'[3]Tasas Bogotá'!P38</f>
        <v>66.606022647973404</v>
      </c>
      <c r="E13" s="27">
        <f>+'[3]Tasas Bogotá'!Q38</f>
        <v>66.058006897161547</v>
      </c>
      <c r="F13" s="27">
        <f>+'[3]Tasas Bogotá'!R38</f>
        <v>67.719240009976033</v>
      </c>
      <c r="G13" s="27">
        <f>+'[3]Tasas Bogotá'!S38</f>
        <v>68.751811663797113</v>
      </c>
      <c r="H13" s="27">
        <f>+'[3]Tasas Bogotá'!T38</f>
        <v>68.295317075182481</v>
      </c>
      <c r="I13" s="27">
        <f>+'[3]Tasas Bogotá'!U38</f>
        <v>67.133408589721256</v>
      </c>
      <c r="J13" s="36">
        <f>+'[3]Tasas Bogotá'!V38</f>
        <v>72.700452375492517</v>
      </c>
      <c r="K13" s="45">
        <f>+'[3]Tasas Bogotá'!W38</f>
        <v>1</v>
      </c>
      <c r="L13" s="18"/>
    </row>
    <row r="14" spans="1:15">
      <c r="A14" s="16"/>
      <c r="B14" s="12" t="str">
        <f>+'[3]Tasas Bogotá'!N39</f>
        <v>Bogotá</v>
      </c>
      <c r="C14" s="50">
        <f>+'[3]Tasas Bogotá'!O39</f>
        <v>65.436603378324207</v>
      </c>
      <c r="D14" s="50">
        <f>+'[3]Tasas Bogotá'!P39</f>
        <v>67.019203084840868</v>
      </c>
      <c r="E14" s="50">
        <f>+'[3]Tasas Bogotá'!Q39</f>
        <v>63.564243455245261</v>
      </c>
      <c r="F14" s="50">
        <f>+'[3]Tasas Bogotá'!R39</f>
        <v>64.077019589868144</v>
      </c>
      <c r="G14" s="50">
        <f>+'[3]Tasas Bogotá'!S39</f>
        <v>65.687805642611295</v>
      </c>
      <c r="H14" s="50">
        <f>+'[3]Tasas Bogotá'!T39</f>
        <v>66.437320774652846</v>
      </c>
      <c r="I14" s="50">
        <f>+'[3]Tasas Bogotá'!U39</f>
        <v>69.312914490901036</v>
      </c>
      <c r="J14" s="50">
        <f>+'[3]Tasas Bogotá'!V39</f>
        <v>71.676561815142833</v>
      </c>
      <c r="K14" s="106">
        <f>+'[3]Tasas Bogotá'!W39</f>
        <v>2</v>
      </c>
      <c r="L14" s="18"/>
    </row>
    <row r="15" spans="1:15">
      <c r="A15" s="16"/>
      <c r="B15" s="11" t="str">
        <f>+'[3]Tasas Bogotá'!N40</f>
        <v>Montería</v>
      </c>
      <c r="C15" s="27">
        <f>+'[3]Tasas Bogotá'!O40</f>
        <v>66.518083290076859</v>
      </c>
      <c r="D15" s="27">
        <f>+'[3]Tasas Bogotá'!P40</f>
        <v>66.146797680372998</v>
      </c>
      <c r="E15" s="27">
        <f>+'[3]Tasas Bogotá'!Q40</f>
        <v>61.754464552350242</v>
      </c>
      <c r="F15" s="27">
        <f>+'[3]Tasas Bogotá'!R40</f>
        <v>64.376605558150388</v>
      </c>
      <c r="G15" s="27">
        <f>+'[3]Tasas Bogotá'!S40</f>
        <v>67.678354811548289</v>
      </c>
      <c r="H15" s="27">
        <f>+'[3]Tasas Bogotá'!T40</f>
        <v>69.272866372931702</v>
      </c>
      <c r="I15" s="27">
        <f>+'[3]Tasas Bogotá'!U40</f>
        <v>69.349435596187831</v>
      </c>
      <c r="J15" s="36">
        <f>+'[3]Tasas Bogotá'!V40</f>
        <v>71.203866726470608</v>
      </c>
      <c r="K15" s="45">
        <f>+'[3]Tasas Bogotá'!W40</f>
        <v>3</v>
      </c>
      <c r="L15" s="18"/>
    </row>
    <row r="16" spans="1:15">
      <c r="A16" s="16"/>
      <c r="B16" s="11" t="str">
        <f>+'[3]Tasas Bogotá'!N41</f>
        <v>Bucaramanga</v>
      </c>
      <c r="C16" s="27">
        <f>+'[3]Tasas Bogotá'!O41</f>
        <v>66.365080278019889</v>
      </c>
      <c r="D16" s="27">
        <f>+'[3]Tasas Bogotá'!P41</f>
        <v>66.170757960700939</v>
      </c>
      <c r="E16" s="27">
        <f>+'[3]Tasas Bogotá'!Q41</f>
        <v>56.081767835486943</v>
      </c>
      <c r="F16" s="27">
        <f>+'[3]Tasas Bogotá'!R41</f>
        <v>61.800827879539732</v>
      </c>
      <c r="G16" s="27">
        <f>+'[3]Tasas Bogotá'!S41</f>
        <v>64.196752724967155</v>
      </c>
      <c r="H16" s="27">
        <f>+'[3]Tasas Bogotá'!T41</f>
        <v>67.640246503406331</v>
      </c>
      <c r="I16" s="27">
        <f>+'[3]Tasas Bogotá'!U41</f>
        <v>69.488038459085161</v>
      </c>
      <c r="J16" s="36">
        <f>+'[3]Tasas Bogotá'!V41</f>
        <v>70.643652448621978</v>
      </c>
      <c r="K16" s="45">
        <f>+'[3]Tasas Bogotá'!W41</f>
        <v>4</v>
      </c>
      <c r="L16" s="18"/>
    </row>
    <row r="17" spans="1:15">
      <c r="A17" s="16"/>
      <c r="B17" s="11" t="str">
        <f>+'[3]Tasas Bogotá'!N42</f>
        <v>Pasto</v>
      </c>
      <c r="C17" s="27">
        <f>+'[3]Tasas Bogotá'!O42</f>
        <v>65.807611627210065</v>
      </c>
      <c r="D17" s="27">
        <f>+'[3]Tasas Bogotá'!P42</f>
        <v>63.579599761458041</v>
      </c>
      <c r="E17" s="27">
        <f>+'[3]Tasas Bogotá'!Q42</f>
        <v>63.908685524126462</v>
      </c>
      <c r="F17" s="27">
        <f>+'[3]Tasas Bogotá'!R42</f>
        <v>63.197882297181529</v>
      </c>
      <c r="G17" s="27">
        <f>+'[3]Tasas Bogotá'!S42</f>
        <v>61.76031951624261</v>
      </c>
      <c r="H17" s="27">
        <f>+'[3]Tasas Bogotá'!T42</f>
        <v>66.872849494837538</v>
      </c>
      <c r="I17" s="27">
        <f>+'[3]Tasas Bogotá'!U42</f>
        <v>66.593401240844358</v>
      </c>
      <c r="J17" s="36">
        <f>+'[3]Tasas Bogotá'!V42</f>
        <v>68.00152423594696</v>
      </c>
      <c r="K17" s="45">
        <f>+'[3]Tasas Bogotá'!W42</f>
        <v>5</v>
      </c>
      <c r="L17" s="18"/>
    </row>
    <row r="18" spans="1:15">
      <c r="A18" s="16"/>
      <c r="B18" s="11" t="str">
        <f>+'[3]Tasas Bogotá'!N43</f>
        <v>Pereira</v>
      </c>
      <c r="C18" s="27">
        <f>+'[3]Tasas Bogotá'!O43</f>
        <v>63.796339729155726</v>
      </c>
      <c r="D18" s="27">
        <f>+'[3]Tasas Bogotá'!P43</f>
        <v>63.812004353910744</v>
      </c>
      <c r="E18" s="27">
        <f>+'[3]Tasas Bogotá'!Q43</f>
        <v>58.304763515638058</v>
      </c>
      <c r="F18" s="27">
        <f>+'[3]Tasas Bogotá'!R43</f>
        <v>58.690491297460454</v>
      </c>
      <c r="G18" s="27">
        <f>+'[3]Tasas Bogotá'!S43</f>
        <v>59.801503149973058</v>
      </c>
      <c r="H18" s="27">
        <f>+'[3]Tasas Bogotá'!T43</f>
        <v>63.765090756473043</v>
      </c>
      <c r="I18" s="27">
        <f>+'[3]Tasas Bogotá'!U43</f>
        <v>64.351185406994318</v>
      </c>
      <c r="J18" s="36">
        <f>+'[3]Tasas Bogotá'!V43</f>
        <v>67.280204133860011</v>
      </c>
      <c r="K18" s="45">
        <f>+'[3]Tasas Bogotá'!W43</f>
        <v>6</v>
      </c>
      <c r="L18" s="18"/>
    </row>
    <row r="19" spans="1:15">
      <c r="A19" s="16"/>
      <c r="B19" s="11" t="str">
        <f>+'[3]Tasas Bogotá'!N44</f>
        <v>Neiva</v>
      </c>
      <c r="C19" s="27">
        <f>+'[3]Tasas Bogotá'!O44</f>
        <v>0</v>
      </c>
      <c r="D19" s="27">
        <f>+'[3]Tasas Bogotá'!P44</f>
        <v>0</v>
      </c>
      <c r="E19" s="27">
        <f>+'[3]Tasas Bogotá'!Q44</f>
        <v>56.589918602862213</v>
      </c>
      <c r="F19" s="27">
        <f>+'[3]Tasas Bogotá'!R44</f>
        <v>60.935300749592955</v>
      </c>
      <c r="G19" s="27">
        <f>+'[3]Tasas Bogotá'!S44</f>
        <v>64.518023088364401</v>
      </c>
      <c r="H19" s="27">
        <f>+'[3]Tasas Bogotá'!T44</f>
        <v>63.669927979158992</v>
      </c>
      <c r="I19" s="27">
        <f>+'[3]Tasas Bogotá'!U44</f>
        <v>64.258876307617683</v>
      </c>
      <c r="J19" s="36">
        <f>+'[3]Tasas Bogotá'!V44</f>
        <v>66.402864916179198</v>
      </c>
      <c r="K19" s="45">
        <f>+'[3]Tasas Bogotá'!W44</f>
        <v>7</v>
      </c>
      <c r="L19" s="18"/>
    </row>
    <row r="20" spans="1:15">
      <c r="A20" s="16"/>
      <c r="B20" s="11" t="str">
        <f>+'[3]Tasas Bogotá'!N45</f>
        <v>San Andrés</v>
      </c>
      <c r="C20" s="27">
        <f>+'[3]Tasas Bogotá'!O45</f>
        <v>0</v>
      </c>
      <c r="D20" s="27">
        <f>+'[3]Tasas Bogotá'!P45</f>
        <v>0</v>
      </c>
      <c r="E20" s="27">
        <f>+'[3]Tasas Bogotá'!Q45</f>
        <v>60.533505020097792</v>
      </c>
      <c r="F20" s="27">
        <f>+'[3]Tasas Bogotá'!R45</f>
        <v>62.549113806770421</v>
      </c>
      <c r="G20" s="27">
        <f>+'[3]Tasas Bogotá'!S45</f>
        <v>62.042560392604805</v>
      </c>
      <c r="H20" s="27">
        <f>+'[3]Tasas Bogotá'!T45</f>
        <v>65.415085825073945</v>
      </c>
      <c r="I20" s="27">
        <f>+'[3]Tasas Bogotá'!U45</f>
        <v>63.408953892655681</v>
      </c>
      <c r="J20" s="36">
        <f>+'[3]Tasas Bogotá'!V45</f>
        <v>66.06586831215499</v>
      </c>
      <c r="K20" s="45">
        <f>+'[3]Tasas Bogotá'!W45</f>
        <v>8</v>
      </c>
      <c r="L20" s="18"/>
    </row>
    <row r="21" spans="1:15">
      <c r="A21" s="16"/>
      <c r="B21" s="11" t="str">
        <f>+'[3]Tasas Bogotá'!N46</f>
        <v>Villavicencio</v>
      </c>
      <c r="C21" s="27">
        <f>+'[3]Tasas Bogotá'!O46</f>
        <v>65.657312041641859</v>
      </c>
      <c r="D21" s="27">
        <f>+'[3]Tasas Bogotá'!P46</f>
        <v>67.111520489953264</v>
      </c>
      <c r="E21" s="27">
        <f>+'[3]Tasas Bogotá'!Q46</f>
        <v>63.737261056174241</v>
      </c>
      <c r="F21" s="27">
        <f>+'[3]Tasas Bogotá'!R46</f>
        <v>63.733661851855238</v>
      </c>
      <c r="G21" s="27">
        <f>+'[3]Tasas Bogotá'!S46</f>
        <v>64.809052428016528</v>
      </c>
      <c r="H21" s="27">
        <f>+'[3]Tasas Bogotá'!T46</f>
        <v>67.34248936284807</v>
      </c>
      <c r="I21" s="27">
        <f>+'[3]Tasas Bogotá'!U46</f>
        <v>64.45348680223924</v>
      </c>
      <c r="J21" s="36">
        <f>+'[3]Tasas Bogotá'!V46</f>
        <v>66.033339508824511</v>
      </c>
      <c r="K21" s="45">
        <f>+'[3]Tasas Bogotá'!W46</f>
        <v>9</v>
      </c>
      <c r="L21" s="18"/>
    </row>
    <row r="22" spans="1:15">
      <c r="A22" s="16"/>
      <c r="B22" s="11" t="str">
        <f>+'[3]Tasas Bogotá'!N47</f>
        <v>Cali</v>
      </c>
      <c r="C22" s="27">
        <f>+'[3]Tasas Bogotá'!O47</f>
        <v>67.39766443101071</v>
      </c>
      <c r="D22" s="27">
        <f>+'[3]Tasas Bogotá'!P47</f>
        <v>68.242250116062138</v>
      </c>
      <c r="E22" s="27">
        <f>+'[3]Tasas Bogotá'!Q47</f>
        <v>64.038407656285713</v>
      </c>
      <c r="F22" s="27">
        <f>+'[3]Tasas Bogotá'!R47</f>
        <v>65.84213753450527</v>
      </c>
      <c r="G22" s="27">
        <f>+'[3]Tasas Bogotá'!S47</f>
        <v>65.490290258755124</v>
      </c>
      <c r="H22" s="27">
        <f>+'[3]Tasas Bogotá'!T47</f>
        <v>68.575138060264649</v>
      </c>
      <c r="I22" s="27">
        <f>+'[3]Tasas Bogotá'!U47</f>
        <v>66.995316745329532</v>
      </c>
      <c r="J22" s="36">
        <f>+'[3]Tasas Bogotá'!V47</f>
        <v>65.7140020589448</v>
      </c>
      <c r="K22" s="45">
        <f>+'[3]Tasas Bogotá'!W47</f>
        <v>10</v>
      </c>
      <c r="L22" s="18"/>
    </row>
    <row r="23" spans="1:15">
      <c r="A23" s="16"/>
      <c r="B23" s="11" t="str">
        <f>+'[3]Tasas Bogotá'!N48</f>
        <v>Riohacha</v>
      </c>
      <c r="C23" s="27">
        <f>+'[3]Tasas Bogotá'!O48</f>
        <v>0</v>
      </c>
      <c r="D23" s="27">
        <f>+'[3]Tasas Bogotá'!P48</f>
        <v>0</v>
      </c>
      <c r="E23" s="27">
        <f>+'[3]Tasas Bogotá'!Q48</f>
        <v>54.148017556547224</v>
      </c>
      <c r="F23" s="27">
        <f>+'[3]Tasas Bogotá'!R48</f>
        <v>58.473881600810216</v>
      </c>
      <c r="G23" s="27">
        <f>+'[3]Tasas Bogotá'!S48</f>
        <v>56.290772409389625</v>
      </c>
      <c r="H23" s="27">
        <f>+'[3]Tasas Bogotá'!T48</f>
        <v>63.882321510136428</v>
      </c>
      <c r="I23" s="27">
        <f>+'[3]Tasas Bogotá'!U48</f>
        <v>65.050119696986258</v>
      </c>
      <c r="J23" s="36">
        <f>+'[3]Tasas Bogotá'!V48</f>
        <v>65.323186015402797</v>
      </c>
      <c r="K23" s="45">
        <f>+'[3]Tasas Bogotá'!W48</f>
        <v>11</v>
      </c>
      <c r="L23" s="18"/>
      <c r="N23" s="23"/>
      <c r="O23" s="34"/>
    </row>
    <row r="24" spans="1:15">
      <c r="A24" s="16"/>
      <c r="B24" s="11" t="str">
        <f>+'[3]Tasas Bogotá'!N49</f>
        <v>Medellín</v>
      </c>
      <c r="C24" s="27">
        <f>+'[3]Tasas Bogotá'!O49</f>
        <v>62.691088248172619</v>
      </c>
      <c r="D24" s="27">
        <f>+'[3]Tasas Bogotá'!P49</f>
        <v>59.281902671966691</v>
      </c>
      <c r="E24" s="27">
        <f>+'[3]Tasas Bogotá'!Q49</f>
        <v>56.557006052617034</v>
      </c>
      <c r="F24" s="27">
        <f>+'[3]Tasas Bogotá'!R49</f>
        <v>61.190314320926063</v>
      </c>
      <c r="G24" s="27">
        <f>+'[3]Tasas Bogotá'!S49</f>
        <v>61.467440013631382</v>
      </c>
      <c r="H24" s="27">
        <f>+'[3]Tasas Bogotá'!T49</f>
        <v>62.866806155629838</v>
      </c>
      <c r="I24" s="27">
        <f>+'[3]Tasas Bogotá'!U49</f>
        <v>64.869267321884124</v>
      </c>
      <c r="J24" s="36">
        <f>+'[3]Tasas Bogotá'!V49</f>
        <v>65.065871198061714</v>
      </c>
      <c r="K24" s="45">
        <f>+'[3]Tasas Bogotá'!W49</f>
        <v>12</v>
      </c>
      <c r="L24" s="18"/>
      <c r="N24" s="23"/>
      <c r="O24" s="34"/>
    </row>
    <row r="25" spans="1:15">
      <c r="A25" s="16"/>
      <c r="B25" s="11" t="str">
        <f>+'[3]Tasas Bogotá'!N50</f>
        <v>Cúcuta</v>
      </c>
      <c r="C25" s="27">
        <f>+'[3]Tasas Bogotá'!O50</f>
        <v>62.402899530950819</v>
      </c>
      <c r="D25" s="27">
        <f>+'[3]Tasas Bogotá'!P50</f>
        <v>59.409653677430853</v>
      </c>
      <c r="E25" s="27">
        <f>+'[3]Tasas Bogotá'!Q50</f>
        <v>58.506318566528371</v>
      </c>
      <c r="F25" s="27">
        <f>+'[3]Tasas Bogotá'!R50</f>
        <v>63.316699796568699</v>
      </c>
      <c r="G25" s="27">
        <f>+'[3]Tasas Bogotá'!S50</f>
        <v>61.878968940470337</v>
      </c>
      <c r="H25" s="27">
        <f>+'[3]Tasas Bogotá'!T50</f>
        <v>61.600175117362518</v>
      </c>
      <c r="I25" s="27">
        <f>+'[3]Tasas Bogotá'!U50</f>
        <v>62.56554427560247</v>
      </c>
      <c r="J25" s="36">
        <f>+'[3]Tasas Bogotá'!V50</f>
        <v>65.001872339671223</v>
      </c>
      <c r="K25" s="45">
        <f>+'[3]Tasas Bogotá'!W50</f>
        <v>13</v>
      </c>
      <c r="L25" s="18"/>
    </row>
    <row r="26" spans="1:15">
      <c r="A26" s="16"/>
      <c r="B26" s="12" t="str">
        <f>+'[3]Tasas Bogotá'!N51</f>
        <v>Colombia</v>
      </c>
      <c r="C26" s="28">
        <f>+'[3]Tasas Bogotá'!O51</f>
        <v>60.970224403019976</v>
      </c>
      <c r="D26" s="28">
        <f>+'[3]Tasas Bogotá'!P51</f>
        <v>60.705052338827748</v>
      </c>
      <c r="E26" s="28">
        <f>+'[3]Tasas Bogotá'!Q51</f>
        <v>57.825771411847967</v>
      </c>
      <c r="F26" s="28">
        <f>+'[3]Tasas Bogotá'!R51</f>
        <v>58.821194131970131</v>
      </c>
      <c r="G26" s="28">
        <f>+'[3]Tasas Bogotá'!S51</f>
        <v>58.380433357049945</v>
      </c>
      <c r="H26" s="28">
        <f>+'[3]Tasas Bogotá'!T51</f>
        <v>61.680688052762136</v>
      </c>
      <c r="I26" s="28">
        <f>+'[3]Tasas Bogotá'!U51</f>
        <v>63.223451691491242</v>
      </c>
      <c r="J26" s="50">
        <f>+'[3]Tasas Bogotá'!V51</f>
        <v>64.503176375135808</v>
      </c>
      <c r="K26" s="45" t="str">
        <f>+'[3]Tasas Bogotá'!W51</f>
        <v/>
      </c>
      <c r="L26" s="18"/>
    </row>
    <row r="27" spans="1:15">
      <c r="A27" s="16"/>
      <c r="B27" s="11" t="str">
        <f>+'[3]Tasas Bogotá'!N52</f>
        <v>Armenia</v>
      </c>
      <c r="C27" s="27">
        <f>+'[3]Tasas Bogotá'!O52</f>
        <v>0</v>
      </c>
      <c r="D27" s="27">
        <f>+'[3]Tasas Bogotá'!P52</f>
        <v>0</v>
      </c>
      <c r="E27" s="27">
        <f>+'[3]Tasas Bogotá'!Q52</f>
        <v>58.492510105413331</v>
      </c>
      <c r="F27" s="27">
        <f>+'[3]Tasas Bogotá'!R52</f>
        <v>56.858534849460398</v>
      </c>
      <c r="G27" s="27">
        <f>+'[3]Tasas Bogotá'!S52</f>
        <v>57.737479571047977</v>
      </c>
      <c r="H27" s="27">
        <f>+'[3]Tasas Bogotá'!T52</f>
        <v>58.902542147372408</v>
      </c>
      <c r="I27" s="27">
        <f>+'[3]Tasas Bogotá'!U52</f>
        <v>61.182478584871937</v>
      </c>
      <c r="J27" s="36">
        <f>+'[3]Tasas Bogotá'!V52</f>
        <v>63.345379752719168</v>
      </c>
      <c r="K27" s="45">
        <f>+'[3]Tasas Bogotá'!W52</f>
        <v>14</v>
      </c>
      <c r="L27" s="18"/>
    </row>
    <row r="28" spans="1:15">
      <c r="A28" s="16"/>
      <c r="B28" s="11" t="str">
        <f>+'[3]Tasas Bogotá'!N53</f>
        <v>Tunja</v>
      </c>
      <c r="C28" s="27">
        <f>+'[3]Tasas Bogotá'!O53</f>
        <v>0</v>
      </c>
      <c r="D28" s="27">
        <f>+'[3]Tasas Bogotá'!P53</f>
        <v>0</v>
      </c>
      <c r="E28" s="27">
        <f>+'[3]Tasas Bogotá'!Q53</f>
        <v>55.186768354524659</v>
      </c>
      <c r="F28" s="27">
        <f>+'[3]Tasas Bogotá'!R53</f>
        <v>58.884676224671708</v>
      </c>
      <c r="G28" s="27">
        <f>+'[3]Tasas Bogotá'!S53</f>
        <v>60.471216997955722</v>
      </c>
      <c r="H28" s="27">
        <f>+'[3]Tasas Bogotá'!T53</f>
        <v>60.177863256693712</v>
      </c>
      <c r="I28" s="27">
        <f>+'[3]Tasas Bogotá'!U53</f>
        <v>61.839940396734235</v>
      </c>
      <c r="J28" s="36">
        <f>+'[3]Tasas Bogotá'!V53</f>
        <v>62.691936696650785</v>
      </c>
      <c r="K28" s="45">
        <f>+'[3]Tasas Bogotá'!W53</f>
        <v>15</v>
      </c>
      <c r="L28" s="18"/>
    </row>
    <row r="29" spans="1:15">
      <c r="A29" s="16"/>
      <c r="B29" s="11" t="str">
        <f>+'[3]Tasas Bogotá'!N54</f>
        <v>Quibdó</v>
      </c>
      <c r="C29" s="27">
        <f>+'[3]Tasas Bogotá'!O54</f>
        <v>0</v>
      </c>
      <c r="D29" s="27">
        <f>+'[3]Tasas Bogotá'!P54</f>
        <v>0</v>
      </c>
      <c r="E29" s="27">
        <f>+'[3]Tasas Bogotá'!Q54</f>
        <v>54.93249150072851</v>
      </c>
      <c r="F29" s="27">
        <f>+'[3]Tasas Bogotá'!R54</f>
        <v>49.771442779408808</v>
      </c>
      <c r="G29" s="27">
        <f>+'[3]Tasas Bogotá'!S54</f>
        <v>49.813074431218922</v>
      </c>
      <c r="H29" s="27">
        <f>+'[3]Tasas Bogotá'!T54</f>
        <v>56.943152647047889</v>
      </c>
      <c r="I29" s="27">
        <f>+'[3]Tasas Bogotá'!U54</f>
        <v>59.319446564620648</v>
      </c>
      <c r="J29" s="36">
        <f>+'[3]Tasas Bogotá'!V54</f>
        <v>61.908105985354254</v>
      </c>
      <c r="K29" s="45">
        <f>+'[3]Tasas Bogotá'!W54</f>
        <v>16</v>
      </c>
      <c r="L29" s="18"/>
    </row>
    <row r="30" spans="1:15">
      <c r="A30" s="16"/>
      <c r="B30" s="11" t="str">
        <f>+'[3]Tasas Bogotá'!N55</f>
        <v>Valledupar</v>
      </c>
      <c r="C30" s="27">
        <f>+'[3]Tasas Bogotá'!O55</f>
        <v>0</v>
      </c>
      <c r="D30" s="27">
        <f>+'[3]Tasas Bogotá'!P55</f>
        <v>0</v>
      </c>
      <c r="E30" s="27">
        <f>+'[3]Tasas Bogotá'!Q55</f>
        <v>54.816685029216259</v>
      </c>
      <c r="F30" s="27">
        <f>+'[3]Tasas Bogotá'!R55</f>
        <v>57.331720909180916</v>
      </c>
      <c r="G30" s="27">
        <f>+'[3]Tasas Bogotá'!S55</f>
        <v>54.407480551221489</v>
      </c>
      <c r="H30" s="27">
        <f>+'[3]Tasas Bogotá'!T55</f>
        <v>63.686562858539155</v>
      </c>
      <c r="I30" s="27">
        <f>+'[3]Tasas Bogotá'!U55</f>
        <v>64.13821104783834</v>
      </c>
      <c r="J30" s="36">
        <f>+'[3]Tasas Bogotá'!V55</f>
        <v>61.90560815511661</v>
      </c>
      <c r="K30" s="45">
        <f>+'[3]Tasas Bogotá'!W55</f>
        <v>17</v>
      </c>
      <c r="L30" s="18"/>
    </row>
    <row r="31" spans="1:15">
      <c r="A31" s="16"/>
      <c r="B31" s="11" t="str">
        <f>+'[3]Tasas Bogotá'!N56</f>
        <v>Sincelejo</v>
      </c>
      <c r="C31" s="27">
        <f>+'[3]Tasas Bogotá'!O56</f>
        <v>0</v>
      </c>
      <c r="D31" s="27">
        <f>+'[3]Tasas Bogotá'!P56</f>
        <v>0</v>
      </c>
      <c r="E31" s="27">
        <f>+'[3]Tasas Bogotá'!Q56</f>
        <v>54.341702532790961</v>
      </c>
      <c r="F31" s="27">
        <f>+'[3]Tasas Bogotá'!R56</f>
        <v>61.072523669918787</v>
      </c>
      <c r="G31" s="27">
        <f>+'[3]Tasas Bogotá'!S56</f>
        <v>57.64399440710838</v>
      </c>
      <c r="H31" s="27">
        <f>+'[3]Tasas Bogotá'!T56</f>
        <v>55.968480264330623</v>
      </c>
      <c r="I31" s="27">
        <f>+'[3]Tasas Bogotá'!U56</f>
        <v>60.895529909791854</v>
      </c>
      <c r="J31" s="36">
        <f>+'[3]Tasas Bogotá'!V56</f>
        <v>61.275388186160043</v>
      </c>
      <c r="K31" s="45">
        <f>+'[3]Tasas Bogotá'!W56</f>
        <v>18</v>
      </c>
      <c r="L31" s="18"/>
    </row>
    <row r="32" spans="1:15">
      <c r="A32" s="16"/>
      <c r="B32" s="11" t="str">
        <f>+'[3]Tasas Bogotá'!N57</f>
        <v>Santa Marta</v>
      </c>
      <c r="C32" s="27">
        <f>+'[3]Tasas Bogotá'!O57</f>
        <v>0</v>
      </c>
      <c r="D32" s="27">
        <f>+'[3]Tasas Bogotá'!P57</f>
        <v>0</v>
      </c>
      <c r="E32" s="27">
        <f>+'[3]Tasas Bogotá'!Q57</f>
        <v>54.533444479576879</v>
      </c>
      <c r="F32" s="27">
        <f>+'[3]Tasas Bogotá'!R57</f>
        <v>58.213517962186771</v>
      </c>
      <c r="G32" s="27">
        <f>+'[3]Tasas Bogotá'!S57</f>
        <v>60.718602351389947</v>
      </c>
      <c r="H32" s="27">
        <f>+'[3]Tasas Bogotá'!T57</f>
        <v>60.785833359274456</v>
      </c>
      <c r="I32" s="27">
        <f>+'[3]Tasas Bogotá'!U57</f>
        <v>60.97432051893842</v>
      </c>
      <c r="J32" s="36">
        <f>+'[3]Tasas Bogotá'!V57</f>
        <v>60.487272279917569</v>
      </c>
      <c r="K32" s="45">
        <f>+'[3]Tasas Bogotá'!W57</f>
        <v>19</v>
      </c>
      <c r="L32" s="18"/>
    </row>
    <row r="33" spans="1:14">
      <c r="A33" s="16"/>
      <c r="B33" s="11" t="str">
        <f>+'[3]Tasas Bogotá'!N58</f>
        <v>Barranquilla</v>
      </c>
      <c r="C33" s="27">
        <f>+'[3]Tasas Bogotá'!O58</f>
        <v>54.435488425668908</v>
      </c>
      <c r="D33" s="27">
        <f>+'[3]Tasas Bogotá'!P58</f>
        <v>55.972375805879523</v>
      </c>
      <c r="E33" s="27">
        <f>+'[3]Tasas Bogotá'!Q58</f>
        <v>58.166527526916681</v>
      </c>
      <c r="F33" s="27">
        <f>+'[3]Tasas Bogotá'!R58</f>
        <v>56.266329490003741</v>
      </c>
      <c r="G33" s="27">
        <f>+'[3]Tasas Bogotá'!S58</f>
        <v>55.277657925476888</v>
      </c>
      <c r="H33" s="27">
        <f>+'[3]Tasas Bogotá'!T58</f>
        <v>57.906542753610204</v>
      </c>
      <c r="I33" s="27">
        <f>+'[3]Tasas Bogotá'!U58</f>
        <v>61.005091439436519</v>
      </c>
      <c r="J33" s="36">
        <f>+'[3]Tasas Bogotá'!V58</f>
        <v>60.150395917936528</v>
      </c>
      <c r="K33" s="45">
        <f>+'[3]Tasas Bogotá'!W58</f>
        <v>20</v>
      </c>
      <c r="L33" s="18"/>
    </row>
    <row r="34" spans="1:14">
      <c r="A34" s="16"/>
      <c r="B34" s="11" t="str">
        <f>+'[3]Tasas Bogotá'!N59</f>
        <v>Popayán</v>
      </c>
      <c r="C34" s="27">
        <f>+'[3]Tasas Bogotá'!O59</f>
        <v>0</v>
      </c>
      <c r="D34" s="27">
        <f>+'[3]Tasas Bogotá'!P59</f>
        <v>0</v>
      </c>
      <c r="E34" s="27">
        <f>+'[3]Tasas Bogotá'!Q59</f>
        <v>55.591082609135732</v>
      </c>
      <c r="F34" s="27">
        <f>+'[3]Tasas Bogotá'!R59</f>
        <v>61.614159909693342</v>
      </c>
      <c r="G34" s="27">
        <f>+'[3]Tasas Bogotá'!S59</f>
        <v>58.165812409286275</v>
      </c>
      <c r="H34" s="27">
        <f>+'[3]Tasas Bogotá'!T59</f>
        <v>57.763147216711296</v>
      </c>
      <c r="I34" s="27">
        <f>+'[3]Tasas Bogotá'!U59</f>
        <v>59.051577542346081</v>
      </c>
      <c r="J34" s="36">
        <f>+'[3]Tasas Bogotá'!V59</f>
        <v>59.36869676443095</v>
      </c>
      <c r="K34" s="45">
        <f>+'[3]Tasas Bogotá'!W59</f>
        <v>21</v>
      </c>
      <c r="L34" s="18"/>
    </row>
    <row r="35" spans="1:14">
      <c r="A35" s="16"/>
      <c r="B35" s="11" t="str">
        <f>+'[3]Tasas Bogotá'!N60</f>
        <v>Florencia</v>
      </c>
      <c r="C35" s="27">
        <f>+'[3]Tasas Bogotá'!O60</f>
        <v>0</v>
      </c>
      <c r="D35" s="27">
        <f>+'[3]Tasas Bogotá'!P60</f>
        <v>0</v>
      </c>
      <c r="E35" s="27">
        <f>+'[3]Tasas Bogotá'!Q60</f>
        <v>56.917006109979631</v>
      </c>
      <c r="F35" s="27">
        <f>+'[3]Tasas Bogotá'!R60</f>
        <v>60.853373171102973</v>
      </c>
      <c r="G35" s="27">
        <f>+'[3]Tasas Bogotá'!S60</f>
        <v>55.744088437390161</v>
      </c>
      <c r="H35" s="27">
        <f>+'[3]Tasas Bogotá'!T60</f>
        <v>55.994230511203547</v>
      </c>
      <c r="I35" s="27">
        <f>+'[3]Tasas Bogotá'!U60</f>
        <v>59.099686217716631</v>
      </c>
      <c r="J35" s="36">
        <f>+'[3]Tasas Bogotá'!V60</f>
        <v>59.177918115016695</v>
      </c>
      <c r="K35" s="45">
        <f>+'[3]Tasas Bogotá'!W60</f>
        <v>22</v>
      </c>
      <c r="L35" s="18"/>
    </row>
    <row r="36" spans="1:14" ht="14.25" customHeight="1">
      <c r="A36" s="16"/>
      <c r="B36" s="11" t="str">
        <f>+'[3]Tasas Bogotá'!N61</f>
        <v>Manizales</v>
      </c>
      <c r="C36" s="27">
        <f>+'[3]Tasas Bogotá'!O61</f>
        <v>58.660538521801207</v>
      </c>
      <c r="D36" s="27">
        <f>+'[3]Tasas Bogotá'!P61</f>
        <v>55.334717679799205</v>
      </c>
      <c r="E36" s="27">
        <f>+'[3]Tasas Bogotá'!Q61</f>
        <v>55.229006530062655</v>
      </c>
      <c r="F36" s="27">
        <f>+'[3]Tasas Bogotá'!R61</f>
        <v>55.680473796311333</v>
      </c>
      <c r="G36" s="27">
        <f>+'[3]Tasas Bogotá'!S61</f>
        <v>54.153372107863675</v>
      </c>
      <c r="H36" s="27">
        <f>+'[3]Tasas Bogotá'!T61</f>
        <v>58.150427580363917</v>
      </c>
      <c r="I36" s="27">
        <f>+'[3]Tasas Bogotá'!U61</f>
        <v>57.371821040327077</v>
      </c>
      <c r="J36" s="36">
        <f>+'[3]Tasas Bogotá'!V61</f>
        <v>58.999449725999106</v>
      </c>
      <c r="K36" s="45">
        <f>+'[3]Tasas Bogotá'!W61</f>
        <v>23</v>
      </c>
      <c r="L36" s="18"/>
    </row>
    <row r="37" spans="1:14">
      <c r="A37" s="16"/>
      <c r="B37" s="11" t="str">
        <f>+'[3]Tasas Bogotá'!N62</f>
        <v>Cartagena</v>
      </c>
      <c r="C37" s="27">
        <f>+'[3]Tasas Bogotá'!O62</f>
        <v>51.120477389508586</v>
      </c>
      <c r="D37" s="27">
        <f>+'[3]Tasas Bogotá'!P62</f>
        <v>58.320134980101592</v>
      </c>
      <c r="E37" s="27">
        <f>+'[3]Tasas Bogotá'!Q62</f>
        <v>56.539115360786674</v>
      </c>
      <c r="F37" s="27">
        <f>+'[3]Tasas Bogotá'!R62</f>
        <v>58.667967728728563</v>
      </c>
      <c r="G37" s="27">
        <f>+'[3]Tasas Bogotá'!S62</f>
        <v>52.435649126666725</v>
      </c>
      <c r="H37" s="27">
        <f>+'[3]Tasas Bogotá'!T62</f>
        <v>56.005838959866558</v>
      </c>
      <c r="I37" s="27">
        <f>+'[3]Tasas Bogotá'!U62</f>
        <v>55.666926629021077</v>
      </c>
      <c r="J37" s="36">
        <f>+'[3]Tasas Bogotá'!V62</f>
        <v>57.694968661801681</v>
      </c>
      <c r="K37" s="45">
        <f>+'[3]Tasas Bogotá'!W62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K37" sqref="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29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2" t="str">
        <f>+'[3]Tasas Bogotá'!N70</f>
        <v>Bogotá</v>
      </c>
      <c r="C13" s="50">
        <f>+'[3]Tasas Bogotá'!O70</f>
        <v>56.341421296175312</v>
      </c>
      <c r="D13" s="50">
        <f>+'[3]Tasas Bogotá'!P70</f>
        <v>58.772584412714622</v>
      </c>
      <c r="E13" s="50">
        <f>+'[3]Tasas Bogotá'!Q70</f>
        <v>56.418204303260545</v>
      </c>
      <c r="F13" s="50">
        <f>+'[3]Tasas Bogotá'!R70</f>
        <v>57.65135658964283</v>
      </c>
      <c r="G13" s="50">
        <f>+'[3]Tasas Bogotá'!S70</f>
        <v>59.029989156808313</v>
      </c>
      <c r="H13" s="50">
        <f>+'[3]Tasas Bogotá'!T70</f>
        <v>58.944529837297921</v>
      </c>
      <c r="I13" s="50">
        <f>+'[3]Tasas Bogotá'!U70</f>
        <v>62.977410798875702</v>
      </c>
      <c r="J13" s="50">
        <f>+'[3]Tasas Bogotá'!V70</f>
        <v>66.059351905946997</v>
      </c>
      <c r="K13" s="106">
        <f>+'[3]Tasas Bogotá'!W70</f>
        <v>1</v>
      </c>
      <c r="L13" s="18"/>
    </row>
    <row r="14" spans="1:15" s="51" customFormat="1">
      <c r="A14" s="93"/>
      <c r="B14" s="11" t="str">
        <f>+'[3]Tasas Bogotá'!N71</f>
        <v>Bucaramanga</v>
      </c>
      <c r="C14" s="27">
        <f>+'[3]Tasas Bogotá'!O71</f>
        <v>56.370522105766128</v>
      </c>
      <c r="D14" s="27">
        <f>+'[3]Tasas Bogotá'!P71</f>
        <v>57.614818430215585</v>
      </c>
      <c r="E14" s="27">
        <f>+'[3]Tasas Bogotá'!Q71</f>
        <v>49.102583173257663</v>
      </c>
      <c r="F14" s="27">
        <f>+'[3]Tasas Bogotá'!R71</f>
        <v>56.880261275744651</v>
      </c>
      <c r="G14" s="27">
        <f>+'[3]Tasas Bogotá'!S71</f>
        <v>59.00221786607878</v>
      </c>
      <c r="H14" s="27">
        <f>+'[3]Tasas Bogotá'!T71</f>
        <v>61.499193959733191</v>
      </c>
      <c r="I14" s="27">
        <f>+'[3]Tasas Bogotá'!U71</f>
        <v>61.737441169275044</v>
      </c>
      <c r="J14" s="36">
        <f>+'[3]Tasas Bogotá'!V71</f>
        <v>64.361143618006139</v>
      </c>
      <c r="K14" s="45">
        <f>+'[3]Tasas Bogotá'!W71</f>
        <v>2</v>
      </c>
      <c r="L14" s="94"/>
    </row>
    <row r="15" spans="1:15">
      <c r="A15" s="16"/>
      <c r="B15" s="11" t="str">
        <f>+'[3]Tasas Bogotá'!N72</f>
        <v>Montería</v>
      </c>
      <c r="C15" s="27">
        <f>+'[3]Tasas Bogotá'!O72</f>
        <v>56.045691342660056</v>
      </c>
      <c r="D15" s="27">
        <f>+'[3]Tasas Bogotá'!P72</f>
        <v>57.747163101065105</v>
      </c>
      <c r="E15" s="27">
        <f>+'[3]Tasas Bogotá'!Q72</f>
        <v>53.77068028429791</v>
      </c>
      <c r="F15" s="27">
        <f>+'[3]Tasas Bogotá'!R72</f>
        <v>56.843764595983181</v>
      </c>
      <c r="G15" s="27">
        <f>+'[3]Tasas Bogotá'!S72</f>
        <v>59.09049392758773</v>
      </c>
      <c r="H15" s="27">
        <f>+'[3]Tasas Bogotá'!T72</f>
        <v>57.676617915598662</v>
      </c>
      <c r="I15" s="27">
        <f>+'[3]Tasas Bogotá'!U72</f>
        <v>59.425933190005701</v>
      </c>
      <c r="J15" s="36">
        <f>+'[3]Tasas Bogotá'!V72</f>
        <v>63.334114354954252</v>
      </c>
      <c r="K15" s="45">
        <f>+'[3]Tasas Bogotá'!W72</f>
        <v>3</v>
      </c>
      <c r="L15" s="18"/>
    </row>
    <row r="16" spans="1:15">
      <c r="A16" s="16"/>
      <c r="B16" s="11" t="str">
        <f>+'[3]Tasas Bogotá'!N73</f>
        <v>Ibagué</v>
      </c>
      <c r="C16" s="27">
        <f>+'[3]Tasas Bogotá'!O73</f>
        <v>55.489991329237256</v>
      </c>
      <c r="D16" s="27">
        <f>+'[3]Tasas Bogotá'!P73</f>
        <v>53.978617481433119</v>
      </c>
      <c r="E16" s="27">
        <f>+'[3]Tasas Bogotá'!Q73</f>
        <v>53.2516092474659</v>
      </c>
      <c r="F16" s="27">
        <f>+'[3]Tasas Bogotá'!R73</f>
        <v>58.29391878398755</v>
      </c>
      <c r="G16" s="27">
        <f>+'[3]Tasas Bogotá'!S73</f>
        <v>55.625412535491151</v>
      </c>
      <c r="H16" s="27">
        <f>+'[3]Tasas Bogotá'!T73</f>
        <v>57.082812091885124</v>
      </c>
      <c r="I16" s="27">
        <f>+'[3]Tasas Bogotá'!U73</f>
        <v>54.139496233513697</v>
      </c>
      <c r="J16" s="36">
        <f>+'[3]Tasas Bogotá'!V73</f>
        <v>61.248306197752726</v>
      </c>
      <c r="K16" s="45">
        <f>+'[3]Tasas Bogotá'!W73</f>
        <v>4</v>
      </c>
      <c r="L16" s="18"/>
    </row>
    <row r="17" spans="1:15">
      <c r="A17" s="16"/>
      <c r="B17" s="11" t="str">
        <f>+'[3]Tasas Bogotá'!N74</f>
        <v>San Andrés</v>
      </c>
      <c r="C17" s="27">
        <f>+'[3]Tasas Bogotá'!O74</f>
        <v>0</v>
      </c>
      <c r="D17" s="27">
        <f>+'[3]Tasas Bogotá'!P74</f>
        <v>0</v>
      </c>
      <c r="E17" s="27">
        <f>+'[3]Tasas Bogotá'!Q74</f>
        <v>53.657624110389946</v>
      </c>
      <c r="F17" s="27">
        <f>+'[3]Tasas Bogotá'!R74</f>
        <v>55.344611636326199</v>
      </c>
      <c r="G17" s="27">
        <f>+'[3]Tasas Bogotá'!S74</f>
        <v>56.613783475060274</v>
      </c>
      <c r="H17" s="27">
        <f>+'[3]Tasas Bogotá'!T74</f>
        <v>59.613745382828299</v>
      </c>
      <c r="I17" s="27">
        <f>+'[3]Tasas Bogotá'!U74</f>
        <v>58.505041829428428</v>
      </c>
      <c r="J17" s="36">
        <f>+'[3]Tasas Bogotá'!V74</f>
        <v>60.875750997943136</v>
      </c>
      <c r="K17" s="45">
        <f>+'[3]Tasas Bogotá'!W74</f>
        <v>5</v>
      </c>
      <c r="L17" s="18"/>
    </row>
    <row r="18" spans="1:15">
      <c r="A18" s="16"/>
      <c r="B18" s="11" t="str">
        <f>+'[3]Tasas Bogotá'!N75</f>
        <v>Neiva</v>
      </c>
      <c r="C18" s="27">
        <f>+'[3]Tasas Bogotá'!O75</f>
        <v>0</v>
      </c>
      <c r="D18" s="27">
        <f>+'[3]Tasas Bogotá'!P75</f>
        <v>0</v>
      </c>
      <c r="E18" s="27">
        <f>+'[3]Tasas Bogotá'!Q75</f>
        <v>48.048898672713342</v>
      </c>
      <c r="F18" s="27">
        <f>+'[3]Tasas Bogotá'!R75</f>
        <v>52.898147873088362</v>
      </c>
      <c r="G18" s="27">
        <f>+'[3]Tasas Bogotá'!S75</f>
        <v>55.7174798982075</v>
      </c>
      <c r="H18" s="27">
        <f>+'[3]Tasas Bogotá'!T75</f>
        <v>55.150496315451555</v>
      </c>
      <c r="I18" s="27">
        <f>+'[3]Tasas Bogotá'!U75</f>
        <v>56.56668260843206</v>
      </c>
      <c r="J18" s="36">
        <f>+'[3]Tasas Bogotá'!V75</f>
        <v>59.566205444507503</v>
      </c>
      <c r="K18" s="45">
        <f>+'[3]Tasas Bogotá'!W75</f>
        <v>6</v>
      </c>
      <c r="L18" s="18"/>
    </row>
    <row r="19" spans="1:15">
      <c r="A19" s="16"/>
      <c r="B19" s="11" t="str">
        <f>+'[3]Tasas Bogotá'!N76</f>
        <v>Pasto</v>
      </c>
      <c r="C19" s="27">
        <f>+'[3]Tasas Bogotá'!O76</f>
        <v>54.98421503787695</v>
      </c>
      <c r="D19" s="27">
        <f>+'[3]Tasas Bogotá'!P76</f>
        <v>54.432496167262578</v>
      </c>
      <c r="E19" s="27">
        <f>+'[3]Tasas Bogotá'!Q76</f>
        <v>54.77710482529119</v>
      </c>
      <c r="F19" s="27">
        <f>+'[3]Tasas Bogotá'!R76</f>
        <v>54.311316897612251</v>
      </c>
      <c r="G19" s="27">
        <f>+'[3]Tasas Bogotá'!S76</f>
        <v>53.808583178274716</v>
      </c>
      <c r="H19" s="27">
        <f>+'[3]Tasas Bogotá'!T76</f>
        <v>55.17372781625113</v>
      </c>
      <c r="I19" s="27">
        <f>+'[3]Tasas Bogotá'!U76</f>
        <v>56.316920660241244</v>
      </c>
      <c r="J19" s="36">
        <f>+'[3]Tasas Bogotá'!V76</f>
        <v>59.510577363905369</v>
      </c>
      <c r="K19" s="45">
        <f>+'[3]Tasas Bogotá'!W76</f>
        <v>7</v>
      </c>
      <c r="L19" s="18"/>
    </row>
    <row r="20" spans="1:15">
      <c r="A20" s="16"/>
      <c r="B20" s="11" t="str">
        <f>+'[3]Tasas Bogotá'!N77</f>
        <v>Riohacha</v>
      </c>
      <c r="C20" s="27">
        <f>+'[3]Tasas Bogotá'!O77</f>
        <v>0</v>
      </c>
      <c r="D20" s="27">
        <f>+'[3]Tasas Bogotá'!P77</f>
        <v>0</v>
      </c>
      <c r="E20" s="27">
        <f>+'[3]Tasas Bogotá'!Q77</f>
        <v>41.752122082657081</v>
      </c>
      <c r="F20" s="27">
        <f>+'[3]Tasas Bogotá'!R77</f>
        <v>49.707404301109293</v>
      </c>
      <c r="G20" s="27">
        <f>+'[3]Tasas Bogotá'!S77</f>
        <v>46.86982344756133</v>
      </c>
      <c r="H20" s="27">
        <f>+'[3]Tasas Bogotá'!T77</f>
        <v>56.178810172909586</v>
      </c>
      <c r="I20" s="27">
        <f>+'[3]Tasas Bogotá'!U77</f>
        <v>58.095670139154585</v>
      </c>
      <c r="J20" s="36">
        <f>+'[3]Tasas Bogotá'!V77</f>
        <v>58.733230301692238</v>
      </c>
      <c r="K20" s="45">
        <f>+'[3]Tasas Bogotá'!W77</f>
        <v>8</v>
      </c>
      <c r="L20" s="18"/>
    </row>
    <row r="21" spans="1:15">
      <c r="A21" s="16"/>
      <c r="B21" s="11" t="str">
        <f>+'[3]Tasas Bogotá'!N78</f>
        <v>Villavicencio</v>
      </c>
      <c r="C21" s="27">
        <f>+'[3]Tasas Bogotá'!O78</f>
        <v>57.151521723779638</v>
      </c>
      <c r="D21" s="27">
        <f>+'[3]Tasas Bogotá'!P78</f>
        <v>59.819561530859978</v>
      </c>
      <c r="E21" s="27">
        <f>+'[3]Tasas Bogotá'!Q78</f>
        <v>56.463773185350455</v>
      </c>
      <c r="F21" s="27">
        <f>+'[3]Tasas Bogotá'!R78</f>
        <v>57.319421673063012</v>
      </c>
      <c r="G21" s="27">
        <f>+'[3]Tasas Bogotá'!S78</f>
        <v>58.201459374309636</v>
      </c>
      <c r="H21" s="27">
        <f>+'[3]Tasas Bogotá'!T78</f>
        <v>60.673345182312701</v>
      </c>
      <c r="I21" s="27">
        <f>+'[3]Tasas Bogotá'!U78</f>
        <v>56.917979326072256</v>
      </c>
      <c r="J21" s="36">
        <f>+'[3]Tasas Bogotá'!V78</f>
        <v>58.673138038514715</v>
      </c>
      <c r="K21" s="45">
        <f>+'[3]Tasas Bogotá'!W78</f>
        <v>9</v>
      </c>
      <c r="L21" s="18"/>
    </row>
    <row r="22" spans="1:15" s="51" customFormat="1">
      <c r="A22" s="93"/>
      <c r="B22" s="12" t="str">
        <f>+'[3]Tasas Bogotá'!N79</f>
        <v>Colombia</v>
      </c>
      <c r="C22" s="28">
        <f>+'[3]Tasas Bogotá'!O79</f>
        <v>53.21043854426398</v>
      </c>
      <c r="D22" s="28">
        <f>+'[3]Tasas Bogotá'!P79</f>
        <v>54.056144886150769</v>
      </c>
      <c r="E22" s="28">
        <f>+'[3]Tasas Bogotá'!Q79</f>
        <v>50.683341177218225</v>
      </c>
      <c r="F22" s="28">
        <f>+'[3]Tasas Bogotá'!R79</f>
        <v>52.627742652989632</v>
      </c>
      <c r="G22" s="28">
        <f>+'[3]Tasas Bogotá'!S79</f>
        <v>52.100032446876995</v>
      </c>
      <c r="H22" s="28">
        <f>+'[3]Tasas Bogotá'!T79</f>
        <v>54.407999756173751</v>
      </c>
      <c r="I22" s="28">
        <f>+'[3]Tasas Bogotá'!U79</f>
        <v>56.503430324445766</v>
      </c>
      <c r="J22" s="50">
        <f>+'[3]Tasas Bogotá'!V79</f>
        <v>58.317669980981115</v>
      </c>
      <c r="K22" s="45" t="str">
        <f>+'[3]Tasas Bogotá'!W79</f>
        <v/>
      </c>
      <c r="L22" s="94"/>
    </row>
    <row r="23" spans="1:15">
      <c r="A23" s="16"/>
      <c r="B23" s="11" t="str">
        <f>+'[3]Tasas Bogotá'!N80</f>
        <v>Medellín</v>
      </c>
      <c r="C23" s="27">
        <f>+'[3]Tasas Bogotá'!O80</f>
        <v>53.50421675258913</v>
      </c>
      <c r="D23" s="27">
        <f>+'[3]Tasas Bogotá'!P80</f>
        <v>51.297364733391291</v>
      </c>
      <c r="E23" s="27">
        <f>+'[3]Tasas Bogotá'!Q80</f>
        <v>49.448174594564733</v>
      </c>
      <c r="F23" s="27">
        <f>+'[3]Tasas Bogotá'!R80</f>
        <v>54.392570762747404</v>
      </c>
      <c r="G23" s="27">
        <f>+'[3]Tasas Bogotá'!S80</f>
        <v>53.596020326501048</v>
      </c>
      <c r="H23" s="27">
        <f>+'[3]Tasas Bogotá'!T80</f>
        <v>53.590125872183435</v>
      </c>
      <c r="I23" s="27">
        <f>+'[3]Tasas Bogotá'!U80</f>
        <v>56.336196588010203</v>
      </c>
      <c r="J23" s="36">
        <f>+'[3]Tasas Bogotá'!V80</f>
        <v>57.791105791200451</v>
      </c>
      <c r="K23" s="45">
        <f>+'[3]Tasas Bogotá'!W80</f>
        <v>10</v>
      </c>
      <c r="L23" s="18"/>
      <c r="N23" s="23"/>
      <c r="O23" s="34"/>
    </row>
    <row r="24" spans="1:15">
      <c r="A24" s="16"/>
      <c r="B24" s="11" t="str">
        <f>+'[3]Tasas Bogotá'!N81</f>
        <v>Pereira</v>
      </c>
      <c r="C24" s="27">
        <f>+'[3]Tasas Bogotá'!O81</f>
        <v>53.200674100004399</v>
      </c>
      <c r="D24" s="27">
        <f>+'[3]Tasas Bogotá'!P81</f>
        <v>54.357431427372724</v>
      </c>
      <c r="E24" s="27">
        <f>+'[3]Tasas Bogotá'!Q81</f>
        <v>50.406410626165098</v>
      </c>
      <c r="F24" s="27">
        <f>+'[3]Tasas Bogotá'!R81</f>
        <v>51.191920689758419</v>
      </c>
      <c r="G24" s="27">
        <f>+'[3]Tasas Bogotá'!S81</f>
        <v>52.507665614564878</v>
      </c>
      <c r="H24" s="27">
        <f>+'[3]Tasas Bogotá'!T81</f>
        <v>49.778337685511907</v>
      </c>
      <c r="I24" s="27">
        <f>+'[3]Tasas Bogotá'!U81</f>
        <v>51.710667289360188</v>
      </c>
      <c r="J24" s="36">
        <f>+'[3]Tasas Bogotá'!V81</f>
        <v>56.675927993803768</v>
      </c>
      <c r="K24" s="45">
        <f>+'[3]Tasas Bogotá'!W81</f>
        <v>11</v>
      </c>
      <c r="L24" s="18"/>
      <c r="N24" s="23"/>
      <c r="O24" s="34"/>
    </row>
    <row r="25" spans="1:15">
      <c r="A25" s="16"/>
      <c r="B25" s="11" t="str">
        <f>+'[3]Tasas Bogotá'!N82</f>
        <v>Cúcuta</v>
      </c>
      <c r="C25" s="27">
        <f>+'[3]Tasas Bogotá'!O82</f>
        <v>54.238099967439368</v>
      </c>
      <c r="D25" s="27">
        <f>+'[3]Tasas Bogotá'!P82</f>
        <v>52.072670762496124</v>
      </c>
      <c r="E25" s="27">
        <f>+'[3]Tasas Bogotá'!Q82</f>
        <v>52.519349243521106</v>
      </c>
      <c r="F25" s="27">
        <f>+'[3]Tasas Bogotá'!R82</f>
        <v>57.944765207102158</v>
      </c>
      <c r="G25" s="27">
        <f>+'[3]Tasas Bogotá'!S82</f>
        <v>56.639952883513736</v>
      </c>
      <c r="H25" s="27">
        <f>+'[3]Tasas Bogotá'!T82</f>
        <v>54.667526932625208</v>
      </c>
      <c r="I25" s="27">
        <f>+'[3]Tasas Bogotá'!U82</f>
        <v>53.826081854320471</v>
      </c>
      <c r="J25" s="36">
        <f>+'[3]Tasas Bogotá'!V82</f>
        <v>56.469709089378185</v>
      </c>
      <c r="K25" s="45">
        <f>+'[3]Tasas Bogotá'!W82</f>
        <v>12</v>
      </c>
      <c r="L25" s="18"/>
    </row>
    <row r="26" spans="1:15">
      <c r="A26" s="16"/>
      <c r="B26" s="11" t="str">
        <f>+'[3]Tasas Bogotá'!N83</f>
        <v>Cali</v>
      </c>
      <c r="C26" s="27">
        <f>+'[3]Tasas Bogotá'!O83</f>
        <v>58.018385603511483</v>
      </c>
      <c r="D26" s="27">
        <f>+'[3]Tasas Bogotá'!P83</f>
        <v>59.593349470104641</v>
      </c>
      <c r="E26" s="27">
        <f>+'[3]Tasas Bogotá'!Q83</f>
        <v>56.355671498064972</v>
      </c>
      <c r="F26" s="27">
        <f>+'[3]Tasas Bogotá'!R83</f>
        <v>58.57574539959375</v>
      </c>
      <c r="G26" s="27">
        <f>+'[3]Tasas Bogotá'!S83</f>
        <v>57.445989922531361</v>
      </c>
      <c r="H26" s="27">
        <f>+'[3]Tasas Bogotá'!T83</f>
        <v>59.082719782667603</v>
      </c>
      <c r="I26" s="27">
        <f>+'[3]Tasas Bogotá'!U83</f>
        <v>58.199920304832233</v>
      </c>
      <c r="J26" s="36">
        <f>+'[3]Tasas Bogotá'!V83</f>
        <v>56.007953635300147</v>
      </c>
      <c r="K26" s="45">
        <f>+'[3]Tasas Bogotá'!W83</f>
        <v>13</v>
      </c>
      <c r="L26" s="18"/>
    </row>
    <row r="27" spans="1:15">
      <c r="A27" s="16"/>
      <c r="B27" s="11" t="str">
        <f>+'[3]Tasas Bogotá'!N84</f>
        <v>Tunja</v>
      </c>
      <c r="C27" s="27">
        <f>+'[3]Tasas Bogotá'!O84</f>
        <v>0</v>
      </c>
      <c r="D27" s="27">
        <f>+'[3]Tasas Bogotá'!P84</f>
        <v>0</v>
      </c>
      <c r="E27" s="27">
        <f>+'[3]Tasas Bogotá'!Q84</f>
        <v>45.300852046458587</v>
      </c>
      <c r="F27" s="27">
        <f>+'[3]Tasas Bogotá'!R84</f>
        <v>52.229224730291847</v>
      </c>
      <c r="G27" s="27">
        <f>+'[3]Tasas Bogotá'!S84</f>
        <v>53.795235091992524</v>
      </c>
      <c r="H27" s="27">
        <f>+'[3]Tasas Bogotá'!T84</f>
        <v>52.756032753966423</v>
      </c>
      <c r="I27" s="27">
        <f>+'[3]Tasas Bogotá'!U84</f>
        <v>54.965645339873134</v>
      </c>
      <c r="J27" s="36">
        <f>+'[3]Tasas Bogotá'!V84</f>
        <v>55.551701701574999</v>
      </c>
      <c r="K27" s="45">
        <f>+'[3]Tasas Bogotá'!W84</f>
        <v>14</v>
      </c>
      <c r="L27" s="18"/>
    </row>
    <row r="28" spans="1:15">
      <c r="A28" s="16"/>
      <c r="B28" s="11" t="str">
        <f>+'[3]Tasas Bogotá'!N85</f>
        <v>Valledupar</v>
      </c>
      <c r="C28" s="27">
        <f>+'[3]Tasas Bogotá'!O85</f>
        <v>0</v>
      </c>
      <c r="D28" s="27">
        <f>+'[3]Tasas Bogotá'!P85</f>
        <v>0</v>
      </c>
      <c r="E28" s="27">
        <f>+'[3]Tasas Bogotá'!Q85</f>
        <v>39.891379773223733</v>
      </c>
      <c r="F28" s="27">
        <f>+'[3]Tasas Bogotá'!R85</f>
        <v>49.875107848545284</v>
      </c>
      <c r="G28" s="27">
        <f>+'[3]Tasas Bogotá'!S85</f>
        <v>48.24497277716555</v>
      </c>
      <c r="H28" s="27">
        <f>+'[3]Tasas Bogotá'!T85</f>
        <v>56.456964764864196</v>
      </c>
      <c r="I28" s="27">
        <f>+'[3]Tasas Bogotá'!U85</f>
        <v>56.458791604136273</v>
      </c>
      <c r="J28" s="36">
        <f>+'[3]Tasas Bogotá'!V85</f>
        <v>55.385951379856223</v>
      </c>
      <c r="K28" s="45">
        <f>+'[3]Tasas Bogotá'!W85</f>
        <v>15</v>
      </c>
      <c r="L28" s="18"/>
    </row>
    <row r="29" spans="1:15">
      <c r="A29" s="16"/>
      <c r="B29" s="11" t="str">
        <f>+'[3]Tasas Bogotá'!N86</f>
        <v>Barranquilla</v>
      </c>
      <c r="C29" s="27">
        <f>+'[3]Tasas Bogotá'!O86</f>
        <v>47.224477527562101</v>
      </c>
      <c r="D29" s="27">
        <f>+'[3]Tasas Bogotá'!P86</f>
        <v>49.032592311191905</v>
      </c>
      <c r="E29" s="27">
        <f>+'[3]Tasas Bogotá'!Q86</f>
        <v>49.146173381878334</v>
      </c>
      <c r="F29" s="27">
        <f>+'[3]Tasas Bogotá'!R86</f>
        <v>50.195738266092704</v>
      </c>
      <c r="G29" s="27">
        <f>+'[3]Tasas Bogotá'!S86</f>
        <v>49.240515718818209</v>
      </c>
      <c r="H29" s="27">
        <f>+'[3]Tasas Bogotá'!T86</f>
        <v>51.699602032225222</v>
      </c>
      <c r="I29" s="27">
        <f>+'[3]Tasas Bogotá'!U86</f>
        <v>54.84935996979987</v>
      </c>
      <c r="J29" s="36">
        <f>+'[3]Tasas Bogotá'!V86</f>
        <v>54.820867336105984</v>
      </c>
      <c r="K29" s="45">
        <f>+'[3]Tasas Bogotá'!W86</f>
        <v>16</v>
      </c>
      <c r="L29" s="18"/>
    </row>
    <row r="30" spans="1:15">
      <c r="A30" s="16"/>
      <c r="B30" s="11" t="str">
        <f>+'[3]Tasas Bogotá'!N87</f>
        <v>Santa Marta</v>
      </c>
      <c r="C30" s="27">
        <f>+'[3]Tasas Bogotá'!O87</f>
        <v>0</v>
      </c>
      <c r="D30" s="27">
        <f>+'[3]Tasas Bogotá'!P87</f>
        <v>0</v>
      </c>
      <c r="E30" s="27">
        <f>+'[3]Tasas Bogotá'!Q87</f>
        <v>45.860013222570352</v>
      </c>
      <c r="F30" s="27">
        <f>+'[3]Tasas Bogotá'!R87</f>
        <v>51.831747288132547</v>
      </c>
      <c r="G30" s="27">
        <f>+'[3]Tasas Bogotá'!S87</f>
        <v>51.357762883199655</v>
      </c>
      <c r="H30" s="27">
        <f>+'[3]Tasas Bogotá'!T87</f>
        <v>54.708849427381153</v>
      </c>
      <c r="I30" s="27">
        <f>+'[3]Tasas Bogotá'!U87</f>
        <v>54.929547921571931</v>
      </c>
      <c r="J30" s="36">
        <f>+'[3]Tasas Bogotá'!V87</f>
        <v>54.223163117804454</v>
      </c>
      <c r="K30" s="45">
        <f>+'[3]Tasas Bogotá'!W87</f>
        <v>17</v>
      </c>
      <c r="L30" s="18"/>
    </row>
    <row r="31" spans="1:15">
      <c r="A31" s="16"/>
      <c r="B31" s="11" t="str">
        <f>+'[3]Tasas Bogotá'!N88</f>
        <v>Sincelejo</v>
      </c>
      <c r="C31" s="27">
        <f>+'[3]Tasas Bogotá'!O88</f>
        <v>0</v>
      </c>
      <c r="D31" s="27">
        <f>+'[3]Tasas Bogotá'!P88</f>
        <v>0</v>
      </c>
      <c r="E31" s="27">
        <f>+'[3]Tasas Bogotá'!Q88</f>
        <v>44.865570881165773</v>
      </c>
      <c r="F31" s="27">
        <f>+'[3]Tasas Bogotá'!R88</f>
        <v>53.699043591099162</v>
      </c>
      <c r="G31" s="27">
        <f>+'[3]Tasas Bogotá'!S88</f>
        <v>51.238855562070562</v>
      </c>
      <c r="H31" s="27">
        <f>+'[3]Tasas Bogotá'!T88</f>
        <v>49.677948129893949</v>
      </c>
      <c r="I31" s="27">
        <f>+'[3]Tasas Bogotá'!U88</f>
        <v>53.500874723724088</v>
      </c>
      <c r="J31" s="36">
        <f>+'[3]Tasas Bogotá'!V88</f>
        <v>53.622071407911179</v>
      </c>
      <c r="K31" s="45">
        <f>+'[3]Tasas Bogotá'!W88</f>
        <v>18</v>
      </c>
      <c r="L31" s="18"/>
    </row>
    <row r="32" spans="1:15">
      <c r="A32" s="16"/>
      <c r="B32" s="11" t="str">
        <f>+'[3]Tasas Bogotá'!N89</f>
        <v>Armenia</v>
      </c>
      <c r="C32" s="27">
        <f>+'[3]Tasas Bogotá'!O89</f>
        <v>0</v>
      </c>
      <c r="D32" s="27">
        <f>+'[3]Tasas Bogotá'!P89</f>
        <v>0</v>
      </c>
      <c r="E32" s="27">
        <f>+'[3]Tasas Bogotá'!Q89</f>
        <v>47.616311325988733</v>
      </c>
      <c r="F32" s="27">
        <f>+'[3]Tasas Bogotá'!R89</f>
        <v>49.415167201714155</v>
      </c>
      <c r="G32" s="27">
        <f>+'[3]Tasas Bogotá'!S89</f>
        <v>49.003664151760063</v>
      </c>
      <c r="H32" s="27">
        <f>+'[3]Tasas Bogotá'!T89</f>
        <v>48.20426470501274</v>
      </c>
      <c r="I32" s="27">
        <f>+'[3]Tasas Bogotá'!U89</f>
        <v>51.088785567288362</v>
      </c>
      <c r="J32" s="36">
        <f>+'[3]Tasas Bogotá'!V89</f>
        <v>53.338959514734597</v>
      </c>
      <c r="K32" s="45">
        <f>+'[3]Tasas Bogotá'!W89</f>
        <v>19</v>
      </c>
      <c r="L32" s="18"/>
    </row>
    <row r="33" spans="1:14">
      <c r="A33" s="16"/>
      <c r="B33" s="11" t="str">
        <f>+'[3]Tasas Bogotá'!N90</f>
        <v>Cartagena</v>
      </c>
      <c r="C33" s="27">
        <f>+'[3]Tasas Bogotá'!O90</f>
        <v>43.848051950098736</v>
      </c>
      <c r="D33" s="27">
        <f>+'[3]Tasas Bogotá'!P90</f>
        <v>48.887872790978427</v>
      </c>
      <c r="E33" s="27">
        <f>+'[3]Tasas Bogotá'!Q90</f>
        <v>47.476899256035502</v>
      </c>
      <c r="F33" s="27">
        <f>+'[3]Tasas Bogotá'!R90</f>
        <v>51.401532780415295</v>
      </c>
      <c r="G33" s="27">
        <f>+'[3]Tasas Bogotá'!S90</f>
        <v>46.8201220230846</v>
      </c>
      <c r="H33" s="27">
        <f>+'[3]Tasas Bogotá'!T90</f>
        <v>48.596995549408604</v>
      </c>
      <c r="I33" s="27">
        <f>+'[3]Tasas Bogotá'!U90</f>
        <v>49.837104998573821</v>
      </c>
      <c r="J33" s="36">
        <f>+'[3]Tasas Bogotá'!V90</f>
        <v>52.362446679435983</v>
      </c>
      <c r="K33" s="45">
        <f>+'[3]Tasas Bogotá'!W90</f>
        <v>20</v>
      </c>
      <c r="L33" s="18"/>
    </row>
    <row r="34" spans="1:14">
      <c r="A34" s="16"/>
      <c r="B34" s="11" t="str">
        <f>+'[3]Tasas Bogotá'!N91</f>
        <v>Manizales</v>
      </c>
      <c r="C34" s="27">
        <f>+'[3]Tasas Bogotá'!O91</f>
        <v>47.53709098692444</v>
      </c>
      <c r="D34" s="27">
        <f>+'[3]Tasas Bogotá'!P91</f>
        <v>46.45996630474307</v>
      </c>
      <c r="E34" s="27">
        <f>+'[3]Tasas Bogotá'!Q91</f>
        <v>46.631606990182185</v>
      </c>
      <c r="F34" s="27">
        <f>+'[3]Tasas Bogotá'!R91</f>
        <v>48.470356543585559</v>
      </c>
      <c r="G34" s="27">
        <f>+'[3]Tasas Bogotá'!S91</f>
        <v>46.294743154188509</v>
      </c>
      <c r="H34" s="27">
        <f>+'[3]Tasas Bogotá'!T91</f>
        <v>48.74536608086634</v>
      </c>
      <c r="I34" s="27">
        <f>+'[3]Tasas Bogotá'!U91</f>
        <v>48.108804008212367</v>
      </c>
      <c r="J34" s="36">
        <f>+'[3]Tasas Bogotá'!V91</f>
        <v>52.095931430129525</v>
      </c>
      <c r="K34" s="45">
        <f>+'[3]Tasas Bogotá'!W91</f>
        <v>21</v>
      </c>
      <c r="L34" s="18"/>
    </row>
    <row r="35" spans="1:14">
      <c r="A35" s="16"/>
      <c r="B35" s="11" t="str">
        <f>+'[3]Tasas Bogotá'!N92</f>
        <v>Florencia</v>
      </c>
      <c r="C35" s="27">
        <f>+'[3]Tasas Bogotá'!O92</f>
        <v>0</v>
      </c>
      <c r="D35" s="27">
        <f>+'[3]Tasas Bogotá'!P92</f>
        <v>0</v>
      </c>
      <c r="E35" s="27">
        <f>+'[3]Tasas Bogotá'!Q92</f>
        <v>48.623436136165246</v>
      </c>
      <c r="F35" s="27">
        <f>+'[3]Tasas Bogotá'!R92</f>
        <v>53.280066836826798</v>
      </c>
      <c r="G35" s="27">
        <f>+'[3]Tasas Bogotá'!S92</f>
        <v>49.920053481464123</v>
      </c>
      <c r="H35" s="27">
        <f>+'[3]Tasas Bogotá'!T92</f>
        <v>49.632362806923389</v>
      </c>
      <c r="I35" s="27">
        <f>+'[3]Tasas Bogotá'!U92</f>
        <v>51.806042102928416</v>
      </c>
      <c r="J35" s="36">
        <f>+'[3]Tasas Bogotá'!V92</f>
        <v>51.420043157397764</v>
      </c>
      <c r="K35" s="45">
        <f>+'[3]Tasas Bogotá'!W92</f>
        <v>22</v>
      </c>
      <c r="L35" s="18"/>
    </row>
    <row r="36" spans="1:14" ht="14.25" customHeight="1">
      <c r="A36" s="16"/>
      <c r="B36" s="11" t="str">
        <f>+'[3]Tasas Bogotá'!N93</f>
        <v>Quibdó</v>
      </c>
      <c r="C36" s="27">
        <f>+'[3]Tasas Bogotá'!O93</f>
        <v>0</v>
      </c>
      <c r="D36" s="27">
        <f>+'[3]Tasas Bogotá'!P93</f>
        <v>0</v>
      </c>
      <c r="E36" s="27">
        <f>+'[3]Tasas Bogotá'!Q93</f>
        <v>40.738222438076747</v>
      </c>
      <c r="F36" s="27">
        <f>+'[3]Tasas Bogotá'!R93</f>
        <v>37.588577876808607</v>
      </c>
      <c r="G36" s="27">
        <f>+'[3]Tasas Bogotá'!S93</f>
        <v>40.664551001958721</v>
      </c>
      <c r="H36" s="27">
        <f>+'[3]Tasas Bogotá'!T93</f>
        <v>45.834108411771275</v>
      </c>
      <c r="I36" s="27">
        <f>+'[3]Tasas Bogotá'!U93</f>
        <v>49.346600239618446</v>
      </c>
      <c r="J36" s="36">
        <f>+'[3]Tasas Bogotá'!V93</f>
        <v>51.338215250987552</v>
      </c>
      <c r="K36" s="45">
        <f>+'[3]Tasas Bogotá'!W93</f>
        <v>23</v>
      </c>
      <c r="L36" s="18"/>
    </row>
    <row r="37" spans="1:14">
      <c r="A37" s="16"/>
      <c r="B37" s="11" t="str">
        <f>+'[3]Tasas Bogotá'!N94</f>
        <v>Popayán</v>
      </c>
      <c r="C37" s="27">
        <f>+'[3]Tasas Bogotá'!O94</f>
        <v>0</v>
      </c>
      <c r="D37" s="27">
        <f>+'[3]Tasas Bogotá'!P94</f>
        <v>0</v>
      </c>
      <c r="E37" s="27">
        <f>+'[3]Tasas Bogotá'!Q94</f>
        <v>47.027777376115218</v>
      </c>
      <c r="F37" s="27">
        <f>+'[3]Tasas Bogotá'!R94</f>
        <v>50.704541327037504</v>
      </c>
      <c r="G37" s="27">
        <f>+'[3]Tasas Bogotá'!S94</f>
        <v>46.239280881229007</v>
      </c>
      <c r="H37" s="27">
        <f>+'[3]Tasas Bogotá'!T94</f>
        <v>47.92550500472241</v>
      </c>
      <c r="I37" s="27">
        <f>+'[3]Tasas Bogotá'!U94</f>
        <v>49.103515695097919</v>
      </c>
      <c r="J37" s="36">
        <f>+'[3]Tasas Bogotá'!V94</f>
        <v>49.009379468988712</v>
      </c>
      <c r="K37" s="45">
        <f>+'[3]Tasas Bogotá'!W94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15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Bogotá'!N102</f>
        <v>Popayán</v>
      </c>
      <c r="C13" s="27">
        <f>+'[3]Tasas Bogotá'!O102</f>
        <v>0</v>
      </c>
      <c r="D13" s="27">
        <f>+'[3]Tasas Bogotá'!P102</f>
        <v>0</v>
      </c>
      <c r="E13" s="27">
        <f>+'[3]Tasas Bogotá'!Q102</f>
        <v>15.403448421613922</v>
      </c>
      <c r="F13" s="27">
        <f>+'[3]Tasas Bogotá'!R102</f>
        <v>17.70606066735828</v>
      </c>
      <c r="G13" s="27">
        <f>+'[3]Tasas Bogotá'!S102</f>
        <v>20.504065432671737</v>
      </c>
      <c r="H13" s="27">
        <f>+'[3]Tasas Bogotá'!T102</f>
        <v>17.030702134591987</v>
      </c>
      <c r="I13" s="27">
        <f>+'[3]Tasas Bogotá'!U102</f>
        <v>16.846684147463836</v>
      </c>
      <c r="J13" s="36">
        <f>+'[3]Tasas Bogotá'!V102</f>
        <v>17.449123629152545</v>
      </c>
      <c r="K13" s="45">
        <f>+'[3]Tasas Bogotá'!W102</f>
        <v>1</v>
      </c>
      <c r="L13" s="18"/>
    </row>
    <row r="14" spans="1:15">
      <c r="A14" s="16"/>
      <c r="B14" s="11" t="str">
        <f>+'[3]Tasas Bogotá'!N103</f>
        <v>Quibdó</v>
      </c>
      <c r="C14" s="27">
        <f>+'[3]Tasas Bogotá'!O103</f>
        <v>0</v>
      </c>
      <c r="D14" s="27">
        <f>+'[3]Tasas Bogotá'!P103</f>
        <v>0</v>
      </c>
      <c r="E14" s="27">
        <f>+'[3]Tasas Bogotá'!Q103</f>
        <v>25.840362138171276</v>
      </c>
      <c r="F14" s="27">
        <f>+'[3]Tasas Bogotá'!R103</f>
        <v>24.479541939264688</v>
      </c>
      <c r="G14" s="27">
        <f>+'[3]Tasas Bogotá'!S103</f>
        <v>18.366652488302847</v>
      </c>
      <c r="H14" s="27">
        <f>+'[3]Tasas Bogotá'!T103</f>
        <v>19.509008052529278</v>
      </c>
      <c r="I14" s="27">
        <f>+'[3]Tasas Bogotá'!U103</f>
        <v>16.811322961749912</v>
      </c>
      <c r="J14" s="36">
        <f>+'[3]Tasas Bogotá'!V103</f>
        <v>17.074262856631115</v>
      </c>
      <c r="K14" s="45">
        <f>+'[3]Tasas Bogotá'!W103</f>
        <v>2</v>
      </c>
      <c r="L14" s="18"/>
    </row>
    <row r="15" spans="1:15">
      <c r="A15" s="16"/>
      <c r="B15" s="11" t="str">
        <f>+'[3]Tasas Bogotá'!N104</f>
        <v>Armenia</v>
      </c>
      <c r="C15" s="27">
        <f>+'[3]Tasas Bogotá'!O104</f>
        <v>0</v>
      </c>
      <c r="D15" s="27">
        <f>+'[3]Tasas Bogotá'!P104</f>
        <v>0</v>
      </c>
      <c r="E15" s="27">
        <f>+'[3]Tasas Bogotá'!Q104</f>
        <v>18.594173441734419</v>
      </c>
      <c r="F15" s="27">
        <f>+'[3]Tasas Bogotá'!R104</f>
        <v>13.091294835244979</v>
      </c>
      <c r="G15" s="27">
        <f>+'[3]Tasas Bogotá'!S104</f>
        <v>15.127027949250859</v>
      </c>
      <c r="H15" s="27">
        <f>+'[3]Tasas Bogotá'!T104</f>
        <v>18.162424266761704</v>
      </c>
      <c r="I15" s="27">
        <f>+'[3]Tasas Bogotá'!U104</f>
        <v>16.497685695393429</v>
      </c>
      <c r="J15" s="36">
        <f>+'[3]Tasas Bogotá'!V104</f>
        <v>15.796606282962621</v>
      </c>
      <c r="K15" s="45">
        <f>+'[3]Tasas Bogotá'!W104</f>
        <v>3</v>
      </c>
      <c r="L15" s="18"/>
    </row>
    <row r="16" spans="1:15">
      <c r="A16" s="16"/>
      <c r="B16" s="11" t="str">
        <f>+'[3]Tasas Bogotá'!N105</f>
        <v>Pereira</v>
      </c>
      <c r="C16" s="27">
        <f>+'[3]Tasas Bogotá'!O105</f>
        <v>16.608579229050939</v>
      </c>
      <c r="D16" s="27">
        <f>+'[3]Tasas Bogotá'!P105</f>
        <v>14.816406990844779</v>
      </c>
      <c r="E16" s="27">
        <f>+'[3]Tasas Bogotá'!Q105</f>
        <v>13.546668253537289</v>
      </c>
      <c r="F16" s="27">
        <f>+'[3]Tasas Bogotá'!R105</f>
        <v>12.776587370998776</v>
      </c>
      <c r="G16" s="27">
        <f>+'[3]Tasas Bogotá'!S105</f>
        <v>12.196746153882355</v>
      </c>
      <c r="H16" s="27">
        <f>+'[3]Tasas Bogotá'!T105</f>
        <v>21.934812457773031</v>
      </c>
      <c r="I16" s="27">
        <f>+'[3]Tasas Bogotá'!U105</f>
        <v>19.643129675264866</v>
      </c>
      <c r="J16" s="36">
        <f>+'[3]Tasas Bogotá'!V105</f>
        <v>15.761159635530436</v>
      </c>
      <c r="K16" s="45">
        <f>+'[3]Tasas Bogotá'!W105</f>
        <v>4</v>
      </c>
      <c r="L16" s="18"/>
    </row>
    <row r="17" spans="1:21">
      <c r="A17" s="16"/>
      <c r="B17" s="11" t="str">
        <f>+'[3]Tasas Bogotá'!N106</f>
        <v>Ibagué</v>
      </c>
      <c r="C17" s="27">
        <f>+'[3]Tasas Bogotá'!O106</f>
        <v>20.432909229701782</v>
      </c>
      <c r="D17" s="27">
        <f>+'[3]Tasas Bogotá'!P106</f>
        <v>18.958215736215326</v>
      </c>
      <c r="E17" s="27">
        <f>+'[3]Tasas Bogotá'!Q106</f>
        <v>19.386457481058152</v>
      </c>
      <c r="F17" s="27">
        <f>+'[3]Tasas Bogotá'!R106</f>
        <v>13.918232432319083</v>
      </c>
      <c r="G17" s="27">
        <f>+'[3]Tasas Bogotá'!S106</f>
        <v>19.092187089261202</v>
      </c>
      <c r="H17" s="27">
        <f>+'[3]Tasas Bogotá'!T106</f>
        <v>16.417677614636659</v>
      </c>
      <c r="I17" s="27">
        <f>+'[3]Tasas Bogotá'!U106</f>
        <v>19.35548522010081</v>
      </c>
      <c r="J17" s="36">
        <f>+'[3]Tasas Bogotá'!V106</f>
        <v>15.752395502854878</v>
      </c>
      <c r="K17" s="45">
        <f>+'[3]Tasas Bogotá'!W106</f>
        <v>5</v>
      </c>
      <c r="L17" s="18"/>
    </row>
    <row r="18" spans="1:21">
      <c r="A18" s="16"/>
      <c r="B18" s="11" t="str">
        <f>+'[3]Tasas Bogotá'!N107</f>
        <v>Cali</v>
      </c>
      <c r="C18" s="27">
        <f>+'[3]Tasas Bogotá'!O107</f>
        <v>13.916326191243607</v>
      </c>
      <c r="D18" s="27">
        <f>+'[3]Tasas Bogotá'!P107</f>
        <v>12.673821029124888</v>
      </c>
      <c r="E18" s="27">
        <f>+'[3]Tasas Bogotá'!Q107</f>
        <v>11.99707556667615</v>
      </c>
      <c r="F18" s="27">
        <f>+'[3]Tasas Bogotá'!R107</f>
        <v>11.036110323407696</v>
      </c>
      <c r="G18" s="27">
        <f>+'[3]Tasas Bogotá'!S107</f>
        <v>12.283223654215918</v>
      </c>
      <c r="H18" s="27">
        <f>+'[3]Tasas Bogotá'!T107</f>
        <v>13.842361161934519</v>
      </c>
      <c r="I18" s="27">
        <f>+'[3]Tasas Bogotá'!U107</f>
        <v>13.128321598909837</v>
      </c>
      <c r="J18" s="36">
        <f>+'[3]Tasas Bogotá'!V107</f>
        <v>14.770137443369249</v>
      </c>
      <c r="K18" s="45">
        <f>+'[3]Tasas Bogotá'!W107</f>
        <v>6</v>
      </c>
      <c r="L18" s="18"/>
    </row>
    <row r="19" spans="1:21">
      <c r="A19" s="16"/>
      <c r="B19" s="11" t="str">
        <f>+'[3]Tasas Bogotá'!N108</f>
        <v>Cúcuta</v>
      </c>
      <c r="C19" s="27">
        <f>+'[3]Tasas Bogotá'!O108</f>
        <v>13.084208172417339</v>
      </c>
      <c r="D19" s="27">
        <f>+'[3]Tasas Bogotá'!P108</f>
        <v>12.349815999216927</v>
      </c>
      <c r="E19" s="27">
        <f>+'[3]Tasas Bogotá'!Q108</f>
        <v>10.233030328509546</v>
      </c>
      <c r="F19" s="27">
        <f>+'[3]Tasas Bogotá'!R108</f>
        <v>8.4842302374035938</v>
      </c>
      <c r="G19" s="27">
        <f>+'[3]Tasas Bogotá'!S108</f>
        <v>8.4664589638765566</v>
      </c>
      <c r="H19" s="27">
        <f>+'[3]Tasas Bogotá'!T108</f>
        <v>11.254360275326906</v>
      </c>
      <c r="I19" s="27">
        <f>+'[3]Tasas Bogotá'!U108</f>
        <v>13.968400824922245</v>
      </c>
      <c r="J19" s="36">
        <f>+'[3]Tasas Bogotá'!V108</f>
        <v>13.12611212238971</v>
      </c>
      <c r="K19" s="45">
        <f>+'[3]Tasas Bogotá'!W108</f>
        <v>7</v>
      </c>
      <c r="L19" s="18"/>
    </row>
    <row r="20" spans="1:21">
      <c r="A20" s="16"/>
      <c r="B20" s="11" t="str">
        <f>+'[3]Tasas Bogotá'!N109</f>
        <v>Florencia</v>
      </c>
      <c r="C20" s="27">
        <f>+'[3]Tasas Bogotá'!O109</f>
        <v>0</v>
      </c>
      <c r="D20" s="27">
        <f>+'[3]Tasas Bogotá'!P109</f>
        <v>0</v>
      </c>
      <c r="E20" s="27">
        <f>+'[3]Tasas Bogotá'!Q109</f>
        <v>14.571339113987946</v>
      </c>
      <c r="F20" s="27">
        <f>+'[3]Tasas Bogotá'!R109</f>
        <v>12.446334454153044</v>
      </c>
      <c r="G20" s="27">
        <f>+'[3]Tasas Bogotá'!S109</f>
        <v>10.447807326632297</v>
      </c>
      <c r="H20" s="27">
        <f>+'[3]Tasas Bogotá'!T109</f>
        <v>11.36224764871503</v>
      </c>
      <c r="I20" s="27">
        <f>+'[3]Tasas Bogotá'!U109</f>
        <v>12.341256919570172</v>
      </c>
      <c r="J20" s="36">
        <f>+'[3]Tasas Bogotá'!V109</f>
        <v>13.108872932495888</v>
      </c>
      <c r="K20" s="45">
        <f>+'[3]Tasas Bogotá'!W109</f>
        <v>8</v>
      </c>
      <c r="L20" s="18"/>
    </row>
    <row r="21" spans="1:21">
      <c r="A21" s="16"/>
      <c r="B21" s="11" t="str">
        <f>+'[3]Tasas Bogotá'!N110</f>
        <v>Sincelejo</v>
      </c>
      <c r="C21" s="27">
        <f>+'[3]Tasas Bogotá'!O110</f>
        <v>0</v>
      </c>
      <c r="D21" s="27">
        <f>+'[3]Tasas Bogotá'!P110</f>
        <v>0</v>
      </c>
      <c r="E21" s="27">
        <f>+'[3]Tasas Bogotá'!Q110</f>
        <v>17.437685062514024</v>
      </c>
      <c r="F21" s="27">
        <f>+'[3]Tasas Bogotá'!R110</f>
        <v>12.073318140038527</v>
      </c>
      <c r="G21" s="27">
        <f>+'[3]Tasas Bogotá'!S110</f>
        <v>11.111545809615096</v>
      </c>
      <c r="H21" s="27">
        <f>+'[3]Tasas Bogotá'!T110</f>
        <v>11.239090891181434</v>
      </c>
      <c r="I21" s="27">
        <f>+'[3]Tasas Bogotá'!U110</f>
        <v>12.143477823951196</v>
      </c>
      <c r="J21" s="36">
        <f>+'[3]Tasas Bogotá'!V110</f>
        <v>12.490321763583353</v>
      </c>
      <c r="K21" s="45">
        <f>+'[3]Tasas Bogotá'!W110</f>
        <v>9</v>
      </c>
      <c r="L21" s="18"/>
    </row>
    <row r="22" spans="1:21">
      <c r="A22" s="16"/>
      <c r="B22" s="11" t="str">
        <f>+'[3]Tasas Bogotá'!N111</f>
        <v>Pasto</v>
      </c>
      <c r="C22" s="27">
        <f>+'[3]Tasas Bogotá'!O111</f>
        <v>16.447028423772608</v>
      </c>
      <c r="D22" s="27">
        <f>+'[3]Tasas Bogotá'!P111</f>
        <v>14.387067208031388</v>
      </c>
      <c r="E22" s="27">
        <f>+'[3]Tasas Bogotá'!Q111</f>
        <v>14.288481485647159</v>
      </c>
      <c r="F22" s="27">
        <f>+'[3]Tasas Bogotá'!R111</f>
        <v>14.061492373717707</v>
      </c>
      <c r="G22" s="27">
        <f>+'[3]Tasas Bogotá'!S111</f>
        <v>12.87515414468773</v>
      </c>
      <c r="H22" s="27">
        <f>+'[3]Tasas Bogotá'!T111</f>
        <v>17.494576299593106</v>
      </c>
      <c r="I22" s="27">
        <f>+'[3]Tasas Bogotá'!U111</f>
        <v>15.431497142857143</v>
      </c>
      <c r="J22" s="36">
        <f>+'[3]Tasas Bogotá'!V111</f>
        <v>12.486581805891923</v>
      </c>
      <c r="K22" s="45">
        <f>+'[3]Tasas Bogotá'!W111</f>
        <v>10</v>
      </c>
      <c r="L22" s="18"/>
    </row>
    <row r="23" spans="1:21">
      <c r="A23" s="16"/>
      <c r="B23" s="11" t="str">
        <f>+'[3]Tasas Bogotá'!N112</f>
        <v>Manizales</v>
      </c>
      <c r="C23" s="27">
        <f>+'[3]Tasas Bogotá'!O112</f>
        <v>18.962222945197475</v>
      </c>
      <c r="D23" s="27">
        <f>+'[3]Tasas Bogotá'!P112</f>
        <v>16.038306053011631</v>
      </c>
      <c r="E23" s="27">
        <f>+'[3]Tasas Bogotá'!Q112</f>
        <v>15.567006068855143</v>
      </c>
      <c r="F23" s="27">
        <f>+'[3]Tasas Bogotá'!R112</f>
        <v>12.948727366217359</v>
      </c>
      <c r="G23" s="27">
        <f>+'[3]Tasas Bogotá'!S112</f>
        <v>14.511612769276528</v>
      </c>
      <c r="H23" s="27">
        <f>+'[3]Tasas Bogotá'!T112</f>
        <v>16.173675570140535</v>
      </c>
      <c r="I23" s="27">
        <f>+'[3]Tasas Bogotá'!U112</f>
        <v>16.145586568715753</v>
      </c>
      <c r="J23" s="36">
        <f>+'[3]Tasas Bogotá'!V112</f>
        <v>11.701155045327742</v>
      </c>
      <c r="K23" s="45">
        <f>+'[3]Tasas Bogotá'!W112</f>
        <v>11</v>
      </c>
      <c r="L23" s="18"/>
      <c r="N23" s="23"/>
      <c r="O23" s="34"/>
    </row>
    <row r="24" spans="1:21">
      <c r="A24" s="16"/>
      <c r="B24" s="11" t="str">
        <f>+'[3]Tasas Bogotá'!N113</f>
        <v>Tunja</v>
      </c>
      <c r="C24" s="27">
        <f>+'[3]Tasas Bogotá'!O113</f>
        <v>0</v>
      </c>
      <c r="D24" s="27">
        <f>+'[3]Tasas Bogotá'!P113</f>
        <v>0</v>
      </c>
      <c r="E24" s="27">
        <f>+'[3]Tasas Bogotá'!Q113</f>
        <v>17.913562621674238</v>
      </c>
      <c r="F24" s="27">
        <f>+'[3]Tasas Bogotá'!R113</f>
        <v>11.302992400553375</v>
      </c>
      <c r="G24" s="27">
        <f>+'[3]Tasas Bogotá'!S113</f>
        <v>11.0399331076616</v>
      </c>
      <c r="H24" s="27">
        <f>+'[3]Tasas Bogotá'!T113</f>
        <v>12.333157245994013</v>
      </c>
      <c r="I24" s="27">
        <f>+'[3]Tasas Bogotá'!U113</f>
        <v>11.116688838131571</v>
      </c>
      <c r="J24" s="36">
        <f>+'[3]Tasas Bogotá'!V113</f>
        <v>11.389399293286218</v>
      </c>
      <c r="K24" s="45">
        <f>+'[3]Tasas Bogotá'!W113</f>
        <v>12</v>
      </c>
      <c r="L24" s="18"/>
      <c r="N24" s="23"/>
      <c r="O24" s="34"/>
    </row>
    <row r="25" spans="1:21">
      <c r="A25" s="16"/>
      <c r="B25" s="11" t="str">
        <f>+'[3]Tasas Bogotá'!N114</f>
        <v>Medellín</v>
      </c>
      <c r="C25" s="27">
        <f>+'[3]Tasas Bogotá'!O114</f>
        <v>14.654148010402048</v>
      </c>
      <c r="D25" s="27">
        <f>+'[3]Tasas Bogotá'!P114</f>
        <v>13.468739239899922</v>
      </c>
      <c r="E25" s="27">
        <f>+'[3]Tasas Bogotá'!Q114</f>
        <v>12.569320680516066</v>
      </c>
      <c r="F25" s="27">
        <f>+'[3]Tasas Bogotá'!R114</f>
        <v>11.109161788977636</v>
      </c>
      <c r="G25" s="27">
        <f>+'[3]Tasas Bogotá'!S114</f>
        <v>12.805836204313586</v>
      </c>
      <c r="H25" s="27">
        <f>+'[3]Tasas Bogotá'!T114</f>
        <v>14.756105690255694</v>
      </c>
      <c r="I25" s="27">
        <f>+'[3]Tasas Bogotá'!U114</f>
        <v>13.154276206846166</v>
      </c>
      <c r="J25" s="36">
        <f>+'[3]Tasas Bogotá'!V114</f>
        <v>11.180598392874195</v>
      </c>
      <c r="K25" s="45">
        <f>+'[3]Tasas Bogotá'!W114</f>
        <v>13</v>
      </c>
      <c r="L25" s="18"/>
    </row>
    <row r="26" spans="1:21">
      <c r="A26" s="16"/>
      <c r="B26" s="11" t="str">
        <f>+'[3]Tasas Bogotá'!N115</f>
        <v>Villavicencio</v>
      </c>
      <c r="C26" s="27">
        <f>+'[3]Tasas Bogotá'!O115</f>
        <v>12.954825674964567</v>
      </c>
      <c r="D26" s="27">
        <f>+'[3]Tasas Bogotá'!P115</f>
        <v>10.865435480909589</v>
      </c>
      <c r="E26" s="27">
        <f>+'[3]Tasas Bogotá'!Q115</f>
        <v>11.411858498961733</v>
      </c>
      <c r="F26" s="27">
        <f>+'[3]Tasas Bogotá'!R115</f>
        <v>10.064132504580895</v>
      </c>
      <c r="G26" s="27">
        <f>+'[3]Tasas Bogotá'!S115</f>
        <v>10.195649865193095</v>
      </c>
      <c r="H26" s="27">
        <f>+'[3]Tasas Bogotá'!T115</f>
        <v>9.9033229149004907</v>
      </c>
      <c r="I26" s="27">
        <f>+'[3]Tasas Bogotá'!U115</f>
        <v>11.691388394995577</v>
      </c>
      <c r="J26" s="36">
        <f>+'[3]Tasas Bogotá'!V115</f>
        <v>11.146189977755409</v>
      </c>
      <c r="K26" s="45">
        <f>+'[3]Tasas Bogotá'!W115</f>
        <v>14</v>
      </c>
      <c r="L26" s="18"/>
    </row>
    <row r="27" spans="1:21">
      <c r="A27" s="16"/>
      <c r="B27" s="11" t="str">
        <f>+'[3]Tasas Bogotá'!N116</f>
        <v>Montería</v>
      </c>
      <c r="C27" s="27">
        <f>+'[3]Tasas Bogotá'!O116</f>
        <v>15.743911697579252</v>
      </c>
      <c r="D27" s="27">
        <f>+'[3]Tasas Bogotá'!P116</f>
        <v>12.698244066246488</v>
      </c>
      <c r="E27" s="27">
        <f>+'[3]Tasas Bogotá'!Q116</f>
        <v>12.928512362723716</v>
      </c>
      <c r="F27" s="27">
        <f>+'[3]Tasas Bogotá'!R116</f>
        <v>11.70143541537715</v>
      </c>
      <c r="G27" s="27">
        <f>+'[3]Tasas Bogotá'!S116</f>
        <v>12.689017331289312</v>
      </c>
      <c r="H27" s="27">
        <f>+'[3]Tasas Bogotá'!T116</f>
        <v>16.739756064135946</v>
      </c>
      <c r="I27" s="27">
        <f>+'[3]Tasas Bogotá'!U116</f>
        <v>14.309617658651952</v>
      </c>
      <c r="J27" s="36">
        <f>+'[3]Tasas Bogotá'!V116</f>
        <v>11.052234722485995</v>
      </c>
      <c r="K27" s="45">
        <f>+'[3]Tasas Bogotá'!W116</f>
        <v>15</v>
      </c>
      <c r="L27" s="18"/>
    </row>
    <row r="28" spans="1:21">
      <c r="A28" s="16"/>
      <c r="B28" s="11" t="str">
        <f>+'[3]Tasas Bogotá'!N117</f>
        <v>Valledupar</v>
      </c>
      <c r="C28" s="27">
        <f>+'[3]Tasas Bogotá'!O117</f>
        <v>0</v>
      </c>
      <c r="D28" s="27">
        <f>+'[3]Tasas Bogotá'!P117</f>
        <v>0</v>
      </c>
      <c r="E28" s="27">
        <f>+'[3]Tasas Bogotá'!Q117</f>
        <v>27.22793607973173</v>
      </c>
      <c r="F28" s="27">
        <f>+'[3]Tasas Bogotá'!R117</f>
        <v>13.006332939426313</v>
      </c>
      <c r="G28" s="27">
        <f>+'[3]Tasas Bogotá'!S117</f>
        <v>11.326832447608544</v>
      </c>
      <c r="H28" s="27">
        <f>+'[3]Tasas Bogotá'!T117</f>
        <v>11.351842161325886</v>
      </c>
      <c r="I28" s="27">
        <f>+'[3]Tasas Bogotá'!U117</f>
        <v>11.973236107215834</v>
      </c>
      <c r="J28" s="36">
        <f>+'[3]Tasas Bogotá'!V117</f>
        <v>10.531609283159158</v>
      </c>
      <c r="K28" s="45">
        <f>+'[3]Tasas Bogotá'!W117</f>
        <v>16</v>
      </c>
      <c r="L28" s="18"/>
      <c r="P28" s="33"/>
    </row>
    <row r="29" spans="1:21" s="51" customFormat="1">
      <c r="A29" s="93"/>
      <c r="B29" s="11" t="str">
        <f>+'[3]Tasas Bogotá'!N118</f>
        <v>Santa Marta</v>
      </c>
      <c r="C29" s="27">
        <f>+'[3]Tasas Bogotá'!O118</f>
        <v>0</v>
      </c>
      <c r="D29" s="27">
        <f>+'[3]Tasas Bogotá'!P118</f>
        <v>0</v>
      </c>
      <c r="E29" s="27">
        <f>+'[3]Tasas Bogotá'!Q118</f>
        <v>15.905003468334842</v>
      </c>
      <c r="F29" s="27">
        <f>+'[3]Tasas Bogotá'!R118</f>
        <v>10.962695431325024</v>
      </c>
      <c r="G29" s="27">
        <f>+'[3]Tasas Bogotá'!S118</f>
        <v>15.416757148027507</v>
      </c>
      <c r="H29" s="27">
        <f>+'[3]Tasas Bogotá'!T118</f>
        <v>9.9973687881768516</v>
      </c>
      <c r="I29" s="27">
        <f>+'[3]Tasas Bogotá'!U118</f>
        <v>9.9134646643079147</v>
      </c>
      <c r="J29" s="36">
        <f>+'[3]Tasas Bogotá'!V118</f>
        <v>10.356078107018345</v>
      </c>
      <c r="K29" s="45">
        <f>+'[3]Tasas Bogotá'!W118</f>
        <v>17</v>
      </c>
      <c r="L29" s="18"/>
      <c r="N29" s="11"/>
      <c r="O29" s="103"/>
      <c r="P29" s="103"/>
      <c r="Q29" s="103"/>
      <c r="R29" s="103"/>
      <c r="S29" s="103"/>
      <c r="T29" s="103"/>
      <c r="U29" s="103"/>
    </row>
    <row r="30" spans="1:21">
      <c r="A30" s="16"/>
      <c r="B30" s="11" t="str">
        <f>+'[3]Tasas Bogotá'!N119</f>
        <v>Neiva</v>
      </c>
      <c r="C30" s="27">
        <f>+'[3]Tasas Bogotá'!O119</f>
        <v>0</v>
      </c>
      <c r="D30" s="27">
        <f>+'[3]Tasas Bogotá'!P119</f>
        <v>0</v>
      </c>
      <c r="E30" s="27">
        <f>+'[3]Tasas Bogotá'!Q119</f>
        <v>15.092829502173682</v>
      </c>
      <c r="F30" s="27">
        <f>+'[3]Tasas Bogotá'!R119</f>
        <v>13.189649969124481</v>
      </c>
      <c r="G30" s="27">
        <f>+'[3]Tasas Bogotá'!S119</f>
        <v>13.640657146184404</v>
      </c>
      <c r="H30" s="27">
        <f>+'[3]Tasas Bogotá'!T119</f>
        <v>13.380835866849569</v>
      </c>
      <c r="I30" s="27">
        <f>+'[3]Tasas Bogotá'!U119</f>
        <v>11.970422487966053</v>
      </c>
      <c r="J30" s="36">
        <f>+'[3]Tasas Bogotá'!V119</f>
        <v>10.295729680190245</v>
      </c>
      <c r="K30" s="45">
        <f>+'[3]Tasas Bogotá'!W119</f>
        <v>18</v>
      </c>
      <c r="L30" s="18"/>
    </row>
    <row r="31" spans="1:21">
      <c r="A31" s="16"/>
      <c r="B31" s="11" t="str">
        <f>+'[3]Tasas Bogotá'!N120</f>
        <v>Riohacha</v>
      </c>
      <c r="C31" s="27">
        <f>+'[3]Tasas Bogotá'!O120</f>
        <v>0</v>
      </c>
      <c r="D31" s="27">
        <f>+'[3]Tasas Bogotá'!P120</f>
        <v>0</v>
      </c>
      <c r="E31" s="27">
        <f>+'[3]Tasas Bogotá'!Q120</f>
        <v>22.892611831901327</v>
      </c>
      <c r="F31" s="27">
        <f>+'[3]Tasas Bogotá'!R120</f>
        <v>14.992124790941613</v>
      </c>
      <c r="G31" s="27">
        <f>+'[3]Tasas Bogotá'!S120</f>
        <v>16.735687533440345</v>
      </c>
      <c r="H31" s="27">
        <f>+'[3]Tasas Bogotá'!T120</f>
        <v>12.058909499718942</v>
      </c>
      <c r="I31" s="27">
        <f>+'[3]Tasas Bogotá'!U120</f>
        <v>10.690909701975349</v>
      </c>
      <c r="J31" s="36">
        <f>+'[3]Tasas Bogotá'!V120</f>
        <v>10.087836145229851</v>
      </c>
      <c r="K31" s="45">
        <f>+'[3]Tasas Bogotá'!W120</f>
        <v>19</v>
      </c>
      <c r="L31" s="18"/>
    </row>
    <row r="32" spans="1:21" s="51" customFormat="1">
      <c r="A32" s="93"/>
      <c r="B32" s="12" t="str">
        <f>+'[3]Tasas Bogotá'!N121</f>
        <v>Colombia</v>
      </c>
      <c r="C32" s="28">
        <f>+'[3]Tasas Bogotá'!O121</f>
        <v>12.727176341264679</v>
      </c>
      <c r="D32" s="28">
        <f>+'[3]Tasas Bogotá'!P121</f>
        <v>10.952803953890465</v>
      </c>
      <c r="E32" s="28">
        <f>+'[3]Tasas Bogotá'!Q121</f>
        <v>12.351638482709989</v>
      </c>
      <c r="F32" s="28">
        <f>+'[3]Tasas Bogotá'!R121</f>
        <v>10.529287233046594</v>
      </c>
      <c r="G32" s="28">
        <f>+'[3]Tasas Bogotá'!S121</f>
        <v>10.757713776176418</v>
      </c>
      <c r="H32" s="28">
        <f>+'[3]Tasas Bogotá'!T121</f>
        <v>11.790864501996767</v>
      </c>
      <c r="I32" s="28">
        <f>+'[3]Tasas Bogotá'!U121</f>
        <v>10.629001086237547</v>
      </c>
      <c r="J32" s="50">
        <f>+'[3]Tasas Bogotá'!V121</f>
        <v>9.589457227244182</v>
      </c>
      <c r="K32" s="45" t="str">
        <f>+'[3]Tasas Bogotá'!W121</f>
        <v/>
      </c>
      <c r="L32" s="94"/>
    </row>
    <row r="33" spans="1:14">
      <c r="A33" s="16"/>
      <c r="B33" s="11" t="str">
        <f>+'[3]Tasas Bogotá'!N122</f>
        <v>Cartagena</v>
      </c>
      <c r="C33" s="27">
        <f>+'[3]Tasas Bogotá'!O122</f>
        <v>14.226051497911801</v>
      </c>
      <c r="D33" s="27">
        <f>+'[3]Tasas Bogotá'!P122</f>
        <v>16.173251643435663</v>
      </c>
      <c r="E33" s="27">
        <f>+'[3]Tasas Bogotá'!Q122</f>
        <v>16.028314049155536</v>
      </c>
      <c r="F33" s="27">
        <f>+'[3]Tasas Bogotá'!R122</f>
        <v>12.385608774339554</v>
      </c>
      <c r="G33" s="27">
        <f>+'[3]Tasas Bogotá'!S122</f>
        <v>10.70936890667056</v>
      </c>
      <c r="H33" s="27">
        <f>+'[3]Tasas Bogotá'!T122</f>
        <v>13.228698200141384</v>
      </c>
      <c r="I33" s="27">
        <f>+'[3]Tasas Bogotá'!U122</f>
        <v>10.472684560616571</v>
      </c>
      <c r="J33" s="36">
        <f>+'[3]Tasas Bogotá'!V122</f>
        <v>9.242611801427687</v>
      </c>
      <c r="K33" s="45">
        <f>+'[3]Tasas Bogotá'!W122</f>
        <v>20</v>
      </c>
      <c r="L33" s="18"/>
    </row>
    <row r="34" spans="1:14">
      <c r="A34" s="16"/>
      <c r="B34" s="11" t="str">
        <f>+'[3]Tasas Bogotá'!N123</f>
        <v>Bucaramanga</v>
      </c>
      <c r="C34" s="27">
        <f>+'[3]Tasas Bogotá'!O123</f>
        <v>15.060032132690679</v>
      </c>
      <c r="D34" s="27">
        <f>+'[3]Tasas Bogotá'!P123</f>
        <v>12.930091469659057</v>
      </c>
      <c r="E34" s="27">
        <f>+'[3]Tasas Bogotá'!Q123</f>
        <v>12.444735248974199</v>
      </c>
      <c r="F34" s="27">
        <f>+'[3]Tasas Bogotá'!R123</f>
        <v>7.9619752236751555</v>
      </c>
      <c r="G34" s="27">
        <f>+'[3]Tasas Bogotá'!S123</f>
        <v>8.0915203491815078</v>
      </c>
      <c r="H34" s="27">
        <f>+'[3]Tasas Bogotá'!T123</f>
        <v>9.0789919628159197</v>
      </c>
      <c r="I34" s="27">
        <f>+'[3]Tasas Bogotá'!U123</f>
        <v>11.153683926764169</v>
      </c>
      <c r="J34" s="36">
        <f>+'[3]Tasas Bogotá'!V123</f>
        <v>8.893238971732103</v>
      </c>
      <c r="K34" s="45">
        <f>+'[3]Tasas Bogotá'!W123</f>
        <v>21</v>
      </c>
      <c r="L34" s="18"/>
    </row>
    <row r="35" spans="1:14">
      <c r="A35" s="16"/>
      <c r="B35" s="11" t="str">
        <f>+'[3]Tasas Bogotá'!N124</f>
        <v>Barranquilla</v>
      </c>
      <c r="C35" s="27">
        <f>+'[3]Tasas Bogotá'!O124</f>
        <v>13.246842374833745</v>
      </c>
      <c r="D35" s="27">
        <f>+'[3]Tasas Bogotá'!P124</f>
        <v>12.398538204629084</v>
      </c>
      <c r="E35" s="27">
        <f>+'[3]Tasas Bogotá'!Q124</f>
        <v>15.507809265155403</v>
      </c>
      <c r="F35" s="27">
        <f>+'[3]Tasas Bogotá'!R124</f>
        <v>10.788983649564381</v>
      </c>
      <c r="G35" s="27">
        <f>+'[3]Tasas Bogotá'!S124</f>
        <v>10.921486968202796</v>
      </c>
      <c r="H35" s="27">
        <f>+'[3]Tasas Bogotá'!T124</f>
        <v>10.718893627953662</v>
      </c>
      <c r="I35" s="27">
        <f>+'[3]Tasas Bogotá'!U124</f>
        <v>10.090520847342416</v>
      </c>
      <c r="J35" s="36">
        <f>+'[3]Tasas Bogotá'!V124</f>
        <v>8.8602977978231525</v>
      </c>
      <c r="K35" s="45">
        <f>+'[3]Tasas Bogotá'!W124</f>
        <v>22</v>
      </c>
      <c r="L35" s="18"/>
    </row>
    <row r="36" spans="1:14" ht="14.25" customHeight="1">
      <c r="A36" s="16"/>
      <c r="B36" s="11" t="str">
        <f>+'[3]Tasas Bogotá'!N125</f>
        <v>San Andrés</v>
      </c>
      <c r="C36" s="27">
        <f>+'[3]Tasas Bogotá'!O125</f>
        <v>0</v>
      </c>
      <c r="D36" s="27">
        <f>+'[3]Tasas Bogotá'!P125</f>
        <v>0</v>
      </c>
      <c r="E36" s="27">
        <f>+'[3]Tasas Bogotá'!Q125</f>
        <v>11.358801885707718</v>
      </c>
      <c r="F36" s="27">
        <f>+'[3]Tasas Bogotá'!R125</f>
        <v>11.518152267833385</v>
      </c>
      <c r="G36" s="27">
        <f>+'[3]Tasas Bogotá'!S125</f>
        <v>8.7541766109785222</v>
      </c>
      <c r="H36" s="27">
        <f>+'[3]Tasas Bogotá'!T125</f>
        <v>8.868505435824062</v>
      </c>
      <c r="I36" s="27">
        <f>+'[3]Tasas Bogotá'!U125</f>
        <v>7.7337848398020315</v>
      </c>
      <c r="J36" s="36">
        <f>+'[3]Tasas Bogotá'!V125</f>
        <v>7.8572043857598164</v>
      </c>
      <c r="K36" s="45">
        <f>+'[3]Tasas Bogotá'!W125</f>
        <v>23</v>
      </c>
      <c r="L36" s="18"/>
    </row>
    <row r="37" spans="1:14">
      <c r="A37" s="16"/>
      <c r="B37" s="12" t="str">
        <f>+'[3]Tasas Bogotá'!N126</f>
        <v>Bogotá</v>
      </c>
      <c r="C37" s="50">
        <f>+'[3]Tasas Bogotá'!O126</f>
        <v>13.899227057316468</v>
      </c>
      <c r="D37" s="50">
        <f>+'[3]Tasas Bogotá'!P126</f>
        <v>12.304859342607678</v>
      </c>
      <c r="E37" s="50">
        <f>+'[3]Tasas Bogotá'!Q126</f>
        <v>11.242250202847281</v>
      </c>
      <c r="F37" s="50">
        <f>+'[3]Tasas Bogotá'!R126</f>
        <v>10.02803039428716</v>
      </c>
      <c r="G37" s="50">
        <f>+'[3]Tasas Bogotá'!S126</f>
        <v>10.135552941063683</v>
      </c>
      <c r="H37" s="50">
        <f>+'[3]Tasas Bogotá'!T126</f>
        <v>11.277993409789694</v>
      </c>
      <c r="I37" s="50">
        <f>+'[3]Tasas Bogotá'!U126</f>
        <v>9.1404456963850009</v>
      </c>
      <c r="J37" s="50">
        <f>+'[3]Tasas Bogotá'!V126</f>
        <v>7.8369006613644068</v>
      </c>
      <c r="K37" s="106">
        <f>+'[3]Tasas Bogotá'!W126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  <row r="54" spans="1:12">
      <c r="D54" s="104"/>
      <c r="E54" s="104"/>
      <c r="F54" s="104"/>
      <c r="G54" s="104"/>
      <c r="H54" s="104"/>
      <c r="I54" s="104"/>
      <c r="J54" s="104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Bogotá'!N134</f>
        <v>Popayán</v>
      </c>
      <c r="C13" s="27">
        <f>+'[3]Tasas Bogotá'!O134</f>
        <v>0</v>
      </c>
      <c r="D13" s="27">
        <f>+'[3]Tasas Bogotá'!P134</f>
        <v>0</v>
      </c>
      <c r="E13" s="27">
        <f>+'[3]Tasas Bogotá'!Q134</f>
        <v>14.579871960359082</v>
      </c>
      <c r="F13" s="27">
        <f>+'[3]Tasas Bogotá'!R134</f>
        <v>16.066417955734849</v>
      </c>
      <c r="G13" s="27">
        <f>+'[3]Tasas Bogotá'!S134</f>
        <v>20.217767357197538</v>
      </c>
      <c r="H13" s="27">
        <f>+'[3]Tasas Bogotá'!T134</f>
        <v>16.569168731709794</v>
      </c>
      <c r="I13" s="27">
        <f>+'[3]Tasas Bogotá'!U134</f>
        <v>16.237461001036117</v>
      </c>
      <c r="J13" s="36">
        <f>+'[3]Tasas Bogotá'!V134</f>
        <v>16.775915374636394</v>
      </c>
      <c r="K13" s="45">
        <f>+'[3]Tasas Bogotá'!W134</f>
        <v>1</v>
      </c>
      <c r="L13" s="18"/>
    </row>
    <row r="14" spans="1:15">
      <c r="A14" s="16"/>
      <c r="B14" s="11" t="str">
        <f>+'[3]Tasas Bogotá'!N135</f>
        <v>Pereira</v>
      </c>
      <c r="C14" s="27">
        <f>+'[3]Tasas Bogotá'!O135</f>
        <v>15.368992145086921</v>
      </c>
      <c r="D14" s="27">
        <f>+'[3]Tasas Bogotá'!P135</f>
        <v>13.821573687205102</v>
      </c>
      <c r="E14" s="27">
        <f>+'[3]Tasas Bogotá'!Q135</f>
        <v>12.895431424253582</v>
      </c>
      <c r="F14" s="27">
        <f>+'[3]Tasas Bogotá'!R135</f>
        <v>12.134253590655552</v>
      </c>
      <c r="G14" s="27">
        <f>+'[3]Tasas Bogotá'!S135</f>
        <v>11.695656675467205</v>
      </c>
      <c r="H14" s="27">
        <f>+'[3]Tasas Bogotá'!T135</f>
        <v>20.86993003944816</v>
      </c>
      <c r="I14" s="27">
        <f>+'[3]Tasas Bogotá'!U135</f>
        <v>18.590277903773725</v>
      </c>
      <c r="J14" s="36">
        <f>+'[3]Tasas Bogotá'!V135</f>
        <v>15.319142925462526</v>
      </c>
      <c r="K14" s="45">
        <f>+'[3]Tasas Bogotá'!W135</f>
        <v>2</v>
      </c>
      <c r="L14" s="18"/>
    </row>
    <row r="15" spans="1:15">
      <c r="A15" s="16"/>
      <c r="B15" s="11" t="str">
        <f>+'[3]Tasas Bogotá'!N136</f>
        <v>Quibdó</v>
      </c>
      <c r="C15" s="27">
        <f>+'[3]Tasas Bogotá'!O136</f>
        <v>0</v>
      </c>
      <c r="D15" s="27">
        <f>+'[3]Tasas Bogotá'!P136</f>
        <v>0</v>
      </c>
      <c r="E15" s="27">
        <f>+'[3]Tasas Bogotá'!Q136</f>
        <v>23.085424292256825</v>
      </c>
      <c r="F15" s="27">
        <f>+'[3]Tasas Bogotá'!R136</f>
        <v>21.572470242384071</v>
      </c>
      <c r="G15" s="27">
        <f>+'[3]Tasas Bogotá'!S136</f>
        <v>16.284323455739877</v>
      </c>
      <c r="H15" s="27">
        <f>+'[3]Tasas Bogotá'!T136</f>
        <v>17.351322215507242</v>
      </c>
      <c r="I15" s="27">
        <f>+'[3]Tasas Bogotá'!U136</f>
        <v>15.126135610402777</v>
      </c>
      <c r="J15" s="36">
        <f>+'[3]Tasas Bogotá'!V136</f>
        <v>15.283924266961199</v>
      </c>
      <c r="K15" s="45">
        <f>+'[3]Tasas Bogotá'!W136</f>
        <v>3</v>
      </c>
      <c r="L15" s="18"/>
    </row>
    <row r="16" spans="1:15">
      <c r="A16" s="16"/>
      <c r="B16" s="11" t="str">
        <f>+'[3]Tasas Bogotá'!N137</f>
        <v>Armenia</v>
      </c>
      <c r="C16" s="27">
        <f>+'[3]Tasas Bogotá'!O137</f>
        <v>0</v>
      </c>
      <c r="D16" s="27">
        <f>+'[3]Tasas Bogotá'!P137</f>
        <v>0</v>
      </c>
      <c r="E16" s="27">
        <f>+'[3]Tasas Bogotá'!Q137</f>
        <v>16.737023139462163</v>
      </c>
      <c r="F16" s="27">
        <f>+'[3]Tasas Bogotá'!R137</f>
        <v>11.645428628256978</v>
      </c>
      <c r="G16" s="27">
        <f>+'[3]Tasas Bogotá'!S137</f>
        <v>14.231576552822325</v>
      </c>
      <c r="H16" s="27">
        <f>+'[3]Tasas Bogotá'!T137</f>
        <v>17.068653090317692</v>
      </c>
      <c r="I16" s="27">
        <f>+'[3]Tasas Bogotá'!U137</f>
        <v>15.776561796245364</v>
      </c>
      <c r="J16" s="36">
        <f>+'[3]Tasas Bogotá'!V137</f>
        <v>14.940151341435451</v>
      </c>
      <c r="K16" s="45">
        <f>+'[3]Tasas Bogotá'!W137</f>
        <v>4</v>
      </c>
      <c r="L16" s="18"/>
    </row>
    <row r="17" spans="1:15">
      <c r="A17" s="16"/>
      <c r="B17" s="11" t="str">
        <f>+'[3]Tasas Bogotá'!N138</f>
        <v>Ibagué</v>
      </c>
      <c r="C17" s="27">
        <f>+'[3]Tasas Bogotá'!O138</f>
        <v>18.49964372086432</v>
      </c>
      <c r="D17" s="27">
        <f>+'[3]Tasas Bogotá'!P138</f>
        <v>17.456460384112344</v>
      </c>
      <c r="E17" s="27">
        <f>+'[3]Tasas Bogotá'!Q138</f>
        <v>18.073811413327796</v>
      </c>
      <c r="F17" s="27">
        <f>+'[3]Tasas Bogotá'!R138</f>
        <v>12.473132090506848</v>
      </c>
      <c r="G17" s="27">
        <f>+'[3]Tasas Bogotá'!S138</f>
        <v>16.488476137623451</v>
      </c>
      <c r="H17" s="27">
        <f>+'[3]Tasas Bogotá'!T138</f>
        <v>15.828281214420779</v>
      </c>
      <c r="I17" s="27">
        <f>+'[3]Tasas Bogotá'!U138</f>
        <v>17.653694943284158</v>
      </c>
      <c r="J17" s="36">
        <f>+'[3]Tasas Bogotá'!V138</f>
        <v>14.867946256317083</v>
      </c>
      <c r="K17" s="45">
        <f>+'[3]Tasas Bogotá'!W138</f>
        <v>5</v>
      </c>
      <c r="L17" s="18"/>
    </row>
    <row r="18" spans="1:15">
      <c r="A18" s="16"/>
      <c r="B18" s="11" t="str">
        <f>+'[3]Tasas Bogotá'!N139</f>
        <v>Cali</v>
      </c>
      <c r="C18" s="27">
        <f>+'[3]Tasas Bogotá'!O139</f>
        <v>13.205147794830793</v>
      </c>
      <c r="D18" s="27">
        <f>+'[3]Tasas Bogotá'!P139</f>
        <v>11.848824516170621</v>
      </c>
      <c r="E18" s="27">
        <f>+'[3]Tasas Bogotá'!Q139</f>
        <v>10.439677440260711</v>
      </c>
      <c r="F18" s="27">
        <f>+'[3]Tasas Bogotá'!R139</f>
        <v>10.213719404147822</v>
      </c>
      <c r="G18" s="27">
        <f>+'[3]Tasas Bogotá'!S139</f>
        <v>11.444870752163212</v>
      </c>
      <c r="H18" s="27">
        <f>+'[3]Tasas Bogotá'!T139</f>
        <v>12.906989447469099</v>
      </c>
      <c r="I18" s="27">
        <f>+'[3]Tasas Bogotá'!U139</f>
        <v>12.228908097420209</v>
      </c>
      <c r="J18" s="36">
        <f>+'[3]Tasas Bogotá'!V139</f>
        <v>13.982251158107776</v>
      </c>
      <c r="K18" s="45">
        <f>+'[3]Tasas Bogotá'!W139</f>
        <v>6</v>
      </c>
      <c r="L18" s="18"/>
    </row>
    <row r="19" spans="1:15">
      <c r="A19" s="16"/>
      <c r="B19" s="11" t="str">
        <f>+'[3]Tasas Bogotá'!N140</f>
        <v>Cúcuta</v>
      </c>
      <c r="C19" s="27">
        <f>+'[3]Tasas Bogotá'!O140</f>
        <v>12.123950142734255</v>
      </c>
      <c r="D19" s="27">
        <f>+'[3]Tasas Bogotá'!P140</f>
        <v>11.8175986804426</v>
      </c>
      <c r="E19" s="27">
        <f>+'[3]Tasas Bogotá'!Q140</f>
        <v>9.3936685590195044</v>
      </c>
      <c r="F19" s="27">
        <f>+'[3]Tasas Bogotá'!R140</f>
        <v>7.6283942384133399</v>
      </c>
      <c r="G19" s="27">
        <f>+'[3]Tasas Bogotá'!S140</f>
        <v>7.916484934609576</v>
      </c>
      <c r="H19" s="27">
        <f>+'[3]Tasas Bogotá'!T140</f>
        <v>10.744744352627361</v>
      </c>
      <c r="I19" s="27">
        <f>+'[3]Tasas Bogotá'!U140</f>
        <v>12.930394705636758</v>
      </c>
      <c r="J19" s="36">
        <f>+'[3]Tasas Bogotá'!V140</f>
        <v>12.827415649138596</v>
      </c>
      <c r="K19" s="45">
        <f>+'[3]Tasas Bogotá'!W140</f>
        <v>7</v>
      </c>
      <c r="L19" s="18"/>
    </row>
    <row r="20" spans="1:15">
      <c r="A20" s="16"/>
      <c r="B20" s="11" t="str">
        <f>+'[3]Tasas Bogotá'!N141</f>
        <v>Florencia</v>
      </c>
      <c r="C20" s="27">
        <f>+'[3]Tasas Bogotá'!O141</f>
        <v>0</v>
      </c>
      <c r="D20" s="27">
        <f>+'[3]Tasas Bogotá'!P141</f>
        <v>0</v>
      </c>
      <c r="E20" s="27">
        <f>+'[3]Tasas Bogotá'!Q141</f>
        <v>12.674841372788324</v>
      </c>
      <c r="F20" s="27">
        <f>+'[3]Tasas Bogotá'!R141</f>
        <v>10.986166214848341</v>
      </c>
      <c r="G20" s="27">
        <f>+'[3]Tasas Bogotá'!S141</f>
        <v>10.119555407193106</v>
      </c>
      <c r="H20" s="27">
        <f>+'[3]Tasas Bogotá'!T141</f>
        <v>10.930929131971483</v>
      </c>
      <c r="I20" s="27">
        <f>+'[3]Tasas Bogotá'!U141</f>
        <v>11.920701587844738</v>
      </c>
      <c r="J20" s="36">
        <f>+'[3]Tasas Bogotá'!V141</f>
        <v>12.428852157058024</v>
      </c>
      <c r="K20" s="45">
        <f>+'[3]Tasas Bogotá'!W141</f>
        <v>8</v>
      </c>
      <c r="L20" s="18"/>
    </row>
    <row r="21" spans="1:15">
      <c r="A21" s="16"/>
      <c r="B21" s="11" t="str">
        <f>+'[3]Tasas Bogotá'!N142</f>
        <v>Pasto</v>
      </c>
      <c r="C21" s="27">
        <f>+'[3]Tasas Bogotá'!O142</f>
        <v>15.984453763714152</v>
      </c>
      <c r="D21" s="27">
        <f>+'[3]Tasas Bogotá'!P142</f>
        <v>13.84720152130339</v>
      </c>
      <c r="E21" s="27">
        <f>+'[3]Tasas Bogotá'!Q142</f>
        <v>13.710077190000709</v>
      </c>
      <c r="F21" s="27">
        <f>+'[3]Tasas Bogotá'!R142</f>
        <v>13.334404700830929</v>
      </c>
      <c r="G21" s="27">
        <f>+'[3]Tasas Bogotá'!S142</f>
        <v>12.503557185101478</v>
      </c>
      <c r="H21" s="27">
        <f>+'[3]Tasas Bogotá'!T142</f>
        <v>16.945595396605185</v>
      </c>
      <c r="I21" s="27">
        <f>+'[3]Tasas Bogotá'!U142</f>
        <v>14.760045714285713</v>
      </c>
      <c r="J21" s="36">
        <f>+'[3]Tasas Bogotá'!V142</f>
        <v>11.679651450916115</v>
      </c>
      <c r="K21" s="45">
        <f>+'[3]Tasas Bogotá'!W142</f>
        <v>9</v>
      </c>
      <c r="L21" s="18"/>
    </row>
    <row r="22" spans="1:15">
      <c r="A22" s="16"/>
      <c r="B22" s="11" t="str">
        <f>+'[3]Tasas Bogotá'!N143</f>
        <v>Sincelejo</v>
      </c>
      <c r="C22" s="27">
        <f>+'[3]Tasas Bogotá'!O143</f>
        <v>0</v>
      </c>
      <c r="D22" s="27">
        <f>+'[3]Tasas Bogotá'!P143</f>
        <v>0</v>
      </c>
      <c r="E22" s="27">
        <f>+'[3]Tasas Bogotá'!Q143</f>
        <v>14.915767145204844</v>
      </c>
      <c r="F22" s="27">
        <f>+'[3]Tasas Bogotá'!R143</f>
        <v>10.69868170886793</v>
      </c>
      <c r="G22" s="27">
        <f>+'[3]Tasas Bogotá'!S143</f>
        <v>9.9577473054126475</v>
      </c>
      <c r="H22" s="27">
        <f>+'[3]Tasas Bogotá'!T143</f>
        <v>10.459282510621811</v>
      </c>
      <c r="I22" s="27">
        <f>+'[3]Tasas Bogotá'!U143</f>
        <v>11.342208087770219</v>
      </c>
      <c r="J22" s="36">
        <f>+'[3]Tasas Bogotá'!V143</f>
        <v>11.658784960380396</v>
      </c>
      <c r="K22" s="45">
        <f>+'[3]Tasas Bogotá'!W143</f>
        <v>10</v>
      </c>
      <c r="L22" s="18"/>
    </row>
    <row r="23" spans="1:15">
      <c r="A23" s="16"/>
      <c r="B23" s="11" t="str">
        <f>+'[3]Tasas Bogotá'!N144</f>
        <v>Tunja</v>
      </c>
      <c r="C23" s="27">
        <f>+'[3]Tasas Bogotá'!O144</f>
        <v>0</v>
      </c>
      <c r="D23" s="27">
        <f>+'[3]Tasas Bogotá'!P144</f>
        <v>0</v>
      </c>
      <c r="E23" s="27">
        <f>+'[3]Tasas Bogotá'!Q144</f>
        <v>16.721090201168074</v>
      </c>
      <c r="F23" s="27">
        <f>+'[3]Tasas Bogotá'!R144</f>
        <v>10.681391778952754</v>
      </c>
      <c r="G23" s="27">
        <f>+'[3]Tasas Bogotá'!S144</f>
        <v>10.879445440936493</v>
      </c>
      <c r="H23" s="27">
        <f>+'[3]Tasas Bogotá'!T144</f>
        <v>12.153107941539004</v>
      </c>
      <c r="I23" s="27">
        <f>+'[3]Tasas Bogotá'!U144</f>
        <v>10.822603180977719</v>
      </c>
      <c r="J23" s="36">
        <f>+'[3]Tasas Bogotá'!V144</f>
        <v>11.35022715800101</v>
      </c>
      <c r="K23" s="45">
        <f>+'[3]Tasas Bogotá'!W144</f>
        <v>11</v>
      </c>
      <c r="L23" s="18"/>
      <c r="N23" s="23"/>
      <c r="O23" s="34"/>
    </row>
    <row r="24" spans="1:15">
      <c r="A24" s="16"/>
      <c r="B24" s="11" t="str">
        <f>+'[3]Tasas Bogotá'!N145</f>
        <v>Villavicencio</v>
      </c>
      <c r="C24" s="27">
        <f>+'[3]Tasas Bogotá'!O145</f>
        <v>11.999754174236692</v>
      </c>
      <c r="D24" s="27">
        <f>+'[3]Tasas Bogotá'!P145</f>
        <v>10.000854400983105</v>
      </c>
      <c r="E24" s="27">
        <f>+'[3]Tasas Bogotá'!Q145</f>
        <v>10.724933254227233</v>
      </c>
      <c r="F24" s="27">
        <f>+'[3]Tasas Bogotá'!R145</f>
        <v>9.4114899579635711</v>
      </c>
      <c r="G24" s="27">
        <f>+'[3]Tasas Bogotá'!S145</f>
        <v>9.8943470172902277</v>
      </c>
      <c r="H24" s="27">
        <f>+'[3]Tasas Bogotá'!T145</f>
        <v>9.6480339873379251</v>
      </c>
      <c r="I24" s="27">
        <f>+'[3]Tasas Bogotá'!U145</f>
        <v>11.290969465215026</v>
      </c>
      <c r="J24" s="36">
        <f>+'[3]Tasas Bogotá'!V145</f>
        <v>10.954420939205823</v>
      </c>
      <c r="K24" s="45">
        <f>+'[3]Tasas Bogotá'!W145</f>
        <v>12</v>
      </c>
      <c r="L24" s="18"/>
      <c r="N24" s="23"/>
      <c r="O24" s="34"/>
    </row>
    <row r="25" spans="1:15">
      <c r="A25" s="16"/>
      <c r="B25" s="11" t="str">
        <f>+'[3]Tasas Bogotá'!N146</f>
        <v>Manizales</v>
      </c>
      <c r="C25" s="27">
        <f>+'[3]Tasas Bogotá'!O146</f>
        <v>17.427018943349694</v>
      </c>
      <c r="D25" s="27">
        <f>+'[3]Tasas Bogotá'!P146</f>
        <v>15.511089436650217</v>
      </c>
      <c r="E25" s="27">
        <f>+'[3]Tasas Bogotá'!Q146</f>
        <v>14.307615796224072</v>
      </c>
      <c r="F25" s="27">
        <f>+'[3]Tasas Bogotá'!R146</f>
        <v>11.631285121386862</v>
      </c>
      <c r="G25" s="27">
        <f>+'[3]Tasas Bogotá'!S146</f>
        <v>13.920733520753725</v>
      </c>
      <c r="H25" s="27">
        <f>+'[3]Tasas Bogotá'!T146</f>
        <v>15.447437971161101</v>
      </c>
      <c r="I25" s="27">
        <f>+'[3]Tasas Bogotá'!U146</f>
        <v>15.477597460634804</v>
      </c>
      <c r="J25" s="36">
        <f>+'[3]Tasas Bogotá'!V146</f>
        <v>10.646577562851009</v>
      </c>
      <c r="K25" s="45">
        <f>+'[3]Tasas Bogotá'!W146</f>
        <v>13</v>
      </c>
      <c r="L25" s="18"/>
    </row>
    <row r="26" spans="1:15">
      <c r="A26" s="16"/>
      <c r="B26" s="11" t="str">
        <f>+'[3]Tasas Bogotá'!N147</f>
        <v>Montería</v>
      </c>
      <c r="C26" s="27">
        <f>+'[3]Tasas Bogotá'!O147</f>
        <v>15.073087834677413</v>
      </c>
      <c r="D26" s="27">
        <f>+'[3]Tasas Bogotá'!P147</f>
        <v>12.093378815628112</v>
      </c>
      <c r="E26" s="27">
        <f>+'[3]Tasas Bogotá'!Q147</f>
        <v>11.625264155596714</v>
      </c>
      <c r="F26" s="27">
        <f>+'[3]Tasas Bogotá'!R147</f>
        <v>10.96638302985782</v>
      </c>
      <c r="G26" s="27">
        <f>+'[3]Tasas Bogotá'!S147</f>
        <v>12.180402295093719</v>
      </c>
      <c r="H26" s="27">
        <f>+'[3]Tasas Bogotá'!T147</f>
        <v>16.198840780659257</v>
      </c>
      <c r="I26" s="27">
        <f>+'[3]Tasas Bogotá'!U147</f>
        <v>13.712849822625151</v>
      </c>
      <c r="J26" s="36">
        <f>+'[3]Tasas Bogotá'!V147</f>
        <v>10.361951896444412</v>
      </c>
      <c r="K26" s="45">
        <f>+'[3]Tasas Bogotá'!W147</f>
        <v>14</v>
      </c>
      <c r="L26" s="18"/>
    </row>
    <row r="27" spans="1:15">
      <c r="A27" s="16"/>
      <c r="B27" s="11" t="str">
        <f>+'[3]Tasas Bogotá'!N148</f>
        <v>Valledupar</v>
      </c>
      <c r="C27" s="27">
        <f>+'[3]Tasas Bogotá'!O148</f>
        <v>0</v>
      </c>
      <c r="D27" s="27">
        <f>+'[3]Tasas Bogotá'!P148</f>
        <v>0</v>
      </c>
      <c r="E27" s="27">
        <f>+'[3]Tasas Bogotá'!Q148</f>
        <v>24.447816557073004</v>
      </c>
      <c r="F27" s="27">
        <f>+'[3]Tasas Bogotá'!R148</f>
        <v>12.02345679316921</v>
      </c>
      <c r="G27" s="27">
        <f>+'[3]Tasas Bogotá'!S148</f>
        <v>10.954326682041513</v>
      </c>
      <c r="H27" s="27">
        <f>+'[3]Tasas Bogotá'!T148</f>
        <v>10.712933910536298</v>
      </c>
      <c r="I27" s="27">
        <f>+'[3]Tasas Bogotá'!U148</f>
        <v>10.856204174846745</v>
      </c>
      <c r="J27" s="36">
        <f>+'[3]Tasas Bogotá'!V148</f>
        <v>10.191604111823018</v>
      </c>
      <c r="K27" s="45">
        <f>+'[3]Tasas Bogotá'!W148</f>
        <v>15</v>
      </c>
      <c r="L27" s="18"/>
    </row>
    <row r="28" spans="1:15">
      <c r="A28" s="16"/>
      <c r="B28" s="11" t="str">
        <f>+'[3]Tasas Bogotá'!N149</f>
        <v>Medellín</v>
      </c>
      <c r="C28" s="27">
        <f>+'[3]Tasas Bogotá'!O149</f>
        <v>13.611988782237155</v>
      </c>
      <c r="D28" s="27">
        <f>+'[3]Tasas Bogotá'!P149</f>
        <v>12.772101190512879</v>
      </c>
      <c r="E28" s="27">
        <f>+'[3]Tasas Bogotá'!Q149</f>
        <v>11.956238256171371</v>
      </c>
      <c r="F28" s="27">
        <f>+'[3]Tasas Bogotá'!R149</f>
        <v>10.241620072516151</v>
      </c>
      <c r="G28" s="27">
        <f>+'[3]Tasas Bogotá'!S149</f>
        <v>12.152247450643589</v>
      </c>
      <c r="H28" s="27">
        <f>+'[3]Tasas Bogotá'!T149</f>
        <v>13.542450090894018</v>
      </c>
      <c r="I28" s="27">
        <f>+'[3]Tasas Bogotá'!U149</f>
        <v>12.308696153889059</v>
      </c>
      <c r="J28" s="36">
        <f>+'[3]Tasas Bogotá'!V149</f>
        <v>10.088511779145346</v>
      </c>
      <c r="K28" s="45">
        <f>+'[3]Tasas Bogotá'!W149</f>
        <v>16</v>
      </c>
      <c r="L28" s="18"/>
    </row>
    <row r="29" spans="1:15" s="51" customFormat="1">
      <c r="A29" s="93"/>
      <c r="B29" s="11" t="str">
        <f>+'[3]Tasas Bogotá'!N150</f>
        <v>Neiva</v>
      </c>
      <c r="C29" s="27">
        <f>+'[3]Tasas Bogotá'!O150</f>
        <v>0</v>
      </c>
      <c r="D29" s="27">
        <f>+'[3]Tasas Bogotá'!P150</f>
        <v>0</v>
      </c>
      <c r="E29" s="27">
        <f>+'[3]Tasas Bogotá'!Q150</f>
        <v>12.965640252965791</v>
      </c>
      <c r="F29" s="27">
        <f>+'[3]Tasas Bogotá'!R150</f>
        <v>12.236223250890282</v>
      </c>
      <c r="G29" s="27">
        <f>+'[3]Tasas Bogotá'!S150</f>
        <v>12.973202617198115</v>
      </c>
      <c r="H29" s="27">
        <f>+'[3]Tasas Bogotá'!T150</f>
        <v>12.125616536729895</v>
      </c>
      <c r="I29" s="27">
        <f>+'[3]Tasas Bogotá'!U150</f>
        <v>10.973114402160242</v>
      </c>
      <c r="J29" s="36">
        <f>+'[3]Tasas Bogotá'!V150</f>
        <v>9.649800630554541</v>
      </c>
      <c r="K29" s="45">
        <f>+'[3]Tasas Bogotá'!W150</f>
        <v>17</v>
      </c>
      <c r="L29" s="94"/>
    </row>
    <row r="30" spans="1:15">
      <c r="A30" s="16"/>
      <c r="B30" s="11" t="str">
        <f>+'[3]Tasas Bogotá'!N151</f>
        <v>Santa Marta</v>
      </c>
      <c r="C30" s="27">
        <f>+'[3]Tasas Bogotá'!O151</f>
        <v>0</v>
      </c>
      <c r="D30" s="27">
        <f>+'[3]Tasas Bogotá'!P151</f>
        <v>0</v>
      </c>
      <c r="E30" s="27">
        <f>+'[3]Tasas Bogotá'!Q151</f>
        <v>15.005977343023586</v>
      </c>
      <c r="F30" s="27">
        <f>+'[3]Tasas Bogotá'!R151</f>
        <v>10.004152462989966</v>
      </c>
      <c r="G30" s="27">
        <f>+'[3]Tasas Bogotá'!S151</f>
        <v>15.097538906985164</v>
      </c>
      <c r="H30" s="27">
        <f>+'[3]Tasas Bogotá'!T151</f>
        <v>9.3895411978900878</v>
      </c>
      <c r="I30" s="27">
        <f>+'[3]Tasas Bogotá'!U151</f>
        <v>8.7526080143657943</v>
      </c>
      <c r="J30" s="36">
        <f>+'[3]Tasas Bogotá'!V151</f>
        <v>9.5689741377703132</v>
      </c>
      <c r="K30" s="45">
        <f>+'[3]Tasas Bogotá'!W151</f>
        <v>18</v>
      </c>
      <c r="L30" s="18"/>
    </row>
    <row r="31" spans="1:15">
      <c r="A31" s="16"/>
      <c r="B31" s="11" t="str">
        <f>+'[3]Tasas Bogotá'!N152</f>
        <v>Riohacha</v>
      </c>
      <c r="C31" s="27">
        <f>+'[3]Tasas Bogotá'!O152</f>
        <v>0</v>
      </c>
      <c r="D31" s="27">
        <f>+'[3]Tasas Bogotá'!P152</f>
        <v>0</v>
      </c>
      <c r="E31" s="27">
        <f>+'[3]Tasas Bogotá'!Q152</f>
        <v>20.297767054826561</v>
      </c>
      <c r="F31" s="27">
        <f>+'[3]Tasas Bogotá'!R152</f>
        <v>12.480717915965293</v>
      </c>
      <c r="G31" s="27">
        <f>+'[3]Tasas Bogotá'!S152</f>
        <v>15.25414660246121</v>
      </c>
      <c r="H31" s="27">
        <f>+'[3]Tasas Bogotá'!T152</f>
        <v>11.337605396290053</v>
      </c>
      <c r="I31" s="27">
        <f>+'[3]Tasas Bogotá'!U152</f>
        <v>9.9116092659031896</v>
      </c>
      <c r="J31" s="36">
        <f>+'[3]Tasas Bogotá'!V152</f>
        <v>9.4631617035997309</v>
      </c>
      <c r="K31" s="45">
        <f>+'[3]Tasas Bogotá'!W152</f>
        <v>19</v>
      </c>
      <c r="L31" s="18"/>
    </row>
    <row r="32" spans="1:15">
      <c r="A32" s="16"/>
      <c r="B32" s="12" t="str">
        <f>+'[3]Tasas Bogotá'!N153</f>
        <v>Colombia</v>
      </c>
      <c r="C32" s="28">
        <f>+'[3]Tasas Bogotá'!O153</f>
        <v>11.648395040332661</v>
      </c>
      <c r="D32" s="28">
        <f>+'[3]Tasas Bogotá'!P153</f>
        <v>10.181487911321604</v>
      </c>
      <c r="E32" s="28">
        <f>+'[3]Tasas Bogotá'!Q153</f>
        <v>10.935183892089468</v>
      </c>
      <c r="F32" s="28">
        <f>+'[3]Tasas Bogotá'!R153</f>
        <v>9.4924413840037545</v>
      </c>
      <c r="G32" s="28">
        <f>+'[3]Tasas Bogotá'!S153</f>
        <v>9.9895256071074723</v>
      </c>
      <c r="H32" s="28">
        <f>+'[3]Tasas Bogotá'!T153</f>
        <v>10.967576101816572</v>
      </c>
      <c r="I32" s="28">
        <f>+'[3]Tasas Bogotá'!U153</f>
        <v>9.7795334704040755</v>
      </c>
      <c r="J32" s="50">
        <f>+'[3]Tasas Bogotá'!V153</f>
        <v>8.8181207746871202</v>
      </c>
      <c r="K32" s="45" t="str">
        <f>+'[3]Tasas Bogotá'!W153</f>
        <v/>
      </c>
      <c r="L32" s="18"/>
    </row>
    <row r="33" spans="1:14">
      <c r="A33" s="16"/>
      <c r="B33" s="11" t="str">
        <f>+'[3]Tasas Bogotá'!N154</f>
        <v>Bucaramanga</v>
      </c>
      <c r="C33" s="27">
        <f>+'[3]Tasas Bogotá'!O154</f>
        <v>14.287247588381563</v>
      </c>
      <c r="D33" s="27">
        <f>+'[3]Tasas Bogotá'!P154</f>
        <v>12.091460438993773</v>
      </c>
      <c r="E33" s="27">
        <f>+'[3]Tasas Bogotá'!Q154</f>
        <v>11.789431361637853</v>
      </c>
      <c r="F33" s="27">
        <f>+'[3]Tasas Bogotá'!R154</f>
        <v>7.4330340073629806</v>
      </c>
      <c r="G33" s="27">
        <f>+'[3]Tasas Bogotá'!S154</f>
        <v>7.6044965403511338</v>
      </c>
      <c r="H33" s="27">
        <f>+'[3]Tasas Bogotá'!T154</f>
        <v>8.6094703205190264</v>
      </c>
      <c r="I33" s="27">
        <f>+'[3]Tasas Bogotá'!U154</f>
        <v>10.79161810654449</v>
      </c>
      <c r="J33" s="36">
        <f>+'[3]Tasas Bogotá'!V154</f>
        <v>8.6097821626813253</v>
      </c>
      <c r="K33" s="45">
        <f>+'[3]Tasas Bogotá'!W154</f>
        <v>20</v>
      </c>
      <c r="L33" s="18"/>
    </row>
    <row r="34" spans="1:14">
      <c r="A34" s="16"/>
      <c r="B34" s="11" t="str">
        <f>+'[3]Tasas Bogotá'!N155</f>
        <v>Barranquilla</v>
      </c>
      <c r="C34" s="27">
        <f>+'[3]Tasas Bogotá'!O155</f>
        <v>12.980628103724371</v>
      </c>
      <c r="D34" s="27">
        <f>+'[3]Tasas Bogotá'!P155</f>
        <v>12.037881974885739</v>
      </c>
      <c r="E34" s="27">
        <f>+'[3]Tasas Bogotá'!Q155</f>
        <v>14.727134388355442</v>
      </c>
      <c r="F34" s="27">
        <f>+'[3]Tasas Bogotá'!R155</f>
        <v>10.43318598231509</v>
      </c>
      <c r="G34" s="27">
        <f>+'[3]Tasas Bogotá'!S155</f>
        <v>10.628491509864569</v>
      </c>
      <c r="H34" s="27">
        <f>+'[3]Tasas Bogotá'!T155</f>
        <v>10.176375943549248</v>
      </c>
      <c r="I34" s="27">
        <f>+'[3]Tasas Bogotá'!U155</f>
        <v>9.3282100893019297</v>
      </c>
      <c r="J34" s="36">
        <f>+'[3]Tasas Bogotá'!V155</f>
        <v>8.5706134071026181</v>
      </c>
      <c r="K34" s="45">
        <f>+'[3]Tasas Bogotá'!W155</f>
        <v>21</v>
      </c>
      <c r="L34" s="18"/>
    </row>
    <row r="35" spans="1:14">
      <c r="A35" s="16"/>
      <c r="B35" s="11" t="str">
        <f>+'[3]Tasas Bogotá'!N156</f>
        <v>Cartagena</v>
      </c>
      <c r="C35" s="27">
        <f>+'[3]Tasas Bogotá'!O156</f>
        <v>13.969754020191392</v>
      </c>
      <c r="D35" s="27">
        <f>+'[3]Tasas Bogotá'!P156</f>
        <v>14.609548778021777</v>
      </c>
      <c r="E35" s="27">
        <f>+'[3]Tasas Bogotá'!Q156</f>
        <v>14.279288154287817</v>
      </c>
      <c r="F35" s="27">
        <f>+'[3]Tasas Bogotá'!R156</f>
        <v>11.546313748078568</v>
      </c>
      <c r="G35" s="27">
        <f>+'[3]Tasas Bogotá'!S156</f>
        <v>10.376524444494391</v>
      </c>
      <c r="H35" s="27">
        <f>+'[3]Tasas Bogotá'!T156</f>
        <v>13.076636280114244</v>
      </c>
      <c r="I35" s="27">
        <f>+'[3]Tasas Bogotá'!U156</f>
        <v>10.069155704600874</v>
      </c>
      <c r="J35" s="36">
        <f>+'[3]Tasas Bogotá'!V156</f>
        <v>8.3869025811689095</v>
      </c>
      <c r="K35" s="45">
        <f>+'[3]Tasas Bogotá'!W156</f>
        <v>22</v>
      </c>
      <c r="L35" s="18"/>
    </row>
    <row r="36" spans="1:14" ht="14.25" customHeight="1">
      <c r="A36" s="16"/>
      <c r="B36" s="11" t="str">
        <f>+'[3]Tasas Bogotá'!N157</f>
        <v>San Andrés</v>
      </c>
      <c r="C36" s="27">
        <f>+'[3]Tasas Bogotá'!O157</f>
        <v>0</v>
      </c>
      <c r="D36" s="27">
        <f>+'[3]Tasas Bogotá'!P157</f>
        <v>0</v>
      </c>
      <c r="E36" s="27">
        <f>+'[3]Tasas Bogotá'!Q157</f>
        <v>10.040818673105671</v>
      </c>
      <c r="F36" s="27">
        <f>+'[3]Tasas Bogotá'!R157</f>
        <v>10.084898026360905</v>
      </c>
      <c r="G36" s="27">
        <f>+'[3]Tasas Bogotá'!S157</f>
        <v>8.1745652915103992</v>
      </c>
      <c r="H36" s="27">
        <f>+'[3]Tasas Bogotá'!T157</f>
        <v>8.2041979125413604</v>
      </c>
      <c r="I36" s="27">
        <f>+'[3]Tasas Bogotá'!U157</f>
        <v>7.0903881219067477</v>
      </c>
      <c r="J36" s="36">
        <f>+'[3]Tasas Bogotá'!V157</f>
        <v>7.2616073735894568</v>
      </c>
      <c r="K36" s="45">
        <f>+'[3]Tasas Bogotá'!W157</f>
        <v>23</v>
      </c>
      <c r="L36" s="18"/>
    </row>
    <row r="37" spans="1:14">
      <c r="A37" s="16"/>
      <c r="B37" s="12" t="str">
        <f>+'[3]Tasas Bogotá'!N158</f>
        <v>Bogotá</v>
      </c>
      <c r="C37" s="50">
        <f>+'[3]Tasas Bogotá'!O158</f>
        <v>12.517405014481495</v>
      </c>
      <c r="D37" s="50">
        <f>+'[3]Tasas Bogotá'!P158</f>
        <v>11.341878875517757</v>
      </c>
      <c r="E37" s="50">
        <f>+'[3]Tasas Bogotá'!Q158</f>
        <v>10.453286698746085</v>
      </c>
      <c r="F37" s="50">
        <f>+'[3]Tasas Bogotá'!R158</f>
        <v>9.3202174647805744</v>
      </c>
      <c r="G37" s="50">
        <f>+'[3]Tasas Bogotá'!S158</f>
        <v>9.7375560276790534</v>
      </c>
      <c r="H37" s="50">
        <f>+'[3]Tasas Bogotá'!T158</f>
        <v>10.782031170881826</v>
      </c>
      <c r="I37" s="50">
        <f>+'[3]Tasas Bogotá'!U158</f>
        <v>8.5687570338583168</v>
      </c>
      <c r="J37" s="50">
        <f>+'[3]Tasas Bogotá'!V158</f>
        <v>7.126804950435206</v>
      </c>
      <c r="K37" s="106">
        <f>+'[3]Tasas Bogotá'!W158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33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Bogotá'!N166</f>
        <v>Quibdó</v>
      </c>
      <c r="C13" s="27">
        <f>+'[3]Tasas Bogotá'!O166</f>
        <v>0</v>
      </c>
      <c r="D13" s="27">
        <f>+'[3]Tasas Bogotá'!P166</f>
        <v>0</v>
      </c>
      <c r="E13" s="27">
        <f>+'[3]Tasas Bogotá'!Q166</f>
        <v>2.7549378459144522</v>
      </c>
      <c r="F13" s="27">
        <f>+'[3]Tasas Bogotá'!R166</f>
        <v>2.9070716968806152</v>
      </c>
      <c r="G13" s="27">
        <f>+'[3]Tasas Bogotá'!S166</f>
        <v>2.0813838083085212</v>
      </c>
      <c r="H13" s="27">
        <f>+'[3]Tasas Bogotá'!T166</f>
        <v>2.1576858370220338</v>
      </c>
      <c r="I13" s="27">
        <f>+'[3]Tasas Bogotá'!U166</f>
        <v>1.6844075330448005</v>
      </c>
      <c r="J13" s="36">
        <f>+'[3]Tasas Bogotá'!V166</f>
        <v>1.7895923043053201</v>
      </c>
      <c r="K13" s="45">
        <f>+'[3]Tasas Bogotá'!W166</f>
        <v>1</v>
      </c>
      <c r="L13" s="18"/>
    </row>
    <row r="14" spans="1:15">
      <c r="A14" s="16"/>
      <c r="B14" s="11" t="str">
        <f>+'[3]Tasas Bogotá'!N167</f>
        <v>Medellín</v>
      </c>
      <c r="C14" s="27">
        <f>+'[3]Tasas Bogotá'!O167</f>
        <v>1.042159228164895</v>
      </c>
      <c r="D14" s="27">
        <f>+'[3]Tasas Bogotá'!P167</f>
        <v>0.69663804938704288</v>
      </c>
      <c r="E14" s="27">
        <f>+'[3]Tasas Bogotá'!Q167</f>
        <v>0.61310504397368981</v>
      </c>
      <c r="F14" s="27">
        <f>+'[3]Tasas Bogotá'!R167</f>
        <v>0.86756221167083292</v>
      </c>
      <c r="G14" s="27">
        <f>+'[3]Tasas Bogotá'!S167</f>
        <v>0.65356873870280197</v>
      </c>
      <c r="H14" s="27">
        <f>+'[3]Tasas Bogotá'!T167</f>
        <v>1.2136555993616767</v>
      </c>
      <c r="I14" s="27">
        <f>+'[3]Tasas Bogotá'!U167</f>
        <v>0.84559834051394245</v>
      </c>
      <c r="J14" s="36">
        <f>+'[3]Tasas Bogotá'!V167</f>
        <v>1.0920866137288483</v>
      </c>
      <c r="K14" s="45">
        <f>+'[3]Tasas Bogotá'!W167</f>
        <v>2</v>
      </c>
      <c r="L14" s="18"/>
    </row>
    <row r="15" spans="1:15">
      <c r="A15" s="16"/>
      <c r="B15" s="11" t="str">
        <f>+'[3]Tasas Bogotá'!N168</f>
        <v>Manizales</v>
      </c>
      <c r="C15" s="27">
        <f>+'[3]Tasas Bogotá'!O168</f>
        <v>1.535383747076893</v>
      </c>
      <c r="D15" s="27">
        <f>+'[3]Tasas Bogotá'!P168</f>
        <v>0.52721661636141437</v>
      </c>
      <c r="E15" s="27">
        <f>+'[3]Tasas Bogotá'!Q168</f>
        <v>1.2593902726310713</v>
      </c>
      <c r="F15" s="27">
        <f>+'[3]Tasas Bogotá'!R168</f>
        <v>1.3176258860689758</v>
      </c>
      <c r="G15" s="27">
        <f>+'[3]Tasas Bogotá'!S168</f>
        <v>0.59087924852280194</v>
      </c>
      <c r="H15" s="27">
        <f>+'[3]Tasas Bogotá'!T168</f>
        <v>0.7264102249834713</v>
      </c>
      <c r="I15" s="27">
        <f>+'[3]Tasas Bogotá'!U168</f>
        <v>0.66781555933891801</v>
      </c>
      <c r="J15" s="36">
        <f>+'[3]Tasas Bogotá'!V168</f>
        <v>1.0545774824767333</v>
      </c>
      <c r="K15" s="45">
        <f>+'[3]Tasas Bogotá'!W168</f>
        <v>3</v>
      </c>
      <c r="L15" s="18"/>
    </row>
    <row r="16" spans="1:15">
      <c r="A16" s="16"/>
      <c r="B16" s="11" t="str">
        <f>+'[3]Tasas Bogotá'!N169</f>
        <v>Ibagué</v>
      </c>
      <c r="C16" s="27">
        <f>+'[3]Tasas Bogotá'!O169</f>
        <v>1.9332655088374604</v>
      </c>
      <c r="D16" s="27">
        <f>+'[3]Tasas Bogotá'!P169</f>
        <v>1.5017553521029805</v>
      </c>
      <c r="E16" s="27">
        <f>+'[3]Tasas Bogotá'!Q169</f>
        <v>1.3126460677303518</v>
      </c>
      <c r="F16" s="27">
        <f>+'[3]Tasas Bogotá'!R169</f>
        <v>1.4452314047853714</v>
      </c>
      <c r="G16" s="27">
        <f>+'[3]Tasas Bogotá'!S169</f>
        <v>2.6037109516377486</v>
      </c>
      <c r="H16" s="27">
        <f>+'[3]Tasas Bogotá'!T169</f>
        <v>0.58939640021588147</v>
      </c>
      <c r="I16" s="27">
        <f>+'[3]Tasas Bogotá'!U169</f>
        <v>1.7017902768166522</v>
      </c>
      <c r="J16" s="36">
        <f>+'[3]Tasas Bogotá'!V169</f>
        <v>0.88467864590143597</v>
      </c>
      <c r="K16" s="45">
        <f>+'[3]Tasas Bogotá'!W169</f>
        <v>4</v>
      </c>
      <c r="L16" s="18"/>
    </row>
    <row r="17" spans="1:15">
      <c r="A17" s="16"/>
      <c r="B17" s="11" t="str">
        <f>+'[3]Tasas Bogotá'!N170</f>
        <v>Armenia</v>
      </c>
      <c r="C17" s="27">
        <f>+'[3]Tasas Bogotá'!O170</f>
        <v>0</v>
      </c>
      <c r="D17" s="27">
        <f>+'[3]Tasas Bogotá'!P170</f>
        <v>0</v>
      </c>
      <c r="E17" s="27">
        <f>+'[3]Tasas Bogotá'!Q170</f>
        <v>1.857150302272254</v>
      </c>
      <c r="F17" s="27">
        <f>+'[3]Tasas Bogotá'!R170</f>
        <v>1.4458662069879997</v>
      </c>
      <c r="G17" s="27">
        <f>+'[3]Tasas Bogotá'!S170</f>
        <v>0.89519289429330684</v>
      </c>
      <c r="H17" s="27">
        <f>+'[3]Tasas Bogotá'!T170</f>
        <v>1.0937711764440139</v>
      </c>
      <c r="I17" s="27">
        <f>+'[3]Tasas Bogotá'!U170</f>
        <v>0.7211238991480674</v>
      </c>
      <c r="J17" s="36">
        <f>+'[3]Tasas Bogotá'!V170</f>
        <v>0.85622563632194448</v>
      </c>
      <c r="K17" s="45">
        <f>+'[3]Tasas Bogotá'!W170</f>
        <v>5</v>
      </c>
      <c r="L17" s="18"/>
    </row>
    <row r="18" spans="1:15">
      <c r="A18" s="16"/>
      <c r="B18" s="11" t="str">
        <f>+'[3]Tasas Bogotá'!N171</f>
        <v>Cartagena</v>
      </c>
      <c r="C18" s="27">
        <f>+'[3]Tasas Bogotá'!O171</f>
        <v>0.25640024334900846</v>
      </c>
      <c r="D18" s="27">
        <f>+'[3]Tasas Bogotá'!P171</f>
        <v>1.5636141748764543</v>
      </c>
      <c r="E18" s="27">
        <f>+'[3]Tasas Bogotá'!Q171</f>
        <v>1.7491158607076895</v>
      </c>
      <c r="F18" s="27">
        <f>+'[3]Tasas Bogotá'!R171</f>
        <v>0.8391246110272288</v>
      </c>
      <c r="G18" s="27">
        <f>+'[3]Tasas Bogotá'!S171</f>
        <v>0.33284446217616964</v>
      </c>
      <c r="H18" s="27">
        <f>+'[3]Tasas Bogotá'!T171</f>
        <v>0.15197581474966182</v>
      </c>
      <c r="I18" s="27">
        <f>+'[3]Tasas Bogotá'!U171</f>
        <v>0.4035288560156951</v>
      </c>
      <c r="J18" s="36">
        <f>+'[3]Tasas Bogotá'!V171</f>
        <v>0.8557092202587786</v>
      </c>
      <c r="K18" s="45">
        <f>+'[3]Tasas Bogotá'!W171</f>
        <v>6</v>
      </c>
      <c r="L18" s="18"/>
    </row>
    <row r="19" spans="1:15">
      <c r="A19" s="16"/>
      <c r="B19" s="11" t="str">
        <f>+'[3]Tasas Bogotá'!N172</f>
        <v>Sincelejo</v>
      </c>
      <c r="C19" s="27">
        <f>+'[3]Tasas Bogotá'!O172</f>
        <v>0</v>
      </c>
      <c r="D19" s="27">
        <f>+'[3]Tasas Bogotá'!P172</f>
        <v>0</v>
      </c>
      <c r="E19" s="27">
        <f>+'[3]Tasas Bogotá'!Q172</f>
        <v>2.5219179173091817</v>
      </c>
      <c r="F19" s="27">
        <f>+'[3]Tasas Bogotá'!R172</f>
        <v>1.374636431170597</v>
      </c>
      <c r="G19" s="27">
        <f>+'[3]Tasas Bogotá'!S172</f>
        <v>1.1537985042024477</v>
      </c>
      <c r="H19" s="27">
        <f>+'[3]Tasas Bogotá'!T172</f>
        <v>0.77980838055962332</v>
      </c>
      <c r="I19" s="27">
        <f>+'[3]Tasas Bogotá'!U172</f>
        <v>0.80097417375523883</v>
      </c>
      <c r="J19" s="36">
        <f>+'[3]Tasas Bogotá'!V172</f>
        <v>0.83124897461063996</v>
      </c>
      <c r="K19" s="45">
        <f>+'[3]Tasas Bogotá'!W172</f>
        <v>7</v>
      </c>
      <c r="L19" s="18"/>
    </row>
    <row r="20" spans="1:15">
      <c r="A20" s="16"/>
      <c r="B20" s="11" t="str">
        <f>+'[3]Tasas Bogotá'!N173</f>
        <v>Pasto</v>
      </c>
      <c r="C20" s="27">
        <f>+'[3]Tasas Bogotá'!O173</f>
        <v>0.46257466005845732</v>
      </c>
      <c r="D20" s="27">
        <f>+'[3]Tasas Bogotá'!P173</f>
        <v>0.53986568672799851</v>
      </c>
      <c r="E20" s="27">
        <f>+'[3]Tasas Bogotá'!Q173</f>
        <v>0.57840429564645057</v>
      </c>
      <c r="F20" s="27">
        <f>+'[3]Tasas Bogotá'!R173</f>
        <v>0.72667560846462731</v>
      </c>
      <c r="G20" s="27">
        <f>+'[3]Tasas Bogotá'!S173</f>
        <v>0.37180317321532425</v>
      </c>
      <c r="H20" s="27">
        <f>+'[3]Tasas Bogotá'!T173</f>
        <v>0.54898090298792357</v>
      </c>
      <c r="I20" s="27">
        <f>+'[3]Tasas Bogotá'!U173</f>
        <v>0.67145142857142859</v>
      </c>
      <c r="J20" s="36">
        <f>+'[3]Tasas Bogotá'!V173</f>
        <v>0.8069303549758079</v>
      </c>
      <c r="K20" s="45">
        <f>+'[3]Tasas Bogotá'!W173</f>
        <v>8</v>
      </c>
      <c r="L20" s="18"/>
    </row>
    <row r="21" spans="1:15">
      <c r="A21" s="16"/>
      <c r="B21" s="11" t="str">
        <f>+'[3]Tasas Bogotá'!N174</f>
        <v>Cali</v>
      </c>
      <c r="C21" s="27">
        <f>+'[3]Tasas Bogotá'!O174</f>
        <v>0.71117839641281477</v>
      </c>
      <c r="D21" s="27">
        <f>+'[3]Tasas Bogotá'!P174</f>
        <v>0.82499651295426779</v>
      </c>
      <c r="E21" s="27">
        <f>+'[3]Tasas Bogotá'!Q174</f>
        <v>1.5574279919518352</v>
      </c>
      <c r="F21" s="27">
        <f>+'[3]Tasas Bogotá'!R174</f>
        <v>0.82239091925987662</v>
      </c>
      <c r="G21" s="27">
        <f>+'[3]Tasas Bogotá'!S174</f>
        <v>0.83835290205270407</v>
      </c>
      <c r="H21" s="27">
        <f>+'[3]Tasas Bogotá'!T174</f>
        <v>0.93537171446542078</v>
      </c>
      <c r="I21" s="27">
        <f>+'[3]Tasas Bogotá'!U174</f>
        <v>0.89944022123952927</v>
      </c>
      <c r="J21" s="36">
        <f>+'[3]Tasas Bogotá'!V174</f>
        <v>0.78785945081151398</v>
      </c>
      <c r="K21" s="45">
        <f>+'[3]Tasas Bogotá'!W174</f>
        <v>9</v>
      </c>
      <c r="L21" s="18"/>
    </row>
    <row r="22" spans="1:15">
      <c r="A22" s="16"/>
      <c r="B22" s="11" t="str">
        <f>+'[3]Tasas Bogotá'!N175</f>
        <v>Santa Marta</v>
      </c>
      <c r="C22" s="27">
        <f>+'[3]Tasas Bogotá'!O175</f>
        <v>0</v>
      </c>
      <c r="D22" s="27">
        <f>+'[3]Tasas Bogotá'!P175</f>
        <v>0</v>
      </c>
      <c r="E22" s="27">
        <f>+'[3]Tasas Bogotá'!Q175</f>
        <v>0.89860444326373468</v>
      </c>
      <c r="F22" s="27">
        <f>+'[3]Tasas Bogotá'!R175</f>
        <v>0.95854296833505548</v>
      </c>
      <c r="G22" s="27">
        <f>+'[3]Tasas Bogotá'!S175</f>
        <v>0.31903727832066597</v>
      </c>
      <c r="H22" s="27">
        <f>+'[3]Tasas Bogotá'!T175</f>
        <v>0.60782759028676669</v>
      </c>
      <c r="I22" s="27">
        <f>+'[3]Tasas Bogotá'!U175</f>
        <v>1.1610286541871855</v>
      </c>
      <c r="J22" s="36">
        <f>+'[3]Tasas Bogotá'!V175</f>
        <v>0.78676499251708865</v>
      </c>
      <c r="K22" s="45">
        <f>+'[3]Tasas Bogotá'!W175</f>
        <v>10</v>
      </c>
      <c r="L22" s="18"/>
    </row>
    <row r="23" spans="1:15">
      <c r="A23" s="16"/>
      <c r="B23" s="12" t="str">
        <f>+'[3]Tasas Bogotá'!N176</f>
        <v>Colombia</v>
      </c>
      <c r="C23" s="28">
        <f>+'[3]Tasas Bogotá'!O176</f>
        <v>1.0787795651001773</v>
      </c>
      <c r="D23" s="28">
        <f>+'[3]Tasas Bogotá'!P176</f>
        <v>0.77131775568704253</v>
      </c>
      <c r="E23" s="28">
        <f>+'[3]Tasas Bogotá'!Q176</f>
        <v>1.4164545906205219</v>
      </c>
      <c r="F23" s="28">
        <f>+'[3]Tasas Bogotá'!R176</f>
        <v>1.0368458490428407</v>
      </c>
      <c r="G23" s="28">
        <f>+'[3]Tasas Bogotá'!S176</f>
        <v>0.76818816906894438</v>
      </c>
      <c r="H23" s="28">
        <f>+'[3]Tasas Bogotá'!T176</f>
        <v>0.82328997635252898</v>
      </c>
      <c r="I23" s="28">
        <f>+'[3]Tasas Bogotá'!U176</f>
        <v>0.84946912966900545</v>
      </c>
      <c r="J23" s="50">
        <f>+'[3]Tasas Bogotá'!V176</f>
        <v>0.77133791407203922</v>
      </c>
      <c r="K23" s="45" t="str">
        <f>+'[3]Tasas Bogotá'!W176</f>
        <v/>
      </c>
      <c r="L23" s="18"/>
      <c r="N23" s="23"/>
      <c r="O23" s="34"/>
    </row>
    <row r="24" spans="1:15">
      <c r="A24" s="16"/>
      <c r="B24" s="12" t="str">
        <f>+'[3]Tasas Bogotá'!N177</f>
        <v>Bogotá</v>
      </c>
      <c r="C24" s="50">
        <f>+'[3]Tasas Bogotá'!O177</f>
        <v>1.3818123727109488</v>
      </c>
      <c r="D24" s="50">
        <f>+'[3]Tasas Bogotá'!P177</f>
        <v>0.96298971584584736</v>
      </c>
      <c r="E24" s="50">
        <f>+'[3]Tasas Bogotá'!Q177</f>
        <v>0.788953957223688</v>
      </c>
      <c r="F24" s="50">
        <f>+'[3]Tasas Bogotá'!R177</f>
        <v>0.70779436878993218</v>
      </c>
      <c r="G24" s="50">
        <f>+'[3]Tasas Bogotá'!S177</f>
        <v>0.39797915993145022</v>
      </c>
      <c r="H24" s="50">
        <f>+'[3]Tasas Bogotá'!T177</f>
        <v>0.49594501590372209</v>
      </c>
      <c r="I24" s="50">
        <f>+'[3]Tasas Bogotá'!U177</f>
        <v>0.57168055783612526</v>
      </c>
      <c r="J24" s="50">
        <f>+'[3]Tasas Bogotá'!V177</f>
        <v>0.7100880112446194</v>
      </c>
      <c r="K24" s="106">
        <f>+'[3]Tasas Bogotá'!W177</f>
        <v>11</v>
      </c>
      <c r="L24" s="18"/>
      <c r="N24" s="23"/>
      <c r="O24" s="34"/>
    </row>
    <row r="25" spans="1:15">
      <c r="A25" s="16"/>
      <c r="B25" s="11" t="str">
        <f>+'[3]Tasas Bogotá'!N178</f>
        <v>Montería</v>
      </c>
      <c r="C25" s="27">
        <f>+'[3]Tasas Bogotá'!O178</f>
        <v>0.67058881599823239</v>
      </c>
      <c r="D25" s="27">
        <f>+'[3]Tasas Bogotá'!P178</f>
        <v>0.60509620336775305</v>
      </c>
      <c r="E25" s="27">
        <f>+'[3]Tasas Bogotá'!Q178</f>
        <v>1.3032482071270026</v>
      </c>
      <c r="F25" s="27">
        <f>+'[3]Tasas Bogotá'!R178</f>
        <v>0.73482565745470541</v>
      </c>
      <c r="G25" s="27">
        <f>+'[3]Tasas Bogotá'!S178</f>
        <v>0.50861503619559323</v>
      </c>
      <c r="H25" s="27">
        <f>+'[3]Tasas Bogotá'!T178</f>
        <v>0.54071375021160994</v>
      </c>
      <c r="I25" s="27">
        <f>+'[3]Tasas Bogotá'!U178</f>
        <v>0.59676783602680339</v>
      </c>
      <c r="J25" s="36">
        <f>+'[3]Tasas Bogotá'!V178</f>
        <v>0.69028282604158242</v>
      </c>
      <c r="K25" s="45">
        <f>+'[3]Tasas Bogotá'!W178</f>
        <v>12</v>
      </c>
      <c r="L25" s="18"/>
    </row>
    <row r="26" spans="1:15">
      <c r="A26" s="16"/>
      <c r="B26" s="11" t="str">
        <f>+'[3]Tasas Bogotá'!N179</f>
        <v>Florencia</v>
      </c>
      <c r="C26" s="27">
        <f>+'[3]Tasas Bogotá'!O179</f>
        <v>0</v>
      </c>
      <c r="D26" s="27">
        <f>+'[3]Tasas Bogotá'!P179</f>
        <v>0</v>
      </c>
      <c r="E26" s="27">
        <f>+'[3]Tasas Bogotá'!Q179</f>
        <v>1.8958587594808913</v>
      </c>
      <c r="F26" s="27">
        <f>+'[3]Tasas Bogotá'!R179</f>
        <v>1.4607499796390886</v>
      </c>
      <c r="G26" s="27">
        <f>+'[3]Tasas Bogotá'!S179</f>
        <v>0.32825191943918997</v>
      </c>
      <c r="H26" s="27">
        <f>+'[3]Tasas Bogotá'!T179</f>
        <v>0.43012040975259086</v>
      </c>
      <c r="I26" s="27">
        <f>+'[3]Tasas Bogotá'!U179</f>
        <v>0.42110724160959007</v>
      </c>
      <c r="J26" s="36">
        <f>+'[3]Tasas Bogotá'!V179</f>
        <v>0.68002077543786366</v>
      </c>
      <c r="K26" s="45">
        <f>+'[3]Tasas Bogotá'!W179</f>
        <v>13</v>
      </c>
      <c r="L26" s="18"/>
    </row>
    <row r="27" spans="1:15">
      <c r="A27" s="16"/>
      <c r="B27" s="11" t="str">
        <f>+'[3]Tasas Bogotá'!N180</f>
        <v>Popayán</v>
      </c>
      <c r="C27" s="27">
        <f>+'[3]Tasas Bogotá'!O180</f>
        <v>0</v>
      </c>
      <c r="D27" s="27">
        <f>+'[3]Tasas Bogotá'!P180</f>
        <v>0</v>
      </c>
      <c r="E27" s="27">
        <f>+'[3]Tasas Bogotá'!Q180</f>
        <v>0.82357646125484041</v>
      </c>
      <c r="F27" s="27">
        <f>+'[3]Tasas Bogotá'!R180</f>
        <v>1.6396427116234311</v>
      </c>
      <c r="G27" s="27">
        <f>+'[3]Tasas Bogotá'!S180</f>
        <v>0.2862980754742</v>
      </c>
      <c r="H27" s="27">
        <f>+'[3]Tasas Bogotá'!T180</f>
        <v>0.46153340288219236</v>
      </c>
      <c r="I27" s="27">
        <f>+'[3]Tasas Bogotá'!U180</f>
        <v>0.60922314642772391</v>
      </c>
      <c r="J27" s="36">
        <f>+'[3]Tasas Bogotá'!V180</f>
        <v>0.67377973860317864</v>
      </c>
      <c r="K27" s="45">
        <f>+'[3]Tasas Bogotá'!W180</f>
        <v>14</v>
      </c>
      <c r="L27" s="18"/>
    </row>
    <row r="28" spans="1:15">
      <c r="A28" s="16"/>
      <c r="B28" s="11" t="str">
        <f>+'[3]Tasas Bogotá'!N181</f>
        <v>Neiva</v>
      </c>
      <c r="C28" s="27">
        <f>+'[3]Tasas Bogotá'!O181</f>
        <v>0</v>
      </c>
      <c r="D28" s="27">
        <f>+'[3]Tasas Bogotá'!P181</f>
        <v>0</v>
      </c>
      <c r="E28" s="27">
        <f>+'[3]Tasas Bogotá'!Q181</f>
        <v>2.1269351654466409</v>
      </c>
      <c r="F28" s="27">
        <f>+'[3]Tasas Bogotá'!R181</f>
        <v>0.95319457148030706</v>
      </c>
      <c r="G28" s="27">
        <f>+'[3]Tasas Bogotá'!S181</f>
        <v>0.66767018473071071</v>
      </c>
      <c r="H28" s="27">
        <f>+'[3]Tasas Bogotá'!T181</f>
        <v>1.2554343385695059</v>
      </c>
      <c r="I28" s="27">
        <f>+'[3]Tasas Bogotá'!U181</f>
        <v>0.99751773644398989</v>
      </c>
      <c r="J28" s="36">
        <f>+'[3]Tasas Bogotá'!V181</f>
        <v>0.64592904963570408</v>
      </c>
      <c r="K28" s="45">
        <f>+'[3]Tasas Bogotá'!W181</f>
        <v>15</v>
      </c>
      <c r="L28" s="18"/>
    </row>
    <row r="29" spans="1:15">
      <c r="A29" s="16"/>
      <c r="B29" s="11" t="str">
        <f>+'[3]Tasas Bogotá'!N182</f>
        <v>Riohacha</v>
      </c>
      <c r="C29" s="27">
        <f>+'[3]Tasas Bogotá'!O182</f>
        <v>0</v>
      </c>
      <c r="D29" s="27">
        <f>+'[3]Tasas Bogotá'!P182</f>
        <v>0</v>
      </c>
      <c r="E29" s="27">
        <f>+'[3]Tasas Bogotá'!Q182</f>
        <v>2.5948447770747678</v>
      </c>
      <c r="F29" s="27">
        <f>+'[3]Tasas Bogotá'!R182</f>
        <v>2.5114068749763208</v>
      </c>
      <c r="G29" s="27">
        <f>+'[3]Tasas Bogotá'!S182</f>
        <v>1.4810058855002675</v>
      </c>
      <c r="H29" s="27">
        <f>+'[3]Tasas Bogotá'!T182</f>
        <v>0.72085441259134342</v>
      </c>
      <c r="I29" s="27">
        <f>+'[3]Tasas Bogotá'!U182</f>
        <v>0.77888032802036677</v>
      </c>
      <c r="J29" s="36">
        <f>+'[3]Tasas Bogotá'!V182</f>
        <v>0.62467444163011798</v>
      </c>
      <c r="K29" s="45">
        <f>+'[3]Tasas Bogotá'!W182</f>
        <v>16</v>
      </c>
      <c r="L29" s="18"/>
    </row>
    <row r="30" spans="1:15">
      <c r="A30" s="16"/>
      <c r="B30" s="11" t="str">
        <f>+'[3]Tasas Bogotá'!N183</f>
        <v>San Andrés</v>
      </c>
      <c r="C30" s="27">
        <f>+'[3]Tasas Bogotá'!O183</f>
        <v>0</v>
      </c>
      <c r="D30" s="27">
        <f>+'[3]Tasas Bogotá'!P183</f>
        <v>0</v>
      </c>
      <c r="E30" s="27">
        <f>+'[3]Tasas Bogotá'!Q183</f>
        <v>1.316545935380016</v>
      </c>
      <c r="F30" s="27">
        <f>+'[3]Tasas Bogotá'!R183</f>
        <v>1.4346257766317836</v>
      </c>
      <c r="G30" s="27">
        <f>+'[3]Tasas Bogotá'!S183</f>
        <v>0.57688373678827143</v>
      </c>
      <c r="H30" s="27">
        <f>+'[3]Tasas Bogotá'!T183</f>
        <v>0.66430752328270115</v>
      </c>
      <c r="I30" s="27">
        <f>+'[3]Tasas Bogotá'!U183</f>
        <v>0.64469914040114618</v>
      </c>
      <c r="J30" s="36">
        <f>+'[3]Tasas Bogotá'!V183</f>
        <v>0.59436643983116544</v>
      </c>
      <c r="K30" s="45">
        <f>+'[3]Tasas Bogotá'!W183</f>
        <v>17</v>
      </c>
      <c r="L30" s="18"/>
    </row>
    <row r="31" spans="1:15">
      <c r="A31" s="16"/>
      <c r="B31" s="11" t="str">
        <f>+'[3]Tasas Bogotá'!N184</f>
        <v>Pereira</v>
      </c>
      <c r="C31" s="27">
        <f>+'[3]Tasas Bogotá'!O184</f>
        <v>1.2394705595154447</v>
      </c>
      <c r="D31" s="27">
        <f>+'[3]Tasas Bogotá'!P184</f>
        <v>0.99471836045034756</v>
      </c>
      <c r="E31" s="27">
        <f>+'[3]Tasas Bogotá'!Q184</f>
        <v>0.65123682928371385</v>
      </c>
      <c r="F31" s="27">
        <f>+'[3]Tasas Bogotá'!R184</f>
        <v>0.64233378034322597</v>
      </c>
      <c r="G31" s="27">
        <f>+'[3]Tasas Bogotá'!S184</f>
        <v>0.50108947841515028</v>
      </c>
      <c r="H31" s="27">
        <f>+'[3]Tasas Bogotá'!T184</f>
        <v>1.0648824183248697</v>
      </c>
      <c r="I31" s="27">
        <f>+'[3]Tasas Bogotá'!U184</f>
        <v>1.0527450455132934</v>
      </c>
      <c r="J31" s="36">
        <f>+'[3]Tasas Bogotá'!V184</f>
        <v>0.44211760408984008</v>
      </c>
      <c r="K31" s="45">
        <f>+'[3]Tasas Bogotá'!W184</f>
        <v>18</v>
      </c>
      <c r="L31" s="18"/>
    </row>
    <row r="32" spans="1:15">
      <c r="A32" s="16"/>
      <c r="B32" s="11" t="str">
        <f>+'[3]Tasas Bogotá'!N185</f>
        <v>Valledupar</v>
      </c>
      <c r="C32" s="27">
        <f>+'[3]Tasas Bogotá'!O185</f>
        <v>0</v>
      </c>
      <c r="D32" s="27">
        <f>+'[3]Tasas Bogotá'!P185</f>
        <v>0</v>
      </c>
      <c r="E32" s="27">
        <f>+'[3]Tasas Bogotá'!Q185</f>
        <v>2.7801195226587234</v>
      </c>
      <c r="F32" s="27">
        <f>+'[3]Tasas Bogotá'!R185</f>
        <v>0.98287614625710218</v>
      </c>
      <c r="G32" s="27">
        <f>+'[3]Tasas Bogotá'!S185</f>
        <v>0.37275644239446509</v>
      </c>
      <c r="H32" s="27">
        <f>+'[3]Tasas Bogotá'!T185</f>
        <v>0.63890825078958624</v>
      </c>
      <c r="I32" s="27">
        <f>+'[3]Tasas Bogotá'!U185</f>
        <v>1.1170319323690854</v>
      </c>
      <c r="J32" s="36">
        <f>+'[3]Tasas Bogotá'!V185</f>
        <v>0.33980157542515921</v>
      </c>
      <c r="K32" s="45">
        <f>+'[3]Tasas Bogotá'!W185</f>
        <v>19</v>
      </c>
      <c r="L32" s="18"/>
    </row>
    <row r="33" spans="1:14">
      <c r="A33" s="16"/>
      <c r="B33" s="11" t="str">
        <f>+'[3]Tasas Bogotá'!N186</f>
        <v>Cúcuta</v>
      </c>
      <c r="C33" s="27">
        <f>+'[3]Tasas Bogotá'!O186</f>
        <v>0.96025802968308371</v>
      </c>
      <c r="D33" s="27">
        <f>+'[3]Tasas Bogotá'!P186</f>
        <v>0.53221731877432765</v>
      </c>
      <c r="E33" s="27">
        <f>+'[3]Tasas Bogotá'!Q186</f>
        <v>0.83946557381473619</v>
      </c>
      <c r="F33" s="27">
        <f>+'[3]Tasas Bogotá'!R186</f>
        <v>0.85574180616623907</v>
      </c>
      <c r="G33" s="27">
        <f>+'[3]Tasas Bogotá'!S186</f>
        <v>0.54997402926698213</v>
      </c>
      <c r="H33" s="27">
        <f>+'[3]Tasas Bogotá'!T186</f>
        <v>0.50961592269954692</v>
      </c>
      <c r="I33" s="27">
        <f>+'[3]Tasas Bogotá'!U186</f>
        <v>1.0380962944326766</v>
      </c>
      <c r="J33" s="36">
        <f>+'[3]Tasas Bogotá'!V186</f>
        <v>0.29878169335760402</v>
      </c>
      <c r="K33" s="45">
        <f>+'[3]Tasas Bogotá'!W186</f>
        <v>20</v>
      </c>
      <c r="L33" s="18"/>
    </row>
    <row r="34" spans="1:14">
      <c r="A34" s="16"/>
      <c r="B34" s="11" t="str">
        <f>+'[3]Tasas Bogotá'!N187</f>
        <v>Barranquilla</v>
      </c>
      <c r="C34" s="27">
        <f>+'[3]Tasas Bogotá'!O187</f>
        <v>0.26621427110937462</v>
      </c>
      <c r="D34" s="27">
        <f>+'[3]Tasas Bogotá'!P187</f>
        <v>0.36060781951116316</v>
      </c>
      <c r="E34" s="27">
        <f>+'[3]Tasas Bogotá'!Q187</f>
        <v>0.78062912430175968</v>
      </c>
      <c r="F34" s="27">
        <f>+'[3]Tasas Bogotá'!R187</f>
        <v>0.35589056481253967</v>
      </c>
      <c r="G34" s="27">
        <f>+'[3]Tasas Bogotá'!S187</f>
        <v>0.29299545833822815</v>
      </c>
      <c r="H34" s="27">
        <f>+'[3]Tasas Bogotá'!T187</f>
        <v>0.54247414016455364</v>
      </c>
      <c r="I34" s="27">
        <f>+'[3]Tasas Bogotá'!U187</f>
        <v>0.76227012747028788</v>
      </c>
      <c r="J34" s="36">
        <f>+'[3]Tasas Bogotá'!V187</f>
        <v>0.2897249173560586</v>
      </c>
      <c r="K34" s="45">
        <f>+'[3]Tasas Bogotá'!W187</f>
        <v>21</v>
      </c>
      <c r="L34" s="18"/>
    </row>
    <row r="35" spans="1:14">
      <c r="A35" s="16"/>
      <c r="B35" s="11" t="str">
        <f>+'[3]Tasas Bogotá'!N188</f>
        <v>Bucaramanga</v>
      </c>
      <c r="C35" s="27">
        <f>+'[3]Tasas Bogotá'!O188</f>
        <v>0.7727845443091137</v>
      </c>
      <c r="D35" s="27">
        <f>+'[3]Tasas Bogotá'!P188</f>
        <v>0.83869688829295042</v>
      </c>
      <c r="E35" s="27">
        <f>+'[3]Tasas Bogotá'!Q188</f>
        <v>0.65530388733634604</v>
      </c>
      <c r="F35" s="27">
        <f>+'[3]Tasas Bogotá'!R188</f>
        <v>0.5288729394028775</v>
      </c>
      <c r="G35" s="27">
        <f>+'[3]Tasas Bogotá'!S188</f>
        <v>0.48708852960231031</v>
      </c>
      <c r="H35" s="27">
        <f>+'[3]Tasas Bogotá'!T188</f>
        <v>0.46964268422581573</v>
      </c>
      <c r="I35" s="27">
        <f>+'[3]Tasas Bogotá'!U188</f>
        <v>0.36218201592578342</v>
      </c>
      <c r="J35" s="36">
        <f>+'[3]Tasas Bogotá'!V188</f>
        <v>0.28340044460276592</v>
      </c>
      <c r="K35" s="45">
        <f>+'[3]Tasas Bogotá'!W188</f>
        <v>22</v>
      </c>
      <c r="L35" s="18"/>
    </row>
    <row r="36" spans="1:14" ht="14.25" customHeight="1">
      <c r="A36" s="16"/>
      <c r="B36" s="11" t="str">
        <f>+'[3]Tasas Bogotá'!N189</f>
        <v>Villavicencio</v>
      </c>
      <c r="C36" s="27">
        <f>+'[3]Tasas Bogotá'!O189</f>
        <v>0.95507150072787483</v>
      </c>
      <c r="D36" s="27">
        <f>+'[3]Tasas Bogotá'!P189</f>
        <v>0.86458107992648525</v>
      </c>
      <c r="E36" s="27">
        <f>+'[3]Tasas Bogotá'!Q189</f>
        <v>0.68692524473450023</v>
      </c>
      <c r="F36" s="27">
        <f>+'[3]Tasas Bogotá'!R189</f>
        <v>0.6526425466173249</v>
      </c>
      <c r="G36" s="27">
        <f>+'[3]Tasas Bogotá'!S189</f>
        <v>0.30113155577785466</v>
      </c>
      <c r="H36" s="27">
        <f>+'[3]Tasas Bogotá'!T189</f>
        <v>0.2552889275625666</v>
      </c>
      <c r="I36" s="27">
        <f>+'[3]Tasas Bogotá'!U189</f>
        <v>0.40058130566448275</v>
      </c>
      <c r="J36" s="36">
        <f>+'[3]Tasas Bogotá'!V189</f>
        <v>0.19161488337390184</v>
      </c>
      <c r="K36" s="45">
        <f>+'[3]Tasas Bogotá'!W189</f>
        <v>23</v>
      </c>
      <c r="L36" s="18"/>
    </row>
    <row r="37" spans="1:14">
      <c r="A37" s="16"/>
      <c r="B37" s="11" t="str">
        <f>+'[3]Tasas Bogotá'!N190</f>
        <v>Tunja</v>
      </c>
      <c r="C37" s="27">
        <f>+'[3]Tasas Bogotá'!O190</f>
        <v>0</v>
      </c>
      <c r="D37" s="27">
        <f>+'[3]Tasas Bogotá'!P190</f>
        <v>0</v>
      </c>
      <c r="E37" s="27">
        <f>+'[3]Tasas Bogotá'!Q190</f>
        <v>1.192991563919533</v>
      </c>
      <c r="F37" s="27">
        <f>+'[3]Tasas Bogotá'!R190</f>
        <v>0.62112684063903589</v>
      </c>
      <c r="G37" s="27">
        <f>+'[3]Tasas Bogotá'!S190</f>
        <v>0.16093721201005182</v>
      </c>
      <c r="H37" s="27">
        <f>+'[3]Tasas Bogotá'!T190</f>
        <v>0.18004930445500969</v>
      </c>
      <c r="I37" s="27">
        <f>+'[3]Tasas Bogotá'!U190</f>
        <v>0.29366732762731856</v>
      </c>
      <c r="J37" s="36">
        <f>+'[3]Tasas Bogotá'!V190</f>
        <v>3.9172135285209485E-2</v>
      </c>
      <c r="K37" s="45">
        <f>+'[3]Tasas Bogotá'!W190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Bogotá'!N198</f>
        <v>Pasto</v>
      </c>
      <c r="C13" s="27">
        <f>+'[3]Tasas Bogotá'!O198</f>
        <v>38.593849281992625</v>
      </c>
      <c r="D13" s="27">
        <f>+'[3]Tasas Bogotá'!P198</f>
        <v>31.372813554676121</v>
      </c>
      <c r="E13" s="27">
        <f>+'[3]Tasas Bogotá'!Q198</f>
        <v>41.491604077364954</v>
      </c>
      <c r="F13" s="27">
        <f>+'[3]Tasas Bogotá'!R198</f>
        <v>42.128642391951551</v>
      </c>
      <c r="G13" s="27">
        <f>+'[3]Tasas Bogotá'!S198</f>
        <v>34.125881047730203</v>
      </c>
      <c r="H13" s="27">
        <f>+'[3]Tasas Bogotá'!T198</f>
        <v>35.896237395134037</v>
      </c>
      <c r="I13" s="27">
        <f>+'[3]Tasas Bogotá'!U198</f>
        <v>36.947017142857142</v>
      </c>
      <c r="J13" s="36">
        <f>+'[3]Tasas Bogotá'!V198</f>
        <v>38.005754282001838</v>
      </c>
      <c r="K13" s="45">
        <f>+'[3]Tasas Bogotá'!W198</f>
        <v>1</v>
      </c>
      <c r="L13" s="18"/>
    </row>
    <row r="14" spans="1:15">
      <c r="A14" s="16"/>
      <c r="B14" s="11" t="str">
        <f>+'[3]Tasas Bogotá'!N199</f>
        <v>Neiva</v>
      </c>
      <c r="C14" s="27">
        <f>+'[3]Tasas Bogotá'!O199</f>
        <v>0</v>
      </c>
      <c r="D14" s="27">
        <f>+'[3]Tasas Bogotá'!P199</f>
        <v>0</v>
      </c>
      <c r="E14" s="27">
        <f>+'[3]Tasas Bogotá'!Q199</f>
        <v>39.188608916815518</v>
      </c>
      <c r="F14" s="27">
        <f>+'[3]Tasas Bogotá'!R199</f>
        <v>46.62992557375069</v>
      </c>
      <c r="G14" s="27">
        <f>+'[3]Tasas Bogotá'!S199</f>
        <v>37.894811754100701</v>
      </c>
      <c r="H14" s="27">
        <f>+'[3]Tasas Bogotá'!T199</f>
        <v>34.484775251667401</v>
      </c>
      <c r="I14" s="27">
        <f>+'[3]Tasas Bogotá'!U199</f>
        <v>37.49056572128206</v>
      </c>
      <c r="J14" s="36">
        <f>+'[3]Tasas Bogotá'!V199</f>
        <v>36.739685601273088</v>
      </c>
      <c r="K14" s="45">
        <f>+'[3]Tasas Bogotá'!W199</f>
        <v>2</v>
      </c>
      <c r="L14" s="18"/>
    </row>
    <row r="15" spans="1:15">
      <c r="A15" s="16"/>
      <c r="B15" s="11" t="str">
        <f>+'[3]Tasas Bogotá'!N200</f>
        <v>Bucaramanga</v>
      </c>
      <c r="C15" s="27">
        <f>+'[3]Tasas Bogotá'!O200</f>
        <v>41.252041625834153</v>
      </c>
      <c r="D15" s="27">
        <f>+'[3]Tasas Bogotá'!P200</f>
        <v>35.942129585419643</v>
      </c>
      <c r="E15" s="27">
        <f>+'[3]Tasas Bogotá'!Q200</f>
        <v>29.178336217597888</v>
      </c>
      <c r="F15" s="27">
        <f>+'[3]Tasas Bogotá'!R200</f>
        <v>30.935789663422142</v>
      </c>
      <c r="G15" s="27">
        <f>+'[3]Tasas Bogotá'!S200</f>
        <v>20.504317199092096</v>
      </c>
      <c r="H15" s="27">
        <f>+'[3]Tasas Bogotá'!T200</f>
        <v>29.767175849714338</v>
      </c>
      <c r="I15" s="27">
        <f>+'[3]Tasas Bogotá'!U200</f>
        <v>37.689181134000364</v>
      </c>
      <c r="J15" s="36">
        <f>+'[3]Tasas Bogotá'!V200</f>
        <v>36.555895495804222</v>
      </c>
      <c r="K15" s="45">
        <f>+'[3]Tasas Bogotá'!W200</f>
        <v>3</v>
      </c>
      <c r="L15" s="18"/>
    </row>
    <row r="16" spans="1:15">
      <c r="A16" s="16"/>
      <c r="B16" s="12" t="str">
        <f>+'[3]Tasas Bogotá'!N201</f>
        <v>Bogotá</v>
      </c>
      <c r="C16" s="50">
        <f>+'[3]Tasas Bogotá'!O201</f>
        <v>32.204955571098672</v>
      </c>
      <c r="D16" s="50">
        <f>+'[3]Tasas Bogotá'!P201</f>
        <v>36.093371740333779</v>
      </c>
      <c r="E16" s="50">
        <f>+'[3]Tasas Bogotá'!Q201</f>
        <v>32.075073971593646</v>
      </c>
      <c r="F16" s="50">
        <f>+'[3]Tasas Bogotá'!R201</f>
        <v>30.891333871470373</v>
      </c>
      <c r="G16" s="50">
        <f>+'[3]Tasas Bogotá'!S201</f>
        <v>30.268714491984046</v>
      </c>
      <c r="H16" s="50">
        <f>+'[3]Tasas Bogotá'!T201</f>
        <v>23.515135920504125</v>
      </c>
      <c r="I16" s="50">
        <f>+'[3]Tasas Bogotá'!U201</f>
        <v>34.140717203518662</v>
      </c>
      <c r="J16" s="50">
        <f>+'[3]Tasas Bogotá'!V201</f>
        <v>34.260116134342553</v>
      </c>
      <c r="K16" s="106">
        <f>+'[3]Tasas Bogotá'!W201</f>
        <v>4</v>
      </c>
      <c r="L16" s="18"/>
    </row>
    <row r="17" spans="1:15">
      <c r="A17" s="16"/>
      <c r="B17" s="11" t="str">
        <f>+'[3]Tasas Bogotá'!N202</f>
        <v>Sincelejo</v>
      </c>
      <c r="C17" s="27">
        <f>+'[3]Tasas Bogotá'!O202</f>
        <v>0</v>
      </c>
      <c r="D17" s="27">
        <f>+'[3]Tasas Bogotá'!P202</f>
        <v>0</v>
      </c>
      <c r="E17" s="27">
        <f>+'[3]Tasas Bogotá'!Q202</f>
        <v>44.180440023456327</v>
      </c>
      <c r="F17" s="27">
        <f>+'[3]Tasas Bogotá'!R202</f>
        <v>44.206821873308058</v>
      </c>
      <c r="G17" s="27">
        <f>+'[3]Tasas Bogotá'!S202</f>
        <v>31.347195868625416</v>
      </c>
      <c r="H17" s="27">
        <f>+'[3]Tasas Bogotá'!T202</f>
        <v>31.214005686855216</v>
      </c>
      <c r="I17" s="27">
        <f>+'[3]Tasas Bogotá'!U202</f>
        <v>43.359303418475022</v>
      </c>
      <c r="J17" s="36">
        <f>+'[3]Tasas Bogotá'!V202</f>
        <v>34.002342924741463</v>
      </c>
      <c r="K17" s="45">
        <f>+'[3]Tasas Bogotá'!W202</f>
        <v>5</v>
      </c>
      <c r="L17" s="18"/>
    </row>
    <row r="18" spans="1:15">
      <c r="A18" s="16"/>
      <c r="B18" s="11" t="str">
        <f>+'[3]Tasas Bogotá'!N203</f>
        <v>Ibagué</v>
      </c>
      <c r="C18" s="27">
        <f>+'[3]Tasas Bogotá'!O203</f>
        <v>40.495903124160272</v>
      </c>
      <c r="D18" s="27">
        <f>+'[3]Tasas Bogotá'!P203</f>
        <v>38.65505610242996</v>
      </c>
      <c r="E18" s="27">
        <f>+'[3]Tasas Bogotá'!Q203</f>
        <v>41.807982144735277</v>
      </c>
      <c r="F18" s="27">
        <f>+'[3]Tasas Bogotá'!R203</f>
        <v>39.763457546081746</v>
      </c>
      <c r="G18" s="27">
        <f>+'[3]Tasas Bogotá'!S203</f>
        <v>31.724306085569552</v>
      </c>
      <c r="H18" s="27">
        <f>+'[3]Tasas Bogotá'!T203</f>
        <v>30.561807364876003</v>
      </c>
      <c r="I18" s="27">
        <f>+'[3]Tasas Bogotá'!U203</f>
        <v>30.08101182215465</v>
      </c>
      <c r="J18" s="36">
        <f>+'[3]Tasas Bogotá'!V203</f>
        <v>33.650936752301448</v>
      </c>
      <c r="K18" s="45">
        <f>+'[3]Tasas Bogotá'!W203</f>
        <v>6</v>
      </c>
      <c r="L18" s="18"/>
    </row>
    <row r="19" spans="1:15">
      <c r="A19" s="16"/>
      <c r="B19" s="12" t="str">
        <f>+'[3]Tasas Bogotá'!N204</f>
        <v>Colombia</v>
      </c>
      <c r="C19" s="28">
        <f>+'[3]Tasas Bogotá'!O204</f>
        <v>31.772370927753695</v>
      </c>
      <c r="D19" s="28">
        <f>+'[3]Tasas Bogotá'!P204</f>
        <v>32.76621012809516</v>
      </c>
      <c r="E19" s="28">
        <f>+'[3]Tasas Bogotá'!Q204</f>
        <v>38.779357444719182</v>
      </c>
      <c r="F19" s="28">
        <f>+'[3]Tasas Bogotá'!R204</f>
        <v>35.958670654404315</v>
      </c>
      <c r="G19" s="28">
        <f>+'[3]Tasas Bogotá'!S204</f>
        <v>28.644424088855462</v>
      </c>
      <c r="H19" s="28">
        <f>+'[3]Tasas Bogotá'!T204</f>
        <v>30.045676370933815</v>
      </c>
      <c r="I19" s="28">
        <f>+'[3]Tasas Bogotá'!U204</f>
        <v>33.702864119303321</v>
      </c>
      <c r="J19" s="50">
        <f>+'[3]Tasas Bogotá'!V204</f>
        <v>31.917828308001774</v>
      </c>
      <c r="K19" s="45" t="str">
        <f>+'[3]Tasas Bogotá'!W204</f>
        <v/>
      </c>
      <c r="L19" s="18"/>
    </row>
    <row r="20" spans="1:15">
      <c r="A20" s="16"/>
      <c r="B20" s="11" t="str">
        <f>+'[3]Tasas Bogotá'!N205</f>
        <v>Santa Marta</v>
      </c>
      <c r="C20" s="27">
        <f>+'[3]Tasas Bogotá'!O205</f>
        <v>0</v>
      </c>
      <c r="D20" s="27">
        <f>+'[3]Tasas Bogotá'!P205</f>
        <v>0</v>
      </c>
      <c r="E20" s="27">
        <f>+'[3]Tasas Bogotá'!Q205</f>
        <v>33.660558602208347</v>
      </c>
      <c r="F20" s="27">
        <f>+'[3]Tasas Bogotá'!R205</f>
        <v>35.58274506774309</v>
      </c>
      <c r="G20" s="27">
        <f>+'[3]Tasas Bogotá'!S205</f>
        <v>27.619978284473401</v>
      </c>
      <c r="H20" s="27">
        <f>+'[3]Tasas Bogotá'!T205</f>
        <v>28.931851613780491</v>
      </c>
      <c r="I20" s="27">
        <f>+'[3]Tasas Bogotá'!U205</f>
        <v>32.224135291659003</v>
      </c>
      <c r="J20" s="36">
        <f>+'[3]Tasas Bogotá'!V205</f>
        <v>31.482633374631995</v>
      </c>
      <c r="K20" s="45">
        <f>+'[3]Tasas Bogotá'!W205</f>
        <v>7</v>
      </c>
      <c r="L20" s="18"/>
    </row>
    <row r="21" spans="1:15">
      <c r="A21" s="16"/>
      <c r="B21" s="11" t="str">
        <f>+'[3]Tasas Bogotá'!N206</f>
        <v>Medellín</v>
      </c>
      <c r="C21" s="27">
        <f>+'[3]Tasas Bogotá'!O206</f>
        <v>28.552889899467537</v>
      </c>
      <c r="D21" s="27">
        <f>+'[3]Tasas Bogotá'!P206</f>
        <v>20.675859773275057</v>
      </c>
      <c r="E21" s="27">
        <f>+'[3]Tasas Bogotá'!Q206</f>
        <v>28.867147906813468</v>
      </c>
      <c r="F21" s="27">
        <f>+'[3]Tasas Bogotá'!R206</f>
        <v>28.55845510391174</v>
      </c>
      <c r="G21" s="27">
        <f>+'[3]Tasas Bogotá'!S206</f>
        <v>26.323885001203902</v>
      </c>
      <c r="H21" s="27">
        <f>+'[3]Tasas Bogotá'!T206</f>
        <v>27.950328814854565</v>
      </c>
      <c r="I21" s="27">
        <f>+'[3]Tasas Bogotá'!U206</f>
        <v>30.32190306168448</v>
      </c>
      <c r="J21" s="36">
        <f>+'[3]Tasas Bogotá'!V206</f>
        <v>30.495777402451701</v>
      </c>
      <c r="K21" s="45">
        <f>+'[3]Tasas Bogotá'!W206</f>
        <v>8</v>
      </c>
      <c r="L21" s="18"/>
    </row>
    <row r="22" spans="1:15">
      <c r="A22" s="16"/>
      <c r="B22" s="11" t="str">
        <f>+'[3]Tasas Bogotá'!N207</f>
        <v>Manizales</v>
      </c>
      <c r="C22" s="27">
        <f>+'[3]Tasas Bogotá'!O207</f>
        <v>29.769404845571884</v>
      </c>
      <c r="D22" s="27">
        <f>+'[3]Tasas Bogotá'!P207</f>
        <v>27.652888111453588</v>
      </c>
      <c r="E22" s="27">
        <f>+'[3]Tasas Bogotá'!Q207</f>
        <v>29.787870516133129</v>
      </c>
      <c r="F22" s="27">
        <f>+'[3]Tasas Bogotá'!R207</f>
        <v>32.708340985051606</v>
      </c>
      <c r="G22" s="27">
        <f>+'[3]Tasas Bogotá'!S207</f>
        <v>24.695909484556527</v>
      </c>
      <c r="H22" s="27">
        <f>+'[3]Tasas Bogotá'!T207</f>
        <v>24.97345875187947</v>
      </c>
      <c r="I22" s="27">
        <f>+'[3]Tasas Bogotá'!U207</f>
        <v>22.576435204709416</v>
      </c>
      <c r="J22" s="36">
        <f>+'[3]Tasas Bogotá'!V207</f>
        <v>30.218048713509237</v>
      </c>
      <c r="K22" s="45">
        <f>+'[3]Tasas Bogotá'!W207</f>
        <v>9</v>
      </c>
      <c r="L22" s="18"/>
    </row>
    <row r="23" spans="1:15">
      <c r="A23" s="16"/>
      <c r="B23" s="11" t="str">
        <f>+'[3]Tasas Bogotá'!N208</f>
        <v>Popayán</v>
      </c>
      <c r="C23" s="27">
        <f>+'[3]Tasas Bogotá'!O208</f>
        <v>0</v>
      </c>
      <c r="D23" s="27">
        <f>+'[3]Tasas Bogotá'!P208</f>
        <v>0</v>
      </c>
      <c r="E23" s="27">
        <f>+'[3]Tasas Bogotá'!Q208</f>
        <v>49.323873963213799</v>
      </c>
      <c r="F23" s="27">
        <f>+'[3]Tasas Bogotá'!R208</f>
        <v>49.082071717752584</v>
      </c>
      <c r="G23" s="27">
        <f>+'[3]Tasas Bogotá'!S208</f>
        <v>34.751161767453638</v>
      </c>
      <c r="H23" s="27">
        <f>+'[3]Tasas Bogotá'!T208</f>
        <v>36.548124721630188</v>
      </c>
      <c r="I23" s="27">
        <f>+'[3]Tasas Bogotá'!U208</f>
        <v>35.341888504928775</v>
      </c>
      <c r="J23" s="36">
        <f>+'[3]Tasas Bogotá'!V208</f>
        <v>29.424001188686898</v>
      </c>
      <c r="K23" s="45">
        <f>+'[3]Tasas Bogotá'!W208</f>
        <v>10</v>
      </c>
      <c r="L23" s="18"/>
      <c r="N23" s="23"/>
      <c r="O23" s="34"/>
    </row>
    <row r="24" spans="1:15">
      <c r="A24" s="16"/>
      <c r="B24" s="11" t="str">
        <f>+'[3]Tasas Bogotá'!N209</f>
        <v>Cúcuta</v>
      </c>
      <c r="C24" s="27">
        <f>+'[3]Tasas Bogotá'!O209</f>
        <v>38.48637225334776</v>
      </c>
      <c r="D24" s="27">
        <f>+'[3]Tasas Bogotá'!P209</f>
        <v>37.585622322512648</v>
      </c>
      <c r="E24" s="27">
        <f>+'[3]Tasas Bogotá'!Q209</f>
        <v>41.961860215020273</v>
      </c>
      <c r="F24" s="27">
        <f>+'[3]Tasas Bogotá'!R209</f>
        <v>42.089121482368988</v>
      </c>
      <c r="G24" s="27">
        <f>+'[3]Tasas Bogotá'!S209</f>
        <v>28.706695340122003</v>
      </c>
      <c r="H24" s="27">
        <f>+'[3]Tasas Bogotá'!T209</f>
        <v>28.163741162864447</v>
      </c>
      <c r="I24" s="27">
        <f>+'[3]Tasas Bogotá'!U209</f>
        <v>41.328983284232962</v>
      </c>
      <c r="J24" s="36">
        <f>+'[3]Tasas Bogotá'!V209</f>
        <v>28.020882334894569</v>
      </c>
      <c r="K24" s="45">
        <f>+'[3]Tasas Bogotá'!W209</f>
        <v>11</v>
      </c>
      <c r="L24" s="18"/>
      <c r="N24" s="23"/>
      <c r="O24" s="34"/>
    </row>
    <row r="25" spans="1:15">
      <c r="A25" s="16"/>
      <c r="B25" s="11" t="str">
        <f>+'[3]Tasas Bogotá'!N210</f>
        <v>Pereira</v>
      </c>
      <c r="C25" s="27">
        <f>+'[3]Tasas Bogotá'!O210</f>
        <v>34.299670585383865</v>
      </c>
      <c r="D25" s="27">
        <f>+'[3]Tasas Bogotá'!P210</f>
        <v>35.851470410749492</v>
      </c>
      <c r="E25" s="27">
        <f>+'[3]Tasas Bogotá'!Q210</f>
        <v>30.97025981287323</v>
      </c>
      <c r="F25" s="27">
        <f>+'[3]Tasas Bogotá'!R210</f>
        <v>28.438817950362466</v>
      </c>
      <c r="G25" s="27">
        <f>+'[3]Tasas Bogotá'!S210</f>
        <v>23.289307110552645</v>
      </c>
      <c r="H25" s="27">
        <f>+'[3]Tasas Bogotá'!T210</f>
        <v>23.08959745439487</v>
      </c>
      <c r="I25" s="27">
        <f>+'[3]Tasas Bogotá'!U210</f>
        <v>26.514148129253702</v>
      </c>
      <c r="J25" s="36">
        <f>+'[3]Tasas Bogotá'!V210</f>
        <v>27.765227682494587</v>
      </c>
      <c r="K25" s="45">
        <f>+'[3]Tasas Bogotá'!W210</f>
        <v>12</v>
      </c>
      <c r="L25" s="18"/>
    </row>
    <row r="26" spans="1:15">
      <c r="A26" s="16"/>
      <c r="B26" s="11" t="str">
        <f>+'[3]Tasas Bogotá'!N211</f>
        <v>Cali</v>
      </c>
      <c r="C26" s="27">
        <f>+'[3]Tasas Bogotá'!O211</f>
        <v>34.57355251631158</v>
      </c>
      <c r="D26" s="27">
        <f>+'[3]Tasas Bogotá'!P211</f>
        <v>36.91259680652216</v>
      </c>
      <c r="E26" s="27">
        <f>+'[3]Tasas Bogotá'!Q211</f>
        <v>42.482949018633398</v>
      </c>
      <c r="F26" s="27">
        <f>+'[3]Tasas Bogotá'!R211</f>
        <v>41.068342861450915</v>
      </c>
      <c r="G26" s="27">
        <f>+'[3]Tasas Bogotá'!S211</f>
        <v>34.803290401752754</v>
      </c>
      <c r="H26" s="27">
        <f>+'[3]Tasas Bogotá'!T211</f>
        <v>38.360502202465611</v>
      </c>
      <c r="I26" s="27">
        <f>+'[3]Tasas Bogotá'!U211</f>
        <v>34.707966493433624</v>
      </c>
      <c r="J26" s="36">
        <f>+'[3]Tasas Bogotá'!V211</f>
        <v>27.708957849251036</v>
      </c>
      <c r="K26" s="45">
        <f>+'[3]Tasas Bogotá'!W211</f>
        <v>13</v>
      </c>
      <c r="L26" s="18"/>
    </row>
    <row r="27" spans="1:15">
      <c r="A27" s="16"/>
      <c r="B27" s="11" t="str">
        <f>+'[3]Tasas Bogotá'!N212</f>
        <v>Riohacha</v>
      </c>
      <c r="C27" s="27">
        <f>+'[3]Tasas Bogotá'!O212</f>
        <v>0</v>
      </c>
      <c r="D27" s="27">
        <f>+'[3]Tasas Bogotá'!P212</f>
        <v>0</v>
      </c>
      <c r="E27" s="27">
        <f>+'[3]Tasas Bogotá'!Q212</f>
        <v>42.254856101824281</v>
      </c>
      <c r="F27" s="27">
        <f>+'[3]Tasas Bogotá'!R212</f>
        <v>41.414939623397217</v>
      </c>
      <c r="G27" s="27">
        <f>+'[3]Tasas Bogotá'!S212</f>
        <v>35.078116639914398</v>
      </c>
      <c r="H27" s="27">
        <f>+'[3]Tasas Bogotá'!T212</f>
        <v>37.347273749297358</v>
      </c>
      <c r="I27" s="27">
        <f>+'[3]Tasas Bogotá'!U212</f>
        <v>43.277851063293483</v>
      </c>
      <c r="J27" s="36">
        <f>+'[3]Tasas Bogotá'!V212</f>
        <v>26.83276936351599</v>
      </c>
      <c r="K27" s="45">
        <f>+'[3]Tasas Bogotá'!W212</f>
        <v>14</v>
      </c>
      <c r="L27" s="18"/>
    </row>
    <row r="28" spans="1:15">
      <c r="A28" s="16"/>
      <c r="B28" s="11" t="str">
        <f>+'[3]Tasas Bogotá'!N213</f>
        <v>Armenia</v>
      </c>
      <c r="C28" s="27">
        <f>+'[3]Tasas Bogotá'!O213</f>
        <v>0</v>
      </c>
      <c r="D28" s="27">
        <f>+'[3]Tasas Bogotá'!P213</f>
        <v>0</v>
      </c>
      <c r="E28" s="27">
        <f>+'[3]Tasas Bogotá'!Q213</f>
        <v>36.777152386908483</v>
      </c>
      <c r="F28" s="27">
        <f>+'[3]Tasas Bogotá'!R213</f>
        <v>37.578731021680035</v>
      </c>
      <c r="G28" s="27">
        <f>+'[3]Tasas Bogotá'!S213</f>
        <v>25.07212209572851</v>
      </c>
      <c r="H28" s="27">
        <f>+'[3]Tasas Bogotá'!T213</f>
        <v>32.526516045156335</v>
      </c>
      <c r="I28" s="27">
        <f>+'[3]Tasas Bogotá'!U213</f>
        <v>21.49548159576813</v>
      </c>
      <c r="J28" s="36">
        <f>+'[3]Tasas Bogotá'!V213</f>
        <v>26.65650080256821</v>
      </c>
      <c r="K28" s="45">
        <f>+'[3]Tasas Bogotá'!W213</f>
        <v>15</v>
      </c>
      <c r="L28" s="18"/>
    </row>
    <row r="29" spans="1:15">
      <c r="A29" s="16"/>
      <c r="B29" s="11" t="str">
        <f>+'[3]Tasas Bogotá'!N214</f>
        <v>Montería</v>
      </c>
      <c r="C29" s="27">
        <f>+'[3]Tasas Bogotá'!O214</f>
        <v>41.926726478268741</v>
      </c>
      <c r="D29" s="27">
        <f>+'[3]Tasas Bogotá'!P214</f>
        <v>39.927804170544754</v>
      </c>
      <c r="E29" s="27">
        <f>+'[3]Tasas Bogotá'!Q214</f>
        <v>41.032008162831069</v>
      </c>
      <c r="F29" s="27">
        <f>+'[3]Tasas Bogotá'!R214</f>
        <v>40.935298612197521</v>
      </c>
      <c r="G29" s="27">
        <f>+'[3]Tasas Bogotá'!S214</f>
        <v>32.819587161476839</v>
      </c>
      <c r="H29" s="27">
        <f>+'[3]Tasas Bogotá'!T214</f>
        <v>28.913372941337695</v>
      </c>
      <c r="I29" s="27">
        <f>+'[3]Tasas Bogotá'!U214</f>
        <v>32.875837603468675</v>
      </c>
      <c r="J29" s="36">
        <f>+'[3]Tasas Bogotá'!V214</f>
        <v>24.048581168873902</v>
      </c>
      <c r="K29" s="45">
        <f>+'[3]Tasas Bogotá'!W214</f>
        <v>16</v>
      </c>
      <c r="L29" s="18"/>
    </row>
    <row r="30" spans="1:15">
      <c r="A30" s="16"/>
      <c r="B30" s="11" t="str">
        <f>+'[3]Tasas Bogotá'!N215</f>
        <v>Villavicencio</v>
      </c>
      <c r="C30" s="27">
        <f>+'[3]Tasas Bogotá'!O215</f>
        <v>34.482824845302616</v>
      </c>
      <c r="D30" s="27">
        <f>+'[3]Tasas Bogotá'!P215</f>
        <v>32.385796583486787</v>
      </c>
      <c r="E30" s="27">
        <f>+'[3]Tasas Bogotá'!Q215</f>
        <v>38.751112429546126</v>
      </c>
      <c r="F30" s="27">
        <f>+'[3]Tasas Bogotá'!R215</f>
        <v>34.65292997520929</v>
      </c>
      <c r="G30" s="27">
        <f>+'[3]Tasas Bogotá'!S215</f>
        <v>26.811328575980049</v>
      </c>
      <c r="H30" s="27">
        <f>+'[3]Tasas Bogotá'!T215</f>
        <v>33.580091302581359</v>
      </c>
      <c r="I30" s="27">
        <f>+'[3]Tasas Bogotá'!U215</f>
        <v>24.330240072744395</v>
      </c>
      <c r="J30" s="36">
        <f>+'[3]Tasas Bogotá'!V215</f>
        <v>21.818198635110072</v>
      </c>
      <c r="K30" s="45">
        <f>+'[3]Tasas Bogotá'!W215</f>
        <v>17</v>
      </c>
      <c r="L30" s="18"/>
    </row>
    <row r="31" spans="1:15">
      <c r="A31" s="16"/>
      <c r="B31" s="11" t="str">
        <f>+'[3]Tasas Bogotá'!N216</f>
        <v>Florencia</v>
      </c>
      <c r="C31" s="27">
        <f>+'[3]Tasas Bogotá'!O216</f>
        <v>0</v>
      </c>
      <c r="D31" s="27">
        <f>+'[3]Tasas Bogotá'!P216</f>
        <v>0</v>
      </c>
      <c r="E31" s="27">
        <f>+'[3]Tasas Bogotá'!Q216</f>
        <v>40.529971437517176</v>
      </c>
      <c r="F31" s="27">
        <f>+'[3]Tasas Bogotá'!R216</f>
        <v>42.355350265855336</v>
      </c>
      <c r="G31" s="27">
        <f>+'[3]Tasas Bogotá'!S216</f>
        <v>15.950817848002668</v>
      </c>
      <c r="H31" s="27">
        <f>+'[3]Tasas Bogotá'!T216</f>
        <v>14.571976277481577</v>
      </c>
      <c r="I31" s="27">
        <f>+'[3]Tasas Bogotá'!U216</f>
        <v>19.205912058679058</v>
      </c>
      <c r="J31" s="36">
        <f>+'[3]Tasas Bogotá'!V216</f>
        <v>21.499900941855543</v>
      </c>
      <c r="K31" s="45">
        <f>+'[3]Tasas Bogotá'!W216</f>
        <v>18</v>
      </c>
      <c r="L31" s="18"/>
    </row>
    <row r="32" spans="1:15">
      <c r="A32" s="16"/>
      <c r="B32" s="11" t="str">
        <f>+'[3]Tasas Bogotá'!N217</f>
        <v>Quibdó</v>
      </c>
      <c r="C32" s="27">
        <f>+'[3]Tasas Bogotá'!O217</f>
        <v>0</v>
      </c>
      <c r="D32" s="27">
        <f>+'[3]Tasas Bogotá'!P217</f>
        <v>0</v>
      </c>
      <c r="E32" s="27">
        <f>+'[3]Tasas Bogotá'!Q217</f>
        <v>32.883312998426256</v>
      </c>
      <c r="F32" s="27">
        <f>+'[3]Tasas Bogotá'!R217</f>
        <v>27.76224649585459</v>
      </c>
      <c r="G32" s="27">
        <f>+'[3]Tasas Bogotá'!S217</f>
        <v>17.887423791294484</v>
      </c>
      <c r="H32" s="27">
        <f>+'[3]Tasas Bogotá'!T217</f>
        <v>20.495565392091208</v>
      </c>
      <c r="I32" s="27">
        <f>+'[3]Tasas Bogotá'!U217</f>
        <v>22.794868795570636</v>
      </c>
      <c r="J32" s="36">
        <f>+'[3]Tasas Bogotá'!V217</f>
        <v>20.796734255244516</v>
      </c>
      <c r="K32" s="45">
        <f>+'[3]Tasas Bogotá'!W217</f>
        <v>19</v>
      </c>
      <c r="L32" s="18"/>
    </row>
    <row r="33" spans="1:14">
      <c r="A33" s="16"/>
      <c r="B33" s="11" t="str">
        <f>+'[3]Tasas Bogotá'!N218</f>
        <v>Barranquilla</v>
      </c>
      <c r="C33" s="27">
        <f>+'[3]Tasas Bogotá'!O218</f>
        <v>24.638991179501303</v>
      </c>
      <c r="D33" s="27">
        <f>+'[3]Tasas Bogotá'!P218</f>
        <v>30.113730158461209</v>
      </c>
      <c r="E33" s="27">
        <f>+'[3]Tasas Bogotá'!Q218</f>
        <v>34.085931427070747</v>
      </c>
      <c r="F33" s="27">
        <f>+'[3]Tasas Bogotá'!R218</f>
        <v>24.418170949166917</v>
      </c>
      <c r="G33" s="27">
        <f>+'[3]Tasas Bogotá'!S218</f>
        <v>12.580184870383174</v>
      </c>
      <c r="H33" s="27">
        <f>+'[3]Tasas Bogotá'!T218</f>
        <v>15.890381730578722</v>
      </c>
      <c r="I33" s="27">
        <f>+'[3]Tasas Bogotá'!U218</f>
        <v>21.262383689913985</v>
      </c>
      <c r="J33" s="36">
        <f>+'[3]Tasas Bogotá'!V218</f>
        <v>20.633852790238592</v>
      </c>
      <c r="K33" s="45">
        <f>+'[3]Tasas Bogotá'!W218</f>
        <v>20</v>
      </c>
      <c r="L33" s="18"/>
    </row>
    <row r="34" spans="1:14">
      <c r="A34" s="16"/>
      <c r="B34" s="11" t="str">
        <f>+'[3]Tasas Bogotá'!N219</f>
        <v>Tunja</v>
      </c>
      <c r="C34" s="27">
        <f>+'[3]Tasas Bogotá'!O219</f>
        <v>0</v>
      </c>
      <c r="D34" s="27">
        <f>+'[3]Tasas Bogotá'!P219</f>
        <v>0</v>
      </c>
      <c r="E34" s="27">
        <f>+'[3]Tasas Bogotá'!Q219</f>
        <v>39.258663205710583</v>
      </c>
      <c r="F34" s="27">
        <f>+'[3]Tasas Bogotá'!R219</f>
        <v>31.559971194117541</v>
      </c>
      <c r="G34" s="27">
        <f>+'[3]Tasas Bogotá'!S219</f>
        <v>20.289327345390138</v>
      </c>
      <c r="H34" s="27">
        <f>+'[3]Tasas Bogotá'!T219</f>
        <v>11.067969712977636</v>
      </c>
      <c r="I34" s="27">
        <f>+'[3]Tasas Bogotá'!U219</f>
        <v>32.70207407779256</v>
      </c>
      <c r="J34" s="36">
        <f>+'[3]Tasas Bogotá'!V219</f>
        <v>20.188187783947502</v>
      </c>
      <c r="K34" s="45">
        <f>+'[3]Tasas Bogotá'!W219</f>
        <v>21</v>
      </c>
      <c r="L34" s="18"/>
    </row>
    <row r="35" spans="1:14">
      <c r="A35" s="16"/>
      <c r="B35" s="11" t="str">
        <f>+'[3]Tasas Bogotá'!N220</f>
        <v>Cartagena</v>
      </c>
      <c r="C35" s="27">
        <f>+'[3]Tasas Bogotá'!O220</f>
        <v>15.863724555230355</v>
      </c>
      <c r="D35" s="27">
        <f>+'[3]Tasas Bogotá'!P220</f>
        <v>29.196924921686261</v>
      </c>
      <c r="E35" s="27">
        <f>+'[3]Tasas Bogotá'!Q220</f>
        <v>34.136368420910586</v>
      </c>
      <c r="F35" s="27">
        <f>+'[3]Tasas Bogotá'!R220</f>
        <v>27.756295990811214</v>
      </c>
      <c r="G35" s="27">
        <f>+'[3]Tasas Bogotá'!S220</f>
        <v>17.92892824832407</v>
      </c>
      <c r="H35" s="27">
        <f>+'[3]Tasas Bogotá'!T220</f>
        <v>22.649907135458236</v>
      </c>
      <c r="I35" s="27">
        <f>+'[3]Tasas Bogotá'!U220</f>
        <v>27.744077079884416</v>
      </c>
      <c r="J35" s="36">
        <f>+'[3]Tasas Bogotá'!V220</f>
        <v>19.573259006170076</v>
      </c>
      <c r="K35" s="45">
        <f>+'[3]Tasas Bogotá'!W220</f>
        <v>22</v>
      </c>
      <c r="L35" s="18"/>
    </row>
    <row r="36" spans="1:14" ht="14.25" customHeight="1">
      <c r="A36" s="16"/>
      <c r="B36" s="11" t="str">
        <f>+'[3]Tasas Bogotá'!N221</f>
        <v>Valledupar</v>
      </c>
      <c r="C36" s="27">
        <f>+'[3]Tasas Bogotá'!O221</f>
        <v>0</v>
      </c>
      <c r="D36" s="27">
        <f>+'[3]Tasas Bogotá'!P221</f>
        <v>0</v>
      </c>
      <c r="E36" s="27">
        <f>+'[3]Tasas Bogotá'!Q221</f>
        <v>38.409968607237197</v>
      </c>
      <c r="F36" s="27">
        <f>+'[3]Tasas Bogotá'!R221</f>
        <v>38.563579800711004</v>
      </c>
      <c r="G36" s="27">
        <f>+'[3]Tasas Bogotá'!S221</f>
        <v>23.253785220094255</v>
      </c>
      <c r="H36" s="27">
        <f>+'[3]Tasas Bogotá'!T221</f>
        <v>23.688624785668928</v>
      </c>
      <c r="I36" s="27">
        <f>+'[3]Tasas Bogotá'!U221</f>
        <v>35.85019431868264</v>
      </c>
      <c r="J36" s="36">
        <f>+'[3]Tasas Bogotá'!V221</f>
        <v>18.84219077344051</v>
      </c>
      <c r="K36" s="45">
        <f>+'[3]Tasas Bogotá'!W221</f>
        <v>23</v>
      </c>
      <c r="L36" s="18"/>
    </row>
    <row r="37" spans="1:14">
      <c r="A37" s="16"/>
      <c r="B37" s="11" t="str">
        <f>+'[3]Tasas Bogotá'!N222</f>
        <v>San Andrés</v>
      </c>
      <c r="C37" s="27">
        <f>+'[3]Tasas Bogotá'!O222</f>
        <v>0</v>
      </c>
      <c r="D37" s="27">
        <f>+'[3]Tasas Bogotá'!P222</f>
        <v>0</v>
      </c>
      <c r="E37" s="27">
        <f>+'[3]Tasas Bogotá'!Q222</f>
        <v>26.381223410371398</v>
      </c>
      <c r="F37" s="27">
        <f>+'[3]Tasas Bogotá'!R222</f>
        <v>17.954766770446156</v>
      </c>
      <c r="G37" s="27">
        <f>+'[3]Tasas Bogotá'!S222</f>
        <v>8.2509376065462003</v>
      </c>
      <c r="H37" s="27">
        <f>+'[3]Tasas Bogotá'!T222</f>
        <v>11.116930899242433</v>
      </c>
      <c r="I37" s="27">
        <f>+'[3]Tasas Bogotá'!U222</f>
        <v>3.9437353477468093</v>
      </c>
      <c r="J37" s="36">
        <f>+'[3]Tasas Bogotá'!V222</f>
        <v>8.7124521615003125</v>
      </c>
      <c r="K37" s="45">
        <f>+'[3]Tasas Bogotá'!W222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53</v>
      </c>
      <c r="D7" s="169"/>
      <c r="E7" s="169"/>
      <c r="F7" s="169"/>
      <c r="G7" s="169"/>
      <c r="H7" s="169"/>
      <c r="I7" s="169"/>
      <c r="J7" s="169"/>
      <c r="K7" s="169"/>
      <c r="L7" s="18"/>
      <c r="N7" s="9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Bogotá'!N230</f>
        <v>Pasto</v>
      </c>
      <c r="C13" s="27">
        <f>+'[3]Tasas Bogotá'!O230</f>
        <v>9.7953996695895267</v>
      </c>
      <c r="D13" s="27">
        <f>+'[3]Tasas Bogotá'!P230</f>
        <v>7.6270750886570395</v>
      </c>
      <c r="E13" s="27">
        <f>+'[3]Tasas Bogotá'!Q230</f>
        <v>14.139141953785975</v>
      </c>
      <c r="F13" s="27">
        <f>+'[3]Tasas Bogotá'!R230</f>
        <v>10.824314273293487</v>
      </c>
      <c r="G13" s="27">
        <f>+'[3]Tasas Bogotá'!S230</f>
        <v>10.298721063072499</v>
      </c>
      <c r="H13" s="27">
        <f>+'[3]Tasas Bogotá'!T230</f>
        <v>12.011285021275803</v>
      </c>
      <c r="I13" s="27">
        <f>+'[3]Tasas Bogotá'!U230</f>
        <v>12.333165714285716</v>
      </c>
      <c r="J13" s="36">
        <f>+'[3]Tasas Bogotá'!V230</f>
        <v>13.59698661945564</v>
      </c>
      <c r="K13" s="45">
        <f>+'[3]Tasas Bogotá'!W230</f>
        <v>1</v>
      </c>
      <c r="L13" s="18"/>
    </row>
    <row r="14" spans="1:15">
      <c r="A14" s="16"/>
      <c r="B14" s="11" t="str">
        <f>+'[3]Tasas Bogotá'!N231</f>
        <v>Neiva</v>
      </c>
      <c r="C14" s="27">
        <f>+'[3]Tasas Bogotá'!O231</f>
        <v>0</v>
      </c>
      <c r="D14" s="27">
        <f>+'[3]Tasas Bogotá'!P231</f>
        <v>0</v>
      </c>
      <c r="E14" s="27">
        <f>+'[3]Tasas Bogotá'!Q231</f>
        <v>14.02745629124097</v>
      </c>
      <c r="F14" s="27">
        <f>+'[3]Tasas Bogotá'!R231</f>
        <v>16.567849531759997</v>
      </c>
      <c r="G14" s="27">
        <f>+'[3]Tasas Bogotá'!S231</f>
        <v>12.507170553502034</v>
      </c>
      <c r="H14" s="27">
        <f>+'[3]Tasas Bogotá'!T231</f>
        <v>9.1550597938498992</v>
      </c>
      <c r="I14" s="27">
        <f>+'[3]Tasas Bogotá'!U231</f>
        <v>14.158336547976452</v>
      </c>
      <c r="J14" s="36">
        <f>+'[3]Tasas Bogotá'!V231</f>
        <v>12.699144817891936</v>
      </c>
      <c r="K14" s="45">
        <f>+'[3]Tasas Bogotá'!W231</f>
        <v>2</v>
      </c>
      <c r="L14" s="18"/>
    </row>
    <row r="15" spans="1:15">
      <c r="A15" s="16"/>
      <c r="B15" s="11" t="str">
        <f>+'[3]Tasas Bogotá'!N232</f>
        <v>Bucaramanga</v>
      </c>
      <c r="C15" s="27">
        <f>+'[3]Tasas Bogotá'!O232</f>
        <v>14.810703785924284</v>
      </c>
      <c r="D15" s="27">
        <f>+'[3]Tasas Bogotá'!P232</f>
        <v>11.011000199548612</v>
      </c>
      <c r="E15" s="27">
        <f>+'[3]Tasas Bogotá'!Q232</f>
        <v>5.5307556365459769</v>
      </c>
      <c r="F15" s="27">
        <f>+'[3]Tasas Bogotá'!R232</f>
        <v>6.3117906029124189</v>
      </c>
      <c r="G15" s="27">
        <f>+'[3]Tasas Bogotá'!S232</f>
        <v>3.2063317625601986</v>
      </c>
      <c r="H15" s="27">
        <f>+'[3]Tasas Bogotá'!T232</f>
        <v>7.7124285852619341</v>
      </c>
      <c r="I15" s="27">
        <f>+'[3]Tasas Bogotá'!U232</f>
        <v>9.8113911298521863</v>
      </c>
      <c r="J15" s="36">
        <f>+'[3]Tasas Bogotá'!V232</f>
        <v>12.390427513065278</v>
      </c>
      <c r="K15" s="45">
        <f>+'[3]Tasas Bogotá'!W232</f>
        <v>3</v>
      </c>
      <c r="L15" s="18"/>
    </row>
    <row r="16" spans="1:15">
      <c r="A16" s="16"/>
      <c r="B16" s="12" t="str">
        <f>+'[3]Tasas Bogotá'!N233</f>
        <v>Bogotá</v>
      </c>
      <c r="C16" s="50">
        <f>+'[3]Tasas Bogotá'!O233</f>
        <v>15.2272928806903</v>
      </c>
      <c r="D16" s="50">
        <f>+'[3]Tasas Bogotá'!P233</f>
        <v>16.88949540174977</v>
      </c>
      <c r="E16" s="50">
        <f>+'[3]Tasas Bogotá'!Q233</f>
        <v>10.264201242831609</v>
      </c>
      <c r="F16" s="50">
        <f>+'[3]Tasas Bogotá'!R233</f>
        <v>8.3348011766751942</v>
      </c>
      <c r="G16" s="50">
        <f>+'[3]Tasas Bogotá'!S233</f>
        <v>7.4298379091971221</v>
      </c>
      <c r="H16" s="50">
        <f>+'[3]Tasas Bogotá'!T233</f>
        <v>6.9054860090648127</v>
      </c>
      <c r="I16" s="50">
        <f>+'[3]Tasas Bogotá'!U233</f>
        <v>13.388648927011912</v>
      </c>
      <c r="J16" s="50">
        <f>+'[3]Tasas Bogotá'!V233</f>
        <v>11.345046350176267</v>
      </c>
      <c r="K16" s="106">
        <f>+'[3]Tasas Bogotá'!W233</f>
        <v>4</v>
      </c>
      <c r="L16" s="18"/>
    </row>
    <row r="17" spans="1:15">
      <c r="A17" s="16"/>
      <c r="B17" s="11" t="str">
        <f>+'[3]Tasas Bogotá'!N234</f>
        <v>Medellín</v>
      </c>
      <c r="C17" s="27">
        <f>+'[3]Tasas Bogotá'!O234</f>
        <v>12.725537404509451</v>
      </c>
      <c r="D17" s="27">
        <f>+'[3]Tasas Bogotá'!P234</f>
        <v>6.5555483148857689</v>
      </c>
      <c r="E17" s="27">
        <f>+'[3]Tasas Bogotá'!Q234</f>
        <v>8.2456916958139459</v>
      </c>
      <c r="F17" s="27">
        <f>+'[3]Tasas Bogotá'!R234</f>
        <v>8.811874268449122</v>
      </c>
      <c r="G17" s="27">
        <f>+'[3]Tasas Bogotá'!S234</f>
        <v>8.450339163626559</v>
      </c>
      <c r="H17" s="27">
        <f>+'[3]Tasas Bogotá'!T234</f>
        <v>10.017783069603324</v>
      </c>
      <c r="I17" s="27">
        <f>+'[3]Tasas Bogotá'!U234</f>
        <v>11.629331705009273</v>
      </c>
      <c r="J17" s="36">
        <f>+'[3]Tasas Bogotá'!V234</f>
        <v>10.699761373117738</v>
      </c>
      <c r="K17" s="45">
        <f>+'[3]Tasas Bogotá'!W234</f>
        <v>5</v>
      </c>
      <c r="L17" s="18"/>
    </row>
    <row r="18" spans="1:15">
      <c r="A18" s="16"/>
      <c r="B18" s="11" t="str">
        <f>+'[3]Tasas Bogotá'!N235</f>
        <v>Ibagué</v>
      </c>
      <c r="C18" s="27">
        <f>+'[3]Tasas Bogotá'!O235</f>
        <v>19.668078860013711</v>
      </c>
      <c r="D18" s="27">
        <f>+'[3]Tasas Bogotá'!P235</f>
        <v>14.966063192675705</v>
      </c>
      <c r="E18" s="27">
        <f>+'[3]Tasas Bogotá'!Q235</f>
        <v>13.195439476908494</v>
      </c>
      <c r="F18" s="27">
        <f>+'[3]Tasas Bogotá'!R235</f>
        <v>14.591896114244976</v>
      </c>
      <c r="G18" s="27">
        <f>+'[3]Tasas Bogotá'!S235</f>
        <v>10.424622167926213</v>
      </c>
      <c r="H18" s="27">
        <f>+'[3]Tasas Bogotá'!T235</f>
        <v>13.076674370125843</v>
      </c>
      <c r="I18" s="27">
        <f>+'[3]Tasas Bogotá'!U235</f>
        <v>10.687081595429957</v>
      </c>
      <c r="J18" s="36">
        <f>+'[3]Tasas Bogotá'!V235</f>
        <v>10.541818356995876</v>
      </c>
      <c r="K18" s="45">
        <f>+'[3]Tasas Bogotá'!W235</f>
        <v>6</v>
      </c>
      <c r="L18" s="18"/>
    </row>
    <row r="19" spans="1:15">
      <c r="A19" s="16"/>
      <c r="B19" s="12" t="str">
        <f>+'[3]Tasas Bogotá'!N236</f>
        <v>Colombia</v>
      </c>
      <c r="C19" s="28">
        <f>+'[3]Tasas Bogotá'!O236</f>
        <v>12.670964898754915</v>
      </c>
      <c r="D19" s="28">
        <f>+'[3]Tasas Bogotá'!P236</f>
        <v>11.973464347586606</v>
      </c>
      <c r="E19" s="28">
        <f>+'[3]Tasas Bogotá'!Q236</f>
        <v>12.891789069299756</v>
      </c>
      <c r="F19" s="28">
        <f>+'[3]Tasas Bogotá'!R236</f>
        <v>10.471035661543382</v>
      </c>
      <c r="G19" s="28">
        <f>+'[3]Tasas Bogotá'!S236</f>
        <v>8.103024335357178</v>
      </c>
      <c r="H19" s="28">
        <f>+'[3]Tasas Bogotá'!T236</f>
        <v>9.5107799075666364</v>
      </c>
      <c r="I19" s="28">
        <f>+'[3]Tasas Bogotá'!U236</f>
        <v>10.35644862298038</v>
      </c>
      <c r="J19" s="50">
        <f>+'[3]Tasas Bogotá'!V236</f>
        <v>10.116273454830827</v>
      </c>
      <c r="K19" s="45" t="str">
        <f>+'[3]Tasas Bogotá'!W236</f>
        <v/>
      </c>
      <c r="L19" s="18"/>
      <c r="O19" s="122"/>
    </row>
    <row r="20" spans="1:15">
      <c r="A20" s="16"/>
      <c r="B20" s="11" t="str">
        <f>+'[3]Tasas Bogotá'!N237</f>
        <v>Manizales</v>
      </c>
      <c r="C20" s="27">
        <f>+'[3]Tasas Bogotá'!O237</f>
        <v>14.083038700945281</v>
      </c>
      <c r="D20" s="27">
        <f>+'[3]Tasas Bogotá'!P237</f>
        <v>11.173038142239276</v>
      </c>
      <c r="E20" s="27">
        <f>+'[3]Tasas Bogotá'!Q237</f>
        <v>10.199640281044456</v>
      </c>
      <c r="F20" s="27">
        <f>+'[3]Tasas Bogotá'!R237</f>
        <v>12.10581408161017</v>
      </c>
      <c r="G20" s="27">
        <f>+'[3]Tasas Bogotá'!S237</f>
        <v>8.3908968308746115</v>
      </c>
      <c r="H20" s="27">
        <f>+'[3]Tasas Bogotá'!T237</f>
        <v>8.5934951069159169</v>
      </c>
      <c r="I20" s="27">
        <f>+'[3]Tasas Bogotá'!U237</f>
        <v>8.3027453675502016</v>
      </c>
      <c r="J20" s="36">
        <f>+'[3]Tasas Bogotá'!V237</f>
        <v>9.2144084285824324</v>
      </c>
      <c r="K20" s="45">
        <f>+'[3]Tasas Bogotá'!W237</f>
        <v>7</v>
      </c>
      <c r="L20" s="18"/>
      <c r="O20" s="122"/>
    </row>
    <row r="21" spans="1:15">
      <c r="A21" s="16"/>
      <c r="B21" s="11" t="str">
        <f>+'[3]Tasas Bogotá'!N238</f>
        <v>Armenia</v>
      </c>
      <c r="C21" s="27">
        <f>+'[3]Tasas Bogotá'!O238</f>
        <v>0</v>
      </c>
      <c r="D21" s="27">
        <f>+'[3]Tasas Bogotá'!P238</f>
        <v>0</v>
      </c>
      <c r="E21" s="27">
        <f>+'[3]Tasas Bogotá'!Q238</f>
        <v>15.041171565561809</v>
      </c>
      <c r="F21" s="27">
        <f>+'[3]Tasas Bogotá'!R238</f>
        <v>14.346482795199893</v>
      </c>
      <c r="G21" s="27">
        <f>+'[3]Tasas Bogotá'!S238</f>
        <v>9.1450300379481106</v>
      </c>
      <c r="H21" s="27">
        <f>+'[3]Tasas Bogotá'!T238</f>
        <v>13.599857443316147</v>
      </c>
      <c r="I21" s="27">
        <f>+'[3]Tasas Bogotá'!U238</f>
        <v>8.435712163755019</v>
      </c>
      <c r="J21" s="36">
        <f>+'[3]Tasas Bogotá'!V238</f>
        <v>8.7342352671405639</v>
      </c>
      <c r="K21" s="45">
        <f>+'[3]Tasas Bogotá'!W238</f>
        <v>8</v>
      </c>
      <c r="L21" s="18"/>
      <c r="O21" s="122"/>
    </row>
    <row r="22" spans="1:15">
      <c r="A22" s="16"/>
      <c r="B22" s="11" t="str">
        <f>+'[3]Tasas Bogotá'!N239</f>
        <v>Cúcuta</v>
      </c>
      <c r="C22" s="27">
        <f>+'[3]Tasas Bogotá'!O239</f>
        <v>13.415105857040116</v>
      </c>
      <c r="D22" s="27">
        <f>+'[3]Tasas Bogotá'!P239</f>
        <v>8.6227327917094456</v>
      </c>
      <c r="E22" s="27">
        <f>+'[3]Tasas Bogotá'!Q239</f>
        <v>10.637036760225504</v>
      </c>
      <c r="F22" s="27">
        <f>+'[3]Tasas Bogotá'!R239</f>
        <v>13.111546909910215</v>
      </c>
      <c r="G22" s="27">
        <f>+'[3]Tasas Bogotá'!S239</f>
        <v>6.5362989482089668</v>
      </c>
      <c r="H22" s="27">
        <f>+'[3]Tasas Bogotá'!T239</f>
        <v>7.9530489283515848</v>
      </c>
      <c r="I22" s="27">
        <f>+'[3]Tasas Bogotá'!U239</f>
        <v>15.097213317426435</v>
      </c>
      <c r="J22" s="36">
        <f>+'[3]Tasas Bogotá'!V239</f>
        <v>8.6354386108440888</v>
      </c>
      <c r="K22" s="45">
        <f>+'[3]Tasas Bogotá'!W239</f>
        <v>9</v>
      </c>
      <c r="L22" s="18"/>
      <c r="O22" s="122"/>
    </row>
    <row r="23" spans="1:15">
      <c r="A23" s="16"/>
      <c r="B23" s="11" t="str">
        <f>+'[3]Tasas Bogotá'!N240</f>
        <v>Cali</v>
      </c>
      <c r="C23" s="27">
        <f>+'[3]Tasas Bogotá'!O240</f>
        <v>12.38944385902191</v>
      </c>
      <c r="D23" s="27">
        <f>+'[3]Tasas Bogotá'!P240</f>
        <v>16.208016753792894</v>
      </c>
      <c r="E23" s="27">
        <f>+'[3]Tasas Bogotá'!Q240</f>
        <v>15.526136674848823</v>
      </c>
      <c r="F23" s="27">
        <f>+'[3]Tasas Bogotá'!R240</f>
        <v>13.918762124326156</v>
      </c>
      <c r="G23" s="27">
        <f>+'[3]Tasas Bogotá'!S240</f>
        <v>13.099302911128721</v>
      </c>
      <c r="H23" s="27">
        <f>+'[3]Tasas Bogotá'!T240</f>
        <v>15.622232333871089</v>
      </c>
      <c r="I23" s="27">
        <f>+'[3]Tasas Bogotá'!U240</f>
        <v>12.988737625415824</v>
      </c>
      <c r="J23" s="36">
        <f>+'[3]Tasas Bogotá'!V240</f>
        <v>8.3850410822011643</v>
      </c>
      <c r="K23" s="45">
        <f>+'[3]Tasas Bogotá'!W240</f>
        <v>10</v>
      </c>
      <c r="L23" s="18"/>
      <c r="O23" s="122"/>
    </row>
    <row r="24" spans="1:15">
      <c r="A24" s="16"/>
      <c r="B24" s="11" t="str">
        <f>+'[3]Tasas Bogotá'!N241</f>
        <v>Pereira</v>
      </c>
      <c r="C24" s="27">
        <f>+'[3]Tasas Bogotá'!O241</f>
        <v>13.922341116001254</v>
      </c>
      <c r="D24" s="27">
        <f>+'[3]Tasas Bogotá'!P241</f>
        <v>13.216972511336275</v>
      </c>
      <c r="E24" s="27">
        <f>+'[3]Tasas Bogotá'!Q241</f>
        <v>8.69084412839271</v>
      </c>
      <c r="F24" s="27">
        <f>+'[3]Tasas Bogotá'!R241</f>
        <v>6.7199677375468863</v>
      </c>
      <c r="G24" s="27">
        <f>+'[3]Tasas Bogotá'!S241</f>
        <v>5.8598878990244119</v>
      </c>
      <c r="H24" s="27">
        <f>+'[3]Tasas Bogotá'!T241</f>
        <v>6.1852973868317234</v>
      </c>
      <c r="I24" s="27">
        <f>+'[3]Tasas Bogotá'!U241</f>
        <v>8.2907941373285841</v>
      </c>
      <c r="J24" s="36">
        <f>+'[3]Tasas Bogotá'!V241</f>
        <v>7.1804257525937345</v>
      </c>
      <c r="K24" s="45">
        <f>+'[3]Tasas Bogotá'!W241</f>
        <v>11</v>
      </c>
      <c r="L24" s="18"/>
      <c r="O24" s="34"/>
    </row>
    <row r="25" spans="1:15">
      <c r="A25" s="16"/>
      <c r="B25" s="11" t="str">
        <f>+'[3]Tasas Bogotá'!N242</f>
        <v>Popayán</v>
      </c>
      <c r="C25" s="27">
        <f>+'[3]Tasas Bogotá'!O242</f>
        <v>0</v>
      </c>
      <c r="D25" s="27">
        <f>+'[3]Tasas Bogotá'!P242</f>
        <v>0</v>
      </c>
      <c r="E25" s="27">
        <f>+'[3]Tasas Bogotá'!Q242</f>
        <v>17.385819398428279</v>
      </c>
      <c r="F25" s="27">
        <f>+'[3]Tasas Bogotá'!R242</f>
        <v>16.48889903511332</v>
      </c>
      <c r="G25" s="27">
        <f>+'[3]Tasas Bogotá'!S242</f>
        <v>5.7199341815792799</v>
      </c>
      <c r="H25" s="27">
        <f>+'[3]Tasas Bogotá'!T242</f>
        <v>10.357000869858938</v>
      </c>
      <c r="I25" s="27">
        <f>+'[3]Tasas Bogotá'!U242</f>
        <v>8.4318798802970587</v>
      </c>
      <c r="J25" s="36">
        <f>+'[3]Tasas Bogotá'!V242</f>
        <v>6.3026122537617937</v>
      </c>
      <c r="K25" s="45">
        <f>+'[3]Tasas Bogotá'!W242</f>
        <v>12</v>
      </c>
      <c r="L25" s="18"/>
    </row>
    <row r="26" spans="1:15">
      <c r="A26" s="16"/>
      <c r="B26" s="11" t="str">
        <f>+'[3]Tasas Bogotá'!N243</f>
        <v>Sincelejo</v>
      </c>
      <c r="C26" s="27">
        <f>+'[3]Tasas Bogotá'!O243</f>
        <v>0</v>
      </c>
      <c r="D26" s="27">
        <f>+'[3]Tasas Bogotá'!P243</f>
        <v>0</v>
      </c>
      <c r="E26" s="27">
        <f>+'[3]Tasas Bogotá'!Q243</f>
        <v>14.797761512788767</v>
      </c>
      <c r="F26" s="27">
        <f>+'[3]Tasas Bogotá'!R243</f>
        <v>12.732778484279974</v>
      </c>
      <c r="G26" s="27">
        <f>+'[3]Tasas Bogotá'!S243</f>
        <v>5.431231783415817</v>
      </c>
      <c r="H26" s="27">
        <f>+'[3]Tasas Bogotá'!T243</f>
        <v>4.9523578122024405</v>
      </c>
      <c r="I26" s="27">
        <f>+'[3]Tasas Bogotá'!U243</f>
        <v>8.3924950788856112</v>
      </c>
      <c r="J26" s="36">
        <f>+'[3]Tasas Bogotá'!V243</f>
        <v>5.8786111694763541</v>
      </c>
      <c r="K26" s="45">
        <f>+'[3]Tasas Bogotá'!W243</f>
        <v>13</v>
      </c>
      <c r="L26" s="18"/>
    </row>
    <row r="27" spans="1:15">
      <c r="A27" s="16"/>
      <c r="B27" s="11" t="str">
        <f>+'[3]Tasas Bogotá'!N244</f>
        <v>Tunja</v>
      </c>
      <c r="C27" s="27">
        <f>+'[3]Tasas Bogotá'!O244</f>
        <v>0</v>
      </c>
      <c r="D27" s="27">
        <f>+'[3]Tasas Bogotá'!P244</f>
        <v>0</v>
      </c>
      <c r="E27" s="27">
        <f>+'[3]Tasas Bogotá'!Q244</f>
        <v>15.019857235561327</v>
      </c>
      <c r="F27" s="27">
        <f>+'[3]Tasas Bogotá'!R244</f>
        <v>10.412284192771999</v>
      </c>
      <c r="G27" s="27">
        <f>+'[3]Tasas Bogotá'!S244</f>
        <v>4.2149365916375592</v>
      </c>
      <c r="H27" s="27">
        <f>+'[3]Tasas Bogotá'!T244</f>
        <v>2.7566472970593416</v>
      </c>
      <c r="I27" s="27">
        <f>+'[3]Tasas Bogotá'!U244</f>
        <v>7.156781539954653</v>
      </c>
      <c r="J27" s="36">
        <f>+'[3]Tasas Bogotá'!V244</f>
        <v>5.7647652700656238</v>
      </c>
      <c r="K27" s="45">
        <f>+'[3]Tasas Bogotá'!W244</f>
        <v>14</v>
      </c>
      <c r="L27" s="18"/>
    </row>
    <row r="28" spans="1:15">
      <c r="A28" s="16"/>
      <c r="B28" s="11" t="str">
        <f>+'[3]Tasas Bogotá'!N245</f>
        <v>Riohacha</v>
      </c>
      <c r="C28" s="27">
        <f>+'[3]Tasas Bogotá'!O245</f>
        <v>0</v>
      </c>
      <c r="D28" s="27">
        <f>+'[3]Tasas Bogotá'!P245</f>
        <v>0</v>
      </c>
      <c r="E28" s="27">
        <f>+'[3]Tasas Bogotá'!Q245</f>
        <v>13.738644476722714</v>
      </c>
      <c r="F28" s="27">
        <f>+'[3]Tasas Bogotá'!R245</f>
        <v>12.080733071006783</v>
      </c>
      <c r="G28" s="27">
        <f>+'[3]Tasas Bogotá'!S245</f>
        <v>8.0545746388443007</v>
      </c>
      <c r="H28" s="27">
        <f>+'[3]Tasas Bogotá'!T245</f>
        <v>8.9065767284991573</v>
      </c>
      <c r="I28" s="27">
        <f>+'[3]Tasas Bogotá'!U245</f>
        <v>7.905593318601543</v>
      </c>
      <c r="J28" s="36">
        <f>+'[3]Tasas Bogotá'!V245</f>
        <v>4.4924072829644013</v>
      </c>
      <c r="K28" s="45">
        <f>+'[3]Tasas Bogotá'!W245</f>
        <v>15</v>
      </c>
      <c r="L28" s="18"/>
    </row>
    <row r="29" spans="1:15">
      <c r="A29" s="16"/>
      <c r="B29" s="11" t="str">
        <f>+'[3]Tasas Bogotá'!N246</f>
        <v>Barranquilla</v>
      </c>
      <c r="C29" s="27">
        <f>+'[3]Tasas Bogotá'!O246</f>
        <v>7.290222142144251</v>
      </c>
      <c r="D29" s="27">
        <f>+'[3]Tasas Bogotá'!P246</f>
        <v>2.9329339166443575</v>
      </c>
      <c r="E29" s="27">
        <f>+'[3]Tasas Bogotá'!Q246</f>
        <v>6.8012003625427964</v>
      </c>
      <c r="F29" s="27">
        <f>+'[3]Tasas Bogotá'!R246</f>
        <v>3.2025970442782299</v>
      </c>
      <c r="G29" s="27">
        <f>+'[3]Tasas Bogotá'!S246</f>
        <v>2.3037522456407058</v>
      </c>
      <c r="H29" s="27">
        <f>+'[3]Tasas Bogotá'!T246</f>
        <v>2.9741151266157635</v>
      </c>
      <c r="I29" s="27">
        <f>+'[3]Tasas Bogotá'!U246</f>
        <v>4.9550199272631534</v>
      </c>
      <c r="J29" s="36">
        <f>+'[3]Tasas Bogotá'!V246</f>
        <v>4.3558838393151325</v>
      </c>
      <c r="K29" s="45">
        <f>+'[3]Tasas Bogotá'!W246</f>
        <v>16</v>
      </c>
      <c r="L29" s="18"/>
    </row>
    <row r="30" spans="1:15">
      <c r="A30" s="16"/>
      <c r="B30" s="11" t="str">
        <f>+'[3]Tasas Bogotá'!N247</f>
        <v>Quibdó</v>
      </c>
      <c r="C30" s="27">
        <f>+'[3]Tasas Bogotá'!O247</f>
        <v>0</v>
      </c>
      <c r="D30" s="27">
        <f>+'[3]Tasas Bogotá'!P247</f>
        <v>0</v>
      </c>
      <c r="E30" s="27">
        <f>+'[3]Tasas Bogotá'!Q247</f>
        <v>9.3690874047353816</v>
      </c>
      <c r="F30" s="27">
        <f>+'[3]Tasas Bogotá'!R247</f>
        <v>3.396066902998339</v>
      </c>
      <c r="G30" s="27">
        <f>+'[3]Tasas Bogotá'!S247</f>
        <v>2.7997542416938423</v>
      </c>
      <c r="H30" s="27">
        <f>+'[3]Tasas Bogotá'!T247</f>
        <v>2.6574979991179779</v>
      </c>
      <c r="I30" s="27">
        <f>+'[3]Tasas Bogotá'!U247</f>
        <v>2.1733536086091942</v>
      </c>
      <c r="J30" s="36">
        <f>+'[3]Tasas Bogotá'!V247</f>
        <v>4.3090516951872049</v>
      </c>
      <c r="K30" s="45">
        <f>+'[3]Tasas Bogotá'!W247</f>
        <v>17</v>
      </c>
      <c r="L30" s="18"/>
    </row>
    <row r="31" spans="1:15">
      <c r="A31" s="16"/>
      <c r="B31" s="11" t="str">
        <f>+'[3]Tasas Bogotá'!N248</f>
        <v>Santa Marta</v>
      </c>
      <c r="C31" s="27">
        <f>+'[3]Tasas Bogotá'!O248</f>
        <v>0</v>
      </c>
      <c r="D31" s="27">
        <f>+'[3]Tasas Bogotá'!P248</f>
        <v>0</v>
      </c>
      <c r="E31" s="27">
        <f>+'[3]Tasas Bogotá'!Q248</f>
        <v>8.9057140025849115</v>
      </c>
      <c r="F31" s="27">
        <f>+'[3]Tasas Bogotá'!R248</f>
        <v>8.2827151313819964</v>
      </c>
      <c r="G31" s="27">
        <f>+'[3]Tasas Bogotá'!S248</f>
        <v>3.4567499095186389</v>
      </c>
      <c r="H31" s="27">
        <f>+'[3]Tasas Bogotá'!T248</f>
        <v>3.8892489391271794</v>
      </c>
      <c r="I31" s="27">
        <f>+'[3]Tasas Bogotá'!U248</f>
        <v>4.278777600231173</v>
      </c>
      <c r="J31" s="36">
        <f>+'[3]Tasas Bogotá'!V248</f>
        <v>3.8517925936974056</v>
      </c>
      <c r="K31" s="45">
        <f>+'[3]Tasas Bogotá'!W248</f>
        <v>18</v>
      </c>
      <c r="L31" s="18"/>
    </row>
    <row r="32" spans="1:15">
      <c r="A32" s="16"/>
      <c r="B32" s="11" t="str">
        <f>+'[3]Tasas Bogotá'!N249</f>
        <v>Florencia</v>
      </c>
      <c r="C32" s="27">
        <f>+'[3]Tasas Bogotá'!O249</f>
        <v>0</v>
      </c>
      <c r="D32" s="27">
        <f>+'[3]Tasas Bogotá'!P249</f>
        <v>0</v>
      </c>
      <c r="E32" s="27">
        <f>+'[3]Tasas Bogotá'!Q249</f>
        <v>13.732995099010218</v>
      </c>
      <c r="F32" s="27">
        <f>+'[3]Tasas Bogotá'!R249</f>
        <v>11.632479726349347</v>
      </c>
      <c r="G32" s="27">
        <f>+'[3]Tasas Bogotá'!S249</f>
        <v>2.7947776417788655</v>
      </c>
      <c r="H32" s="27">
        <f>+'[3]Tasas Bogotá'!T249</f>
        <v>1.4167615168034506</v>
      </c>
      <c r="I32" s="27">
        <f>+'[3]Tasas Bogotá'!U249</f>
        <v>2.6276429584577432</v>
      </c>
      <c r="J32" s="36">
        <f>+'[3]Tasas Bogotá'!V249</f>
        <v>3.8193607804710874</v>
      </c>
      <c r="K32" s="45">
        <f>+'[3]Tasas Bogotá'!W249</f>
        <v>19</v>
      </c>
      <c r="L32" s="18"/>
    </row>
    <row r="33" spans="1:14">
      <c r="A33" s="16"/>
      <c r="B33" s="11" t="str">
        <f>+'[3]Tasas Bogotá'!N250</f>
        <v>Montería</v>
      </c>
      <c r="C33" s="27">
        <f>+'[3]Tasas Bogotá'!O250</f>
        <v>15.224458040602002</v>
      </c>
      <c r="D33" s="27">
        <f>+'[3]Tasas Bogotá'!P250</f>
        <v>14.190891685470072</v>
      </c>
      <c r="E33" s="27">
        <f>+'[3]Tasas Bogotá'!Q250</f>
        <v>12.151882818884767</v>
      </c>
      <c r="F33" s="27">
        <f>+'[3]Tasas Bogotá'!R250</f>
        <v>10.951872433721718</v>
      </c>
      <c r="G33" s="27">
        <f>+'[3]Tasas Bogotá'!S250</f>
        <v>5.439566116791676</v>
      </c>
      <c r="H33" s="27">
        <f>+'[3]Tasas Bogotá'!T250</f>
        <v>3.4472264992059585</v>
      </c>
      <c r="I33" s="27">
        <f>+'[3]Tasas Bogotá'!U250</f>
        <v>5.6988569176192359</v>
      </c>
      <c r="J33" s="36">
        <f>+'[3]Tasas Bogotá'!V250</f>
        <v>3.7148535852022615</v>
      </c>
      <c r="K33" s="45">
        <f>+'[3]Tasas Bogotá'!W250</f>
        <v>20</v>
      </c>
      <c r="L33" s="18"/>
    </row>
    <row r="34" spans="1:14">
      <c r="A34" s="16"/>
      <c r="B34" s="11" t="str">
        <f>+'[3]Tasas Bogotá'!N251</f>
        <v>Villavicencio</v>
      </c>
      <c r="C34" s="27">
        <f>+'[3]Tasas Bogotá'!O251</f>
        <v>12.586663184135022</v>
      </c>
      <c r="D34" s="27">
        <f>+'[3]Tasas Bogotá'!P251</f>
        <v>11.904896081208086</v>
      </c>
      <c r="E34" s="27">
        <f>+'[3]Tasas Bogotá'!Q251</f>
        <v>11.10408632453278</v>
      </c>
      <c r="F34" s="27">
        <f>+'[3]Tasas Bogotá'!R251</f>
        <v>9.1290913663636708</v>
      </c>
      <c r="G34" s="27">
        <f>+'[3]Tasas Bogotá'!S251</f>
        <v>4.5412968184200704</v>
      </c>
      <c r="H34" s="27">
        <f>+'[3]Tasas Bogotá'!T251</f>
        <v>9.0342848550963399</v>
      </c>
      <c r="I34" s="27">
        <f>+'[3]Tasas Bogotá'!U251</f>
        <v>5.2059332147989377</v>
      </c>
      <c r="J34" s="36">
        <f>+'[3]Tasas Bogotá'!V251</f>
        <v>3.6081560420350329</v>
      </c>
      <c r="K34" s="45">
        <f>+'[3]Tasas Bogotá'!W251</f>
        <v>21</v>
      </c>
      <c r="L34" s="18"/>
    </row>
    <row r="35" spans="1:14">
      <c r="A35" s="16"/>
      <c r="B35" s="11" t="str">
        <f>+'[3]Tasas Bogotá'!N252</f>
        <v>Cartagena</v>
      </c>
      <c r="C35" s="27">
        <f>+'[3]Tasas Bogotá'!O252</f>
        <v>2.8573983031339401</v>
      </c>
      <c r="D35" s="27">
        <f>+'[3]Tasas Bogotá'!P252</f>
        <v>5.3240929618737134</v>
      </c>
      <c r="E35" s="27">
        <f>+'[3]Tasas Bogotá'!Q252</f>
        <v>8.4734326376274947</v>
      </c>
      <c r="F35" s="27">
        <f>+'[3]Tasas Bogotá'!R252</f>
        <v>4.787049123895283</v>
      </c>
      <c r="G35" s="27">
        <f>+'[3]Tasas Bogotá'!S252</f>
        <v>1.9730914825907546</v>
      </c>
      <c r="H35" s="27">
        <f>+'[3]Tasas Bogotá'!T252</f>
        <v>1.8714121007190652</v>
      </c>
      <c r="I35" s="27">
        <f>+'[3]Tasas Bogotá'!U252</f>
        <v>2.5061176200223856</v>
      </c>
      <c r="J35" s="36">
        <f>+'[3]Tasas Bogotá'!V252</f>
        <v>3.1160275208480264</v>
      </c>
      <c r="K35" s="45">
        <f>+'[3]Tasas Bogotá'!W252</f>
        <v>22</v>
      </c>
      <c r="L35" s="18"/>
    </row>
    <row r="36" spans="1:14" ht="14.25" customHeight="1">
      <c r="A36" s="16"/>
      <c r="B36" s="11" t="str">
        <f>+'[3]Tasas Bogotá'!N253</f>
        <v>Valledupar</v>
      </c>
      <c r="C36" s="27">
        <f>+'[3]Tasas Bogotá'!O253</f>
        <v>0</v>
      </c>
      <c r="D36" s="27">
        <f>+'[3]Tasas Bogotá'!P253</f>
        <v>0</v>
      </c>
      <c r="E36" s="27">
        <f>+'[3]Tasas Bogotá'!Q253</f>
        <v>9.0886464179332158</v>
      </c>
      <c r="F36" s="27">
        <f>+'[3]Tasas Bogotá'!R253</f>
        <v>5.467988681135143</v>
      </c>
      <c r="G36" s="27">
        <f>+'[3]Tasas Bogotá'!S253</f>
        <v>0.78913065276245875</v>
      </c>
      <c r="H36" s="27">
        <f>+'[3]Tasas Bogotá'!T253</f>
        <v>2.1827124540571399</v>
      </c>
      <c r="I36" s="27">
        <f>+'[3]Tasas Bogotá'!U253</f>
        <v>8.0455947754317059</v>
      </c>
      <c r="J36" s="36">
        <f>+'[3]Tasas Bogotá'!V253</f>
        <v>2.4437617194896259</v>
      </c>
      <c r="K36" s="45">
        <f>+'[3]Tasas Bogotá'!W253</f>
        <v>23</v>
      </c>
      <c r="L36" s="18"/>
    </row>
    <row r="37" spans="1:14">
      <c r="A37" s="16"/>
      <c r="B37" s="11" t="str">
        <f>+'[3]Tasas Bogotá'!N254</f>
        <v>San Andrés</v>
      </c>
      <c r="C37" s="27">
        <f>+'[3]Tasas Bogotá'!O254</f>
        <v>0</v>
      </c>
      <c r="D37" s="27">
        <f>+'[3]Tasas Bogotá'!P254</f>
        <v>0</v>
      </c>
      <c r="E37" s="27">
        <f>+'[3]Tasas Bogotá'!Q254</f>
        <v>7.9021501667241578</v>
      </c>
      <c r="F37" s="27">
        <f>+'[3]Tasas Bogotá'!R254</f>
        <v>4.1324354349823755</v>
      </c>
      <c r="G37" s="27">
        <f>+'[3]Tasas Bogotá'!S254</f>
        <v>2.5039209001022846</v>
      </c>
      <c r="H37" s="27">
        <f>+'[3]Tasas Bogotá'!T254</f>
        <v>2.5192585306028592</v>
      </c>
      <c r="I37" s="27">
        <f>+'[3]Tasas Bogotá'!U254</f>
        <v>1.2268820005209691</v>
      </c>
      <c r="J37" s="36">
        <f>+'[3]Tasas Bogotá'!V254</f>
        <v>1.9590711639983758</v>
      </c>
      <c r="K37" s="45">
        <f>+'[3]Tasas Bogotá'!W254</f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116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Bogotá'!N262</f>
        <v>Neiva</v>
      </c>
      <c r="C13" s="27">
        <f>+'[3]Tasas Bogotá'!O262</f>
        <v>0</v>
      </c>
      <c r="D13" s="27">
        <f>+'[3]Tasas Bogotá'!P262</f>
        <v>0</v>
      </c>
      <c r="E13" s="27">
        <f>+'[3]Tasas Bogotá'!Q262</f>
        <v>30.661811972934995</v>
      </c>
      <c r="F13" s="27">
        <f>+'[3]Tasas Bogotá'!R262</f>
        <v>32.037877064365006</v>
      </c>
      <c r="G13" s="27">
        <f>+'[3]Tasas Bogotá'!S262</f>
        <v>26.823692802705189</v>
      </c>
      <c r="H13" s="27">
        <f>+'[3]Tasas Bogotá'!T262</f>
        <v>24.64297846905384</v>
      </c>
      <c r="I13" s="27">
        <f>+'[3]Tasas Bogotá'!U262</f>
        <v>27.351441557788103</v>
      </c>
      <c r="J13" s="36">
        <f>+'[3]Tasas Bogotá'!V262</f>
        <v>25.382316119873256</v>
      </c>
      <c r="K13" s="45">
        <f>+'[3]Tasas Bogotá'!W262</f>
        <v>1</v>
      </c>
      <c r="L13" s="18"/>
    </row>
    <row r="14" spans="1:15">
      <c r="A14" s="16"/>
      <c r="B14" s="12" t="str">
        <f>+'[3]Tasas Bogotá'!N263</f>
        <v>Bogotá</v>
      </c>
      <c r="C14" s="50">
        <f>+'[3]Tasas Bogotá'!O263</f>
        <v>4.2726379295722925</v>
      </c>
      <c r="D14" s="50">
        <f>+'[3]Tasas Bogotá'!P263</f>
        <v>3.763328035337647</v>
      </c>
      <c r="E14" s="50">
        <f>+'[3]Tasas Bogotá'!Q263</f>
        <v>19.390347858621055</v>
      </c>
      <c r="F14" s="50">
        <f>+'[3]Tasas Bogotá'!R263</f>
        <v>22.051690482231546</v>
      </c>
      <c r="G14" s="50">
        <f>+'[3]Tasas Bogotá'!S263</f>
        <v>21.553819504547278</v>
      </c>
      <c r="H14" s="50">
        <f>+'[3]Tasas Bogotá'!T263</f>
        <v>15.649803278846635</v>
      </c>
      <c r="I14" s="50">
        <f>+'[3]Tasas Bogotá'!U263</f>
        <v>21.96081803559483</v>
      </c>
      <c r="J14" s="50">
        <f>+'[3]Tasas Bogotá'!V263</f>
        <v>21.816963868075145</v>
      </c>
      <c r="K14" s="106">
        <f>+'[3]Tasas Bogotá'!W263</f>
        <v>2</v>
      </c>
      <c r="L14" s="18"/>
    </row>
    <row r="15" spans="1:15">
      <c r="A15" s="16"/>
      <c r="B15" s="11" t="str">
        <f>+'[3]Tasas Bogotá'!N264</f>
        <v>Manizales</v>
      </c>
      <c r="C15" s="27">
        <f>+'[3]Tasas Bogotá'!O264</f>
        <v>3.6729140116798447</v>
      </c>
      <c r="D15" s="27">
        <f>+'[3]Tasas Bogotá'!P264</f>
        <v>3.6272503205665316</v>
      </c>
      <c r="E15" s="27">
        <f>+'[3]Tasas Bogotá'!Q264</f>
        <v>12.707202979460122</v>
      </c>
      <c r="F15" s="27">
        <f>+'[3]Tasas Bogotá'!R264</f>
        <v>19.228155874683221</v>
      </c>
      <c r="G15" s="27">
        <f>+'[3]Tasas Bogotá'!S264</f>
        <v>14.869058240605135</v>
      </c>
      <c r="H15" s="27">
        <f>+'[3]Tasas Bogotá'!T264</f>
        <v>16.373058604802115</v>
      </c>
      <c r="I15" s="27">
        <f>+'[3]Tasas Bogotá'!U264</f>
        <v>14.950009284857696</v>
      </c>
      <c r="J15" s="36">
        <f>+'[3]Tasas Bogotá'!V264</f>
        <v>21.682802918925802</v>
      </c>
      <c r="K15" s="45">
        <f>+'[3]Tasas Bogotá'!W264</f>
        <v>3</v>
      </c>
      <c r="L15" s="18"/>
    </row>
    <row r="16" spans="1:15">
      <c r="A16" s="16"/>
      <c r="B16" s="11" t="str">
        <f>+'[3]Tasas Bogotá'!N265</f>
        <v>Ibagué</v>
      </c>
      <c r="C16" s="27">
        <f>+'[3]Tasas Bogotá'!O265</f>
        <v>2.7506353533179415</v>
      </c>
      <c r="D16" s="27">
        <f>+'[3]Tasas Bogotá'!P265</f>
        <v>3.5542094031802853</v>
      </c>
      <c r="E16" s="27">
        <f>+'[3]Tasas Bogotá'!Q265</f>
        <v>19.898403106641226</v>
      </c>
      <c r="F16" s="27">
        <f>+'[3]Tasas Bogotá'!R265</f>
        <v>24.089243399668675</v>
      </c>
      <c r="G16" s="27">
        <f>+'[3]Tasas Bogotá'!S265</f>
        <v>15.443461387536781</v>
      </c>
      <c r="H16" s="27">
        <f>+'[3]Tasas Bogotá'!T265</f>
        <v>18.91490675962817</v>
      </c>
      <c r="I16" s="27">
        <f>+'[3]Tasas Bogotá'!U265</f>
        <v>14.833344047515503</v>
      </c>
      <c r="J16" s="36">
        <f>+'[3]Tasas Bogotá'!V265</f>
        <v>20.529063752377148</v>
      </c>
      <c r="K16" s="45">
        <f>+'[3]Tasas Bogotá'!W265</f>
        <v>4</v>
      </c>
      <c r="L16" s="18"/>
    </row>
    <row r="17" spans="1:15">
      <c r="A17" s="16"/>
      <c r="B17" s="11" t="str">
        <f>+'[3]Tasas Bogotá'!N266</f>
        <v>Pasto</v>
      </c>
      <c r="C17" s="27">
        <f>+'[3]Tasas Bogotá'!O266</f>
        <v>3.8209005803363407</v>
      </c>
      <c r="D17" s="27">
        <f>+'[3]Tasas Bogotá'!P266</f>
        <v>3.3015110243100172</v>
      </c>
      <c r="E17" s="27">
        <f>+'[3]Tasas Bogotá'!Q266</f>
        <v>19.970465347813228</v>
      </c>
      <c r="F17" s="27">
        <f>+'[3]Tasas Bogotá'!R266</f>
        <v>19.393605996361472</v>
      </c>
      <c r="G17" s="27">
        <f>+'[3]Tasas Bogotá'!S266</f>
        <v>13.004656303744428</v>
      </c>
      <c r="H17" s="27">
        <f>+'[3]Tasas Bogotá'!T266</f>
        <v>13.742958500544697</v>
      </c>
      <c r="I17" s="27">
        <f>+'[3]Tasas Bogotá'!U266</f>
        <v>13.611337142857142</v>
      </c>
      <c r="J17" s="36">
        <f>+'[3]Tasas Bogotá'!V266</f>
        <v>20.493369266950701</v>
      </c>
      <c r="K17" s="45">
        <f>+'[3]Tasas Bogotá'!W266</f>
        <v>5</v>
      </c>
      <c r="L17" s="18"/>
    </row>
    <row r="18" spans="1:15">
      <c r="A18" s="16"/>
      <c r="B18" s="11" t="str">
        <f>+'[3]Tasas Bogotá'!N267</f>
        <v>Popayán</v>
      </c>
      <c r="C18" s="27">
        <f>+'[3]Tasas Bogotá'!O267</f>
        <v>0</v>
      </c>
      <c r="D18" s="27">
        <f>+'[3]Tasas Bogotá'!P267</f>
        <v>0</v>
      </c>
      <c r="E18" s="27">
        <f>+'[3]Tasas Bogotá'!Q267</f>
        <v>20.807254495856107</v>
      </c>
      <c r="F18" s="27">
        <f>+'[3]Tasas Bogotá'!R267</f>
        <v>25.165654773429353</v>
      </c>
      <c r="G18" s="27">
        <f>+'[3]Tasas Bogotá'!S267</f>
        <v>12.569690978898326</v>
      </c>
      <c r="H18" s="27">
        <f>+'[3]Tasas Bogotá'!T267</f>
        <v>20.702642757004458</v>
      </c>
      <c r="I18" s="27">
        <f>+'[3]Tasas Bogotá'!U267</f>
        <v>22.535757491563491</v>
      </c>
      <c r="J18" s="36">
        <f>+'[3]Tasas Bogotá'!V267</f>
        <v>18.877262362629509</v>
      </c>
      <c r="K18" s="45">
        <f>+'[3]Tasas Bogotá'!W267</f>
        <v>6</v>
      </c>
      <c r="L18" s="18"/>
    </row>
    <row r="19" spans="1:15">
      <c r="A19" s="16"/>
      <c r="B19" s="11" t="str">
        <f>+'[3]Tasas Bogotá'!N268</f>
        <v>Armenia</v>
      </c>
      <c r="C19" s="27">
        <f>+'[3]Tasas Bogotá'!O268</f>
        <v>0</v>
      </c>
      <c r="D19" s="27">
        <f>+'[3]Tasas Bogotá'!P268</f>
        <v>0</v>
      </c>
      <c r="E19" s="27">
        <f>+'[3]Tasas Bogotá'!Q268</f>
        <v>20.577965395038568</v>
      </c>
      <c r="F19" s="27">
        <f>+'[3]Tasas Bogotá'!R268</f>
        <v>22.624146389975468</v>
      </c>
      <c r="G19" s="27">
        <f>+'[3]Tasas Bogotá'!S268</f>
        <v>13.497947493046292</v>
      </c>
      <c r="H19" s="27">
        <f>+'[3]Tasas Bogotá'!T268</f>
        <v>18.322549556016241</v>
      </c>
      <c r="I19" s="27">
        <f>+'[3]Tasas Bogotá'!U268</f>
        <v>16.252599400101577</v>
      </c>
      <c r="J19" s="36">
        <f>+'[3]Tasas Bogotá'!V268</f>
        <v>18.830543453336389</v>
      </c>
      <c r="K19" s="45">
        <f>+'[3]Tasas Bogotá'!W268</f>
        <v>7</v>
      </c>
      <c r="L19" s="18"/>
    </row>
    <row r="20" spans="1:15">
      <c r="A20" s="16"/>
      <c r="B20" s="11" t="str">
        <f>+'[3]Tasas Bogotá'!N269</f>
        <v>Bucaramanga</v>
      </c>
      <c r="C20" s="27">
        <f>+'[3]Tasas Bogotá'!O269</f>
        <v>5.0625654153583595</v>
      </c>
      <c r="D20" s="27">
        <f>+'[3]Tasas Bogotá'!P269</f>
        <v>3.5036257916910065</v>
      </c>
      <c r="E20" s="27">
        <f>+'[3]Tasas Bogotá'!Q269</f>
        <v>8.9624444294965482</v>
      </c>
      <c r="F20" s="27">
        <f>+'[3]Tasas Bogotá'!R269</f>
        <v>16.970498913031605</v>
      </c>
      <c r="G20" s="27">
        <f>+'[3]Tasas Bogotá'!S269</f>
        <v>17.554344414176697</v>
      </c>
      <c r="H20" s="27">
        <f>+'[3]Tasas Bogotá'!T269</f>
        <v>16.649256802556401</v>
      </c>
      <c r="I20" s="27">
        <f>+'[3]Tasas Bogotá'!U269</f>
        <v>24.21338411860328</v>
      </c>
      <c r="J20" s="36">
        <f>+'[3]Tasas Bogotá'!V269</f>
        <v>18.821949217886917</v>
      </c>
      <c r="K20" s="45">
        <f>+'[3]Tasas Bogotá'!W269</f>
        <v>8</v>
      </c>
      <c r="L20" s="18"/>
    </row>
    <row r="21" spans="1:15">
      <c r="A21" s="16"/>
      <c r="B21" s="11" t="str">
        <f>+'[3]Tasas Bogotá'!N270</f>
        <v>Riohacha</v>
      </c>
      <c r="C21" s="27">
        <f>+'[3]Tasas Bogotá'!O270</f>
        <v>0</v>
      </c>
      <c r="D21" s="27">
        <f>+'[3]Tasas Bogotá'!P270</f>
        <v>0</v>
      </c>
      <c r="E21" s="27">
        <f>+'[3]Tasas Bogotá'!Q270</f>
        <v>31.815160392919573</v>
      </c>
      <c r="F21" s="27">
        <f>+'[3]Tasas Bogotá'!R270</f>
        <v>33.378978874954676</v>
      </c>
      <c r="G21" s="27">
        <f>+'[3]Tasas Bogotá'!S270</f>
        <v>25.912787586944891</v>
      </c>
      <c r="H21" s="27">
        <f>+'[3]Tasas Bogotá'!T270</f>
        <v>21.622034851039913</v>
      </c>
      <c r="I21" s="27">
        <f>+'[3]Tasas Bogotá'!U270</f>
        <v>18.128922758933598</v>
      </c>
      <c r="J21" s="36">
        <f>+'[3]Tasas Bogotá'!V270</f>
        <v>18.626511485500476</v>
      </c>
      <c r="K21" s="45">
        <f>+'[3]Tasas Bogotá'!W270</f>
        <v>9</v>
      </c>
      <c r="L21" s="18"/>
    </row>
    <row r="22" spans="1:15">
      <c r="A22" s="16"/>
      <c r="B22" s="11" t="str">
        <f>+'[3]Tasas Bogotá'!N271</f>
        <v>Medellín</v>
      </c>
      <c r="C22" s="27">
        <f>+'[3]Tasas Bogotá'!O271</f>
        <v>3.9203328111915923</v>
      </c>
      <c r="D22" s="27">
        <f>+'[3]Tasas Bogotá'!P271</f>
        <v>3.0057390135800715</v>
      </c>
      <c r="E22" s="27">
        <f>+'[3]Tasas Bogotá'!Q271</f>
        <v>12.10869455561364</v>
      </c>
      <c r="F22" s="27">
        <f>+'[3]Tasas Bogotá'!R271</f>
        <v>14.239046694030504</v>
      </c>
      <c r="G22" s="27">
        <f>+'[3]Tasas Bogotá'!S271</f>
        <v>11.208421657715638</v>
      </c>
      <c r="H22" s="27">
        <f>+'[3]Tasas Bogotá'!T271</f>
        <v>15.324695183740774</v>
      </c>
      <c r="I22" s="27">
        <f>+'[3]Tasas Bogotá'!U271</f>
        <v>17.112343570524775</v>
      </c>
      <c r="J22" s="36">
        <f>+'[3]Tasas Bogotá'!V271</f>
        <v>17.427735147989338</v>
      </c>
      <c r="K22" s="45">
        <f>+'[3]Tasas Bogotá'!W271</f>
        <v>10</v>
      </c>
      <c r="L22" s="18"/>
    </row>
    <row r="23" spans="1:15">
      <c r="A23" s="16"/>
      <c r="B23" s="12" t="str">
        <f>+'[3]Tasas Bogotá'!N272</f>
        <v>Colombia</v>
      </c>
      <c r="C23" s="28">
        <f>+'[3]Tasas Bogotá'!O272</f>
        <v>3.2108341180595126</v>
      </c>
      <c r="D23" s="28">
        <f>+'[3]Tasas Bogotá'!P272</f>
        <v>3.0938143431128</v>
      </c>
      <c r="E23" s="28">
        <f>+'[3]Tasas Bogotá'!Q272</f>
        <v>17.226135307637961</v>
      </c>
      <c r="F23" s="28">
        <f>+'[3]Tasas Bogotá'!R272</f>
        <v>19.362989137588141</v>
      </c>
      <c r="G23" s="28">
        <f>+'[3]Tasas Bogotá'!S272</f>
        <v>15.220815479023688</v>
      </c>
      <c r="H23" s="28">
        <f>+'[3]Tasas Bogotá'!T272</f>
        <v>15.291522766729695</v>
      </c>
      <c r="I23" s="28">
        <f>+'[3]Tasas Bogotá'!U272</f>
        <v>17.745540414609884</v>
      </c>
      <c r="J23" s="50">
        <f>+'[3]Tasas Bogotá'!V272</f>
        <v>17.274016754106185</v>
      </c>
      <c r="K23" s="45" t="str">
        <f>+'[3]Tasas Bogotá'!W272</f>
        <v/>
      </c>
      <c r="L23" s="18"/>
      <c r="N23" s="23"/>
      <c r="O23" s="34"/>
    </row>
    <row r="24" spans="1:15">
      <c r="A24" s="16"/>
      <c r="B24" s="11" t="str">
        <f>+'[3]Tasas Bogotá'!N273</f>
        <v>Valledupar</v>
      </c>
      <c r="C24" s="27">
        <f>+'[3]Tasas Bogotá'!O273</f>
        <v>0</v>
      </c>
      <c r="D24" s="27">
        <f>+'[3]Tasas Bogotá'!P273</f>
        <v>0</v>
      </c>
      <c r="E24" s="27">
        <f>+'[3]Tasas Bogotá'!Q273</f>
        <v>28.929247189237074</v>
      </c>
      <c r="F24" s="27">
        <f>+'[3]Tasas Bogotá'!R273</f>
        <v>27.841496419064448</v>
      </c>
      <c r="G24" s="27">
        <f>+'[3]Tasas Bogotá'!S273</f>
        <v>17.156823423242759</v>
      </c>
      <c r="H24" s="27">
        <f>+'[3]Tasas Bogotá'!T273</f>
        <v>19.957557794411773</v>
      </c>
      <c r="I24" s="27">
        <f>+'[3]Tasas Bogotá'!U273</f>
        <v>31.937978284386386</v>
      </c>
      <c r="J24" s="36">
        <f>+'[3]Tasas Bogotá'!V273</f>
        <v>16.448513648051893</v>
      </c>
      <c r="K24" s="45">
        <f>+'[3]Tasas Bogotá'!W273</f>
        <v>11</v>
      </c>
      <c r="L24" s="18"/>
      <c r="N24" s="23"/>
      <c r="O24" s="34"/>
    </row>
    <row r="25" spans="1:15">
      <c r="A25" s="16"/>
      <c r="B25" s="11" t="str">
        <f>+'[3]Tasas Bogotá'!N274</f>
        <v>Barranquilla</v>
      </c>
      <c r="C25" s="27">
        <f>+'[3]Tasas Bogotá'!O274</f>
        <v>4.1518797966649323</v>
      </c>
      <c r="D25" s="27">
        <f>+'[3]Tasas Bogotá'!P274</f>
        <v>7.7149450616480095</v>
      </c>
      <c r="E25" s="27">
        <f>+'[3]Tasas Bogotá'!Q274</f>
        <v>11.795268551151066</v>
      </c>
      <c r="F25" s="27">
        <f>+'[3]Tasas Bogotá'!R274</f>
        <v>11.812064513641776</v>
      </c>
      <c r="G25" s="27">
        <f>+'[3]Tasas Bogotá'!S274</f>
        <v>5.3406432062896974</v>
      </c>
      <c r="H25" s="27">
        <f>+'[3]Tasas Bogotá'!T274</f>
        <v>9.0318155988530453</v>
      </c>
      <c r="I25" s="27">
        <f>+'[3]Tasas Bogotá'!U274</f>
        <v>7.7827857212799767</v>
      </c>
      <c r="J25" s="36">
        <f>+'[3]Tasas Bogotá'!V274</f>
        <v>16.125710381262433</v>
      </c>
      <c r="K25" s="45">
        <f>+'[3]Tasas Bogotá'!W274</f>
        <v>12</v>
      </c>
      <c r="L25" s="18"/>
    </row>
    <row r="26" spans="1:15">
      <c r="A26" s="16"/>
      <c r="B26" s="11" t="str">
        <f>+'[3]Tasas Bogotá'!N275</f>
        <v>Tunja</v>
      </c>
      <c r="C26" s="27">
        <f>+'[3]Tasas Bogotá'!O275</f>
        <v>0</v>
      </c>
      <c r="D26" s="27">
        <f>+'[3]Tasas Bogotá'!P275</f>
        <v>0</v>
      </c>
      <c r="E26" s="27">
        <f>+'[3]Tasas Bogotá'!Q275</f>
        <v>22.260350421804024</v>
      </c>
      <c r="F26" s="27">
        <f>+'[3]Tasas Bogotá'!R275</f>
        <v>19.01804157901719</v>
      </c>
      <c r="G26" s="27">
        <f>+'[3]Tasas Bogotá'!S275</f>
        <v>15.26116333328838</v>
      </c>
      <c r="H26" s="27">
        <f>+'[3]Tasas Bogotá'!T275</f>
        <v>8.2369255150554697</v>
      </c>
      <c r="I26" s="27">
        <f>+'[3]Tasas Bogotá'!U275</f>
        <v>24.466002359378532</v>
      </c>
      <c r="J26" s="36">
        <f>+'[3]Tasas Bogotá'!V275</f>
        <v>15.77102473498233</v>
      </c>
      <c r="K26" s="45">
        <f>+'[3]Tasas Bogotá'!W275</f>
        <v>13</v>
      </c>
      <c r="L26" s="18"/>
    </row>
    <row r="27" spans="1:15">
      <c r="A27" s="16"/>
      <c r="B27" s="11" t="str">
        <f>+'[3]Tasas Bogotá'!N276</f>
        <v>Cali</v>
      </c>
      <c r="C27" s="27">
        <f>+'[3]Tasas Bogotá'!O276</f>
        <v>2.4119766794253912</v>
      </c>
      <c r="D27" s="27">
        <f>+'[3]Tasas Bogotá'!P276</f>
        <v>2.5492372283562847</v>
      </c>
      <c r="E27" s="27">
        <f>+'[3]Tasas Bogotá'!Q276</f>
        <v>20.782500945990861</v>
      </c>
      <c r="F27" s="27">
        <f>+'[3]Tasas Bogotá'!R276</f>
        <v>19.610188189246436</v>
      </c>
      <c r="G27" s="27">
        <f>+'[3]Tasas Bogotá'!S276</f>
        <v>20.733940603048353</v>
      </c>
      <c r="H27" s="27">
        <f>+'[3]Tasas Bogotá'!T276</f>
        <v>22.711010843152415</v>
      </c>
      <c r="I27" s="27">
        <f>+'[3]Tasas Bogotá'!U276</f>
        <v>18.270243550520366</v>
      </c>
      <c r="J27" s="36">
        <f>+'[3]Tasas Bogotá'!V276</f>
        <v>15.707089098155858</v>
      </c>
      <c r="K27" s="45">
        <f>+'[3]Tasas Bogotá'!W276</f>
        <v>14</v>
      </c>
      <c r="L27" s="18"/>
    </row>
    <row r="28" spans="1:15">
      <c r="A28" s="16"/>
      <c r="B28" s="11" t="str">
        <f>+'[3]Tasas Bogotá'!N277</f>
        <v>Cúcuta</v>
      </c>
      <c r="C28" s="27">
        <f>+'[3]Tasas Bogotá'!O277</f>
        <v>1.5825672825292074</v>
      </c>
      <c r="D28" s="27">
        <f>+'[3]Tasas Bogotá'!P277</f>
        <v>3.7351013514217102</v>
      </c>
      <c r="E28" s="27">
        <f>+'[3]Tasas Bogotá'!Q277</f>
        <v>18.190669859687695</v>
      </c>
      <c r="F28" s="27">
        <f>+'[3]Tasas Bogotá'!R277</f>
        <v>23.991571626107238</v>
      </c>
      <c r="G28" s="27">
        <f>+'[3]Tasas Bogotá'!S277</f>
        <v>13.533921372541419</v>
      </c>
      <c r="H28" s="27">
        <f>+'[3]Tasas Bogotá'!T277</f>
        <v>11.293159730642245</v>
      </c>
      <c r="I28" s="27">
        <f>+'[3]Tasas Bogotá'!U277</f>
        <v>28.08982887462318</v>
      </c>
      <c r="J28" s="36">
        <f>+'[3]Tasas Bogotá'!V277</f>
        <v>15.701548960655584</v>
      </c>
      <c r="K28" s="45">
        <f>+'[3]Tasas Bogotá'!W277</f>
        <v>15</v>
      </c>
      <c r="L28" s="18"/>
    </row>
    <row r="29" spans="1:15">
      <c r="A29" s="16"/>
      <c r="B29" s="11" t="str">
        <f>+'[3]Tasas Bogotá'!N278</f>
        <v>Quibdó</v>
      </c>
      <c r="C29" s="27">
        <f>+'[3]Tasas Bogotá'!O278</f>
        <v>0</v>
      </c>
      <c r="D29" s="27">
        <f>+'[3]Tasas Bogotá'!P278</f>
        <v>0</v>
      </c>
      <c r="E29" s="27">
        <f>+'[3]Tasas Bogotá'!Q278</f>
        <v>13.036443689989921</v>
      </c>
      <c r="F29" s="27">
        <f>+'[3]Tasas Bogotá'!R278</f>
        <v>19.162079334428533</v>
      </c>
      <c r="G29" s="27">
        <f>+'[3]Tasas Bogotá'!S278</f>
        <v>11.923058745687417</v>
      </c>
      <c r="H29" s="27">
        <f>+'[3]Tasas Bogotá'!T278</f>
        <v>18.25131078189569</v>
      </c>
      <c r="I29" s="27">
        <f>+'[3]Tasas Bogotá'!U278</f>
        <v>19.320778258665733</v>
      </c>
      <c r="J29" s="36">
        <f>+'[3]Tasas Bogotá'!V278</f>
        <v>14.701075397210381</v>
      </c>
      <c r="K29" s="45">
        <f>+'[3]Tasas Bogotá'!W278</f>
        <v>16</v>
      </c>
      <c r="L29" s="18"/>
    </row>
    <row r="30" spans="1:15">
      <c r="A30" s="16"/>
      <c r="B30" s="11" t="str">
        <f>+'[3]Tasas Bogotá'!N279</f>
        <v>Villavicencio</v>
      </c>
      <c r="C30" s="27">
        <f>+'[3]Tasas Bogotá'!O279</f>
        <v>4.4415722093974592</v>
      </c>
      <c r="D30" s="27">
        <f>+'[3]Tasas Bogotá'!P279</f>
        <v>3.1880063916465029</v>
      </c>
      <c r="E30" s="27">
        <f>+'[3]Tasas Bogotá'!Q279</f>
        <v>19.903218629486798</v>
      </c>
      <c r="F30" s="27">
        <f>+'[3]Tasas Bogotá'!R279</f>
        <v>20.583659684547122</v>
      </c>
      <c r="G30" s="27">
        <f>+'[3]Tasas Bogotá'!S279</f>
        <v>13.230775028348846</v>
      </c>
      <c r="H30" s="27">
        <f>+'[3]Tasas Bogotá'!T279</f>
        <v>24.988563184009568</v>
      </c>
      <c r="I30" s="27">
        <f>+'[3]Tasas Bogotá'!U279</f>
        <v>12.949801495481891</v>
      </c>
      <c r="J30" s="36">
        <f>+'[3]Tasas Bogotá'!V279</f>
        <v>13.940869157711536</v>
      </c>
      <c r="K30" s="45">
        <f>+'[3]Tasas Bogotá'!W279</f>
        <v>17</v>
      </c>
      <c r="L30" s="18"/>
    </row>
    <row r="31" spans="1:15">
      <c r="A31" s="16"/>
      <c r="B31" s="11" t="str">
        <f>+'[3]Tasas Bogotá'!N280</f>
        <v>Sincelejo</v>
      </c>
      <c r="C31" s="27">
        <f>+'[3]Tasas Bogotá'!O280</f>
        <v>0</v>
      </c>
      <c r="D31" s="27">
        <f>+'[3]Tasas Bogotá'!P280</f>
        <v>0</v>
      </c>
      <c r="E31" s="27">
        <f>+'[3]Tasas Bogotá'!Q280</f>
        <v>21.802083559571123</v>
      </c>
      <c r="F31" s="27">
        <f>+'[3]Tasas Bogotá'!R280</f>
        <v>31.259994208080983</v>
      </c>
      <c r="G31" s="27">
        <f>+'[3]Tasas Bogotá'!S280</f>
        <v>13.193860318329712</v>
      </c>
      <c r="H31" s="27">
        <f>+'[3]Tasas Bogotá'!T280</f>
        <v>14.192184185814384</v>
      </c>
      <c r="I31" s="27">
        <f>+'[3]Tasas Bogotá'!U280</f>
        <v>23.192487985387395</v>
      </c>
      <c r="J31" s="36">
        <f>+'[3]Tasas Bogotá'!V280</f>
        <v>13.011867172861216</v>
      </c>
      <c r="K31" s="45">
        <f>+'[3]Tasas Bogotá'!W280</f>
        <v>18</v>
      </c>
      <c r="L31" s="18"/>
    </row>
    <row r="32" spans="1:15">
      <c r="A32" s="16"/>
      <c r="B32" s="11" t="str">
        <f>+'[3]Tasas Bogotá'!N281</f>
        <v>Florencia</v>
      </c>
      <c r="C32" s="27">
        <f>+'[3]Tasas Bogotá'!O281</f>
        <v>0</v>
      </c>
      <c r="D32" s="27">
        <f>+'[3]Tasas Bogotá'!P281</f>
        <v>0</v>
      </c>
      <c r="E32" s="27">
        <f>+'[3]Tasas Bogotá'!Q281</f>
        <v>22.520271695026803</v>
      </c>
      <c r="F32" s="27">
        <f>+'[3]Tasas Bogotá'!R281</f>
        <v>19.008947166342836</v>
      </c>
      <c r="G32" s="27">
        <f>+'[3]Tasas Bogotá'!S281</f>
        <v>10.909585450589123</v>
      </c>
      <c r="H32" s="27">
        <f>+'[3]Tasas Bogotá'!T281</f>
        <v>9.3841730066494939</v>
      </c>
      <c r="I32" s="27">
        <f>+'[3]Tasas Bogotá'!U281</f>
        <v>4.9142056085082428</v>
      </c>
      <c r="J32" s="36">
        <f>+'[3]Tasas Bogotá'!V281</f>
        <v>11.225161839590058</v>
      </c>
      <c r="K32" s="45">
        <f>+'[3]Tasas Bogotá'!W281</f>
        <v>19</v>
      </c>
      <c r="L32" s="18"/>
    </row>
    <row r="33" spans="1:14">
      <c r="A33" s="16"/>
      <c r="B33" s="11" t="str">
        <f>+'[3]Tasas Bogotá'!N282</f>
        <v>Pereira</v>
      </c>
      <c r="C33" s="27">
        <f>+'[3]Tasas Bogotá'!O282</f>
        <v>2.688335553124078</v>
      </c>
      <c r="D33" s="27">
        <f>+'[3]Tasas Bogotá'!P282</f>
        <v>2.3605882792429846</v>
      </c>
      <c r="E33" s="27">
        <f>+'[3]Tasas Bogotá'!Q282</f>
        <v>10.384456602187649</v>
      </c>
      <c r="F33" s="27">
        <f>+'[3]Tasas Bogotá'!R282</f>
        <v>12.02978932229413</v>
      </c>
      <c r="G33" s="27">
        <f>+'[3]Tasas Bogotá'!S282</f>
        <v>7.8337733602526267</v>
      </c>
      <c r="H33" s="27">
        <f>+'[3]Tasas Bogotá'!T282</f>
        <v>5.7561624130941738</v>
      </c>
      <c r="I33" s="27">
        <f>+'[3]Tasas Bogotá'!U282</f>
        <v>10.362985723265945</v>
      </c>
      <c r="J33" s="36">
        <f>+'[3]Tasas Bogotá'!V282</f>
        <v>10.381591280335051</v>
      </c>
      <c r="K33" s="45">
        <f>+'[3]Tasas Bogotá'!W282</f>
        <v>20</v>
      </c>
      <c r="L33" s="18"/>
    </row>
    <row r="34" spans="1:14">
      <c r="A34" s="16"/>
      <c r="B34" s="11" t="str">
        <f>+'[3]Tasas Bogotá'!N283</f>
        <v>Santa Marta</v>
      </c>
      <c r="C34" s="27">
        <f>+'[3]Tasas Bogotá'!O283</f>
        <v>0</v>
      </c>
      <c r="D34" s="27">
        <f>+'[3]Tasas Bogotá'!P283</f>
        <v>0</v>
      </c>
      <c r="E34" s="27">
        <f>+'[3]Tasas Bogotá'!Q283</f>
        <v>21.258889584664267</v>
      </c>
      <c r="F34" s="27">
        <f>+'[3]Tasas Bogotá'!R283</f>
        <v>20.981140092513016</v>
      </c>
      <c r="G34" s="27">
        <f>+'[3]Tasas Bogotá'!S283</f>
        <v>8.4998190372783213</v>
      </c>
      <c r="H34" s="27">
        <f>+'[3]Tasas Bogotá'!T283</f>
        <v>10.525377066781568</v>
      </c>
      <c r="I34" s="27">
        <f>+'[3]Tasas Bogotá'!U283</f>
        <v>7.8064126622645063</v>
      </c>
      <c r="J34" s="36">
        <f>+'[3]Tasas Bogotá'!V283</f>
        <v>6.7636027124918021</v>
      </c>
      <c r="K34" s="45">
        <f>+'[3]Tasas Bogotá'!W283</f>
        <v>21</v>
      </c>
      <c r="L34" s="18"/>
    </row>
    <row r="35" spans="1:14">
      <c r="A35" s="16"/>
      <c r="B35" s="11" t="str">
        <f>+'[3]Tasas Bogotá'!N284</f>
        <v>Montería</v>
      </c>
      <c r="C35" s="27">
        <f>+'[3]Tasas Bogotá'!O284</f>
        <v>2.9467830305537475</v>
      </c>
      <c r="D35" s="27">
        <f>+'[3]Tasas Bogotá'!P284</f>
        <v>3.196617004127126</v>
      </c>
      <c r="E35" s="27">
        <f>+'[3]Tasas Bogotá'!Q284</f>
        <v>16.814803352176835</v>
      </c>
      <c r="F35" s="27">
        <f>+'[3]Tasas Bogotá'!R284</f>
        <v>12.800159616557499</v>
      </c>
      <c r="G35" s="27">
        <f>+'[3]Tasas Bogotá'!S284</f>
        <v>15.692418641626723</v>
      </c>
      <c r="H35" s="27">
        <f>+'[3]Tasas Bogotá'!T284</f>
        <v>5.4714266136768535</v>
      </c>
      <c r="I35" s="27">
        <f>+'[3]Tasas Bogotá'!U284</f>
        <v>7.4615687820260153</v>
      </c>
      <c r="J35" s="36">
        <f>+'[3]Tasas Bogotá'!V284</f>
        <v>5.8073262869703699</v>
      </c>
      <c r="K35" s="45">
        <f>+'[3]Tasas Bogotá'!W284</f>
        <v>22</v>
      </c>
      <c r="L35" s="18"/>
    </row>
    <row r="36" spans="1:14" ht="14.25" customHeight="1">
      <c r="A36" s="16"/>
      <c r="B36" s="11" t="str">
        <f>+'[3]Tasas Bogotá'!N285</f>
        <v>Cartagena</v>
      </c>
      <c r="C36" s="27">
        <f>+'[3]Tasas Bogotá'!O285</f>
        <v>1.4810582393370382</v>
      </c>
      <c r="D36" s="27">
        <f>+'[3]Tasas Bogotá'!P285</f>
        <v>3.2198212708289731</v>
      </c>
      <c r="E36" s="27">
        <f>+'[3]Tasas Bogotá'!Q285</f>
        <v>17.64994831462494</v>
      </c>
      <c r="F36" s="27">
        <f>+'[3]Tasas Bogotá'!R285</f>
        <v>16.206914768524985</v>
      </c>
      <c r="G36" s="27">
        <f>+'[3]Tasas Bogotá'!S285</f>
        <v>5.404742237531444</v>
      </c>
      <c r="H36" s="27">
        <f>+'[3]Tasas Bogotá'!T285</f>
        <v>4.7758292153484376</v>
      </c>
      <c r="I36" s="27">
        <f>+'[3]Tasas Bogotá'!U285</f>
        <v>8.6906378071045243</v>
      </c>
      <c r="J36" s="36">
        <f>+'[3]Tasas Bogotá'!V285</f>
        <v>5.7061537791133992</v>
      </c>
      <c r="K36" s="45">
        <f>+'[3]Tasas Bogotá'!W285</f>
        <v>23</v>
      </c>
      <c r="L36" s="18"/>
    </row>
    <row r="37" spans="1:14">
      <c r="A37" s="16"/>
      <c r="B37" s="11" t="str">
        <f>+'[3]Tasas Bogotá'!N286</f>
        <v>San Andrés</v>
      </c>
      <c r="C37" s="27">
        <f>+'[3]Tasas Bogotá'!O286</f>
        <v>0</v>
      </c>
      <c r="D37" s="27">
        <f>+'[3]Tasas Bogotá'!P286</f>
        <v>0</v>
      </c>
      <c r="E37" s="27">
        <f>+'[3]Tasas Bogotá'!Q286</f>
        <v>14.397205933080375</v>
      </c>
      <c r="F37" s="27">
        <f>+'[3]Tasas Bogotá'!R286</f>
        <v>8.5720947456488048</v>
      </c>
      <c r="G37" s="27">
        <f>+'[3]Tasas Bogotá'!S286</f>
        <v>5.916126832594613</v>
      </c>
      <c r="H37" s="27">
        <f>+'[3]Tasas Bogotá'!T286</f>
        <v>4.3371616183553279</v>
      </c>
      <c r="I37" s="27">
        <f>+'[3]Tasas Bogotá'!U286</f>
        <v>2.9434748632456373</v>
      </c>
      <c r="J37" s="36">
        <f>+'[3]Tasas Bogotá'!V286</f>
        <v>2.8401609588619663</v>
      </c>
      <c r="K37" s="45">
        <f>+'[3]Tasas Bogotá'!W286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117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Bogotá'!N294</f>
        <v>Pasto</v>
      </c>
      <c r="C13" s="27">
        <f>+'[3]Tasas Bogotá'!O294</f>
        <v>35.225356885669505</v>
      </c>
      <c r="D13" s="27">
        <f>+'[3]Tasas Bogotá'!P294</f>
        <v>28.501524729745949</v>
      </c>
      <c r="E13" s="27">
        <f>+'[3]Tasas Bogotá'!Q294</f>
        <v>35.672152863694869</v>
      </c>
      <c r="F13" s="27">
        <f>+'[3]Tasas Bogotá'!R294</f>
        <v>38.111014275971904</v>
      </c>
      <c r="G13" s="27">
        <f>+'[3]Tasas Bogotá'!S294</f>
        <v>30.456515732037758</v>
      </c>
      <c r="H13" s="27">
        <f>+'[3]Tasas Bogotá'!T294</f>
        <v>31.148893378895519</v>
      </c>
      <c r="I13" s="27">
        <f>+'[3]Tasas Bogotá'!U294</f>
        <v>31.183177142857144</v>
      </c>
      <c r="J13" s="36">
        <f>+'[3]Tasas Bogotá'!V294</f>
        <v>32.937398104904446</v>
      </c>
      <c r="K13" s="45">
        <f>+'[3]Tasas Bogotá'!W294</f>
        <v>1</v>
      </c>
      <c r="L13" s="18"/>
    </row>
    <row r="14" spans="1:15">
      <c r="A14" s="16"/>
      <c r="B14" s="11" t="str">
        <f>+'[3]Tasas Bogotá'!N295</f>
        <v>Sincelejo</v>
      </c>
      <c r="C14" s="27">
        <f>+'[3]Tasas Bogotá'!O295</f>
        <v>0</v>
      </c>
      <c r="D14" s="27">
        <f>+'[3]Tasas Bogotá'!P295</f>
        <v>0</v>
      </c>
      <c r="E14" s="27">
        <f>+'[3]Tasas Bogotá'!Q295</f>
        <v>39.650616452736202</v>
      </c>
      <c r="F14" s="27">
        <f>+'[3]Tasas Bogotá'!R295</f>
        <v>40.167587917553291</v>
      </c>
      <c r="G14" s="27">
        <f>+'[3]Tasas Bogotá'!S295</f>
        <v>29.982785939242191</v>
      </c>
      <c r="H14" s="27">
        <f>+'[3]Tasas Bogotá'!T295</f>
        <v>29.813962345926274</v>
      </c>
      <c r="I14" s="27">
        <f>+'[3]Tasas Bogotá'!U295</f>
        <v>41.727207703539065</v>
      </c>
      <c r="J14" s="36">
        <f>+'[3]Tasas Bogotá'!V295</f>
        <v>32.810444723957993</v>
      </c>
      <c r="K14" s="45">
        <f>+'[3]Tasas Bogotá'!W295</f>
        <v>2</v>
      </c>
      <c r="L14" s="18"/>
    </row>
    <row r="15" spans="1:15">
      <c r="A15" s="16"/>
      <c r="B15" s="11" t="str">
        <f>+'[3]Tasas Bogotá'!N296</f>
        <v>Neiva</v>
      </c>
      <c r="C15" s="27">
        <f>+'[3]Tasas Bogotá'!O296</f>
        <v>0</v>
      </c>
      <c r="D15" s="27">
        <f>+'[3]Tasas Bogotá'!P296</f>
        <v>0</v>
      </c>
      <c r="E15" s="27">
        <f>+'[3]Tasas Bogotá'!Q296</f>
        <v>34.624248229671387</v>
      </c>
      <c r="F15" s="27">
        <f>+'[3]Tasas Bogotá'!R296</f>
        <v>41.183994874199676</v>
      </c>
      <c r="G15" s="27">
        <f>+'[3]Tasas Bogotá'!S296</f>
        <v>32.629145442547156</v>
      </c>
      <c r="H15" s="27">
        <f>+'[3]Tasas Bogotá'!T296</f>
        <v>31.159669575014306</v>
      </c>
      <c r="I15" s="27">
        <f>+'[3]Tasas Bogotá'!U296</f>
        <v>31.807356221592343</v>
      </c>
      <c r="J15" s="36">
        <f>+'[3]Tasas Bogotá'!V296</f>
        <v>31.507959802647211</v>
      </c>
      <c r="K15" s="45">
        <f>+'[3]Tasas Bogotá'!W296</f>
        <v>3</v>
      </c>
      <c r="L15" s="18"/>
    </row>
    <row r="16" spans="1:15">
      <c r="A16" s="16"/>
      <c r="B16" s="11" t="str">
        <f>+'[3]Tasas Bogotá'!N297</f>
        <v>Bucaramanga</v>
      </c>
      <c r="C16" s="27">
        <f>+'[3]Tasas Bogotá'!O297</f>
        <v>33.765724685506292</v>
      </c>
      <c r="D16" s="27">
        <f>+'[3]Tasas Bogotá'!P297</f>
        <v>30.278966325019248</v>
      </c>
      <c r="E16" s="27">
        <f>+'[3]Tasas Bogotá'!Q297</f>
        <v>25.945539377854963</v>
      </c>
      <c r="F16" s="27">
        <f>+'[3]Tasas Bogotá'!R297</f>
        <v>27.926621440041949</v>
      </c>
      <c r="G16" s="27">
        <f>+'[3]Tasas Bogotá'!S297</f>
        <v>19.385359773063087</v>
      </c>
      <c r="H16" s="27">
        <f>+'[3]Tasas Bogotá'!T297</f>
        <v>26.599327006875178</v>
      </c>
      <c r="I16" s="27">
        <f>+'[3]Tasas Bogotá'!U297</f>
        <v>33.485046193602955</v>
      </c>
      <c r="J16" s="36">
        <f>+'[3]Tasas Bogotá'!V297</f>
        <v>31.233569763404589</v>
      </c>
      <c r="K16" s="45">
        <f>+'[3]Tasas Bogotá'!W297</f>
        <v>4</v>
      </c>
      <c r="L16" s="18"/>
    </row>
    <row r="17" spans="1:15">
      <c r="A17" s="16"/>
      <c r="B17" s="11" t="str">
        <f>+'[3]Tasas Bogotá'!N298</f>
        <v>Santa Marta</v>
      </c>
      <c r="C17" s="27">
        <f>+'[3]Tasas Bogotá'!O298</f>
        <v>0</v>
      </c>
      <c r="D17" s="27">
        <f>+'[3]Tasas Bogotá'!P298</f>
        <v>0</v>
      </c>
      <c r="E17" s="27">
        <f>+'[3]Tasas Bogotá'!Q298</f>
        <v>31.245796357088789</v>
      </c>
      <c r="F17" s="27">
        <f>+'[3]Tasas Bogotá'!R298</f>
        <v>32.540051954071828</v>
      </c>
      <c r="G17" s="27">
        <f>+'[3]Tasas Bogotá'!S298</f>
        <v>26.591748099891422</v>
      </c>
      <c r="H17" s="27">
        <f>+'[3]Tasas Bogotá'!T298</f>
        <v>27.462611186358664</v>
      </c>
      <c r="I17" s="27">
        <f>+'[3]Tasas Bogotá'!U298</f>
        <v>31.140852556241089</v>
      </c>
      <c r="J17" s="36">
        <f>+'[3]Tasas Bogotá'!V298</f>
        <v>29.911984691810833</v>
      </c>
      <c r="K17" s="45">
        <f>+'[3]Tasas Bogotá'!W298</f>
        <v>5</v>
      </c>
      <c r="L17" s="18"/>
    </row>
    <row r="18" spans="1:15">
      <c r="A18" s="16"/>
      <c r="B18" s="11" t="str">
        <f>+'[3]Tasas Bogotá'!N299</f>
        <v>Ibagué</v>
      </c>
      <c r="C18" s="27">
        <f>+'[3]Tasas Bogotá'!O299</f>
        <v>32.92914924820424</v>
      </c>
      <c r="D18" s="27">
        <f>+'[3]Tasas Bogotá'!P299</f>
        <v>32.846974599022509</v>
      </c>
      <c r="E18" s="27">
        <f>+'[3]Tasas Bogotá'!Q299</f>
        <v>37.919080355520833</v>
      </c>
      <c r="F18" s="27">
        <f>+'[3]Tasas Bogotá'!R299</f>
        <v>34.520545431669014</v>
      </c>
      <c r="G18" s="27">
        <f>+'[3]Tasas Bogotá'!S299</f>
        <v>27.317439898000266</v>
      </c>
      <c r="H18" s="27">
        <f>+'[3]Tasas Bogotá'!T299</f>
        <v>26.714816431641967</v>
      </c>
      <c r="I18" s="27">
        <f>+'[3]Tasas Bogotá'!U299</f>
        <v>26.03886601095871</v>
      </c>
      <c r="J18" s="36">
        <f>+'[3]Tasas Bogotá'!V299</f>
        <v>29.645165064312113</v>
      </c>
      <c r="K18" s="45">
        <f>+'[3]Tasas Bogotá'!W299</f>
        <v>6</v>
      </c>
      <c r="L18" s="18"/>
    </row>
    <row r="19" spans="1:15">
      <c r="A19" s="16"/>
      <c r="B19" s="12" t="str">
        <f>+'[3]Tasas Bogotá'!N300</f>
        <v>Bogotá</v>
      </c>
      <c r="C19" s="50">
        <f>+'[3]Tasas Bogotá'!O300</f>
        <v>22.030679628887718</v>
      </c>
      <c r="D19" s="50">
        <f>+'[3]Tasas Bogotá'!P300</f>
        <v>26.754643915960251</v>
      </c>
      <c r="E19" s="50">
        <f>+'[3]Tasas Bogotá'!Q300</f>
        <v>26.695064808500625</v>
      </c>
      <c r="F19" s="50">
        <f>+'[3]Tasas Bogotá'!R300</f>
        <v>26.781657111919078</v>
      </c>
      <c r="G19" s="50">
        <f>+'[3]Tasas Bogotá'!S300</f>
        <v>26.748222479884003</v>
      </c>
      <c r="H19" s="50">
        <f>+'[3]Tasas Bogotá'!T300</f>
        <v>19.720029733794359</v>
      </c>
      <c r="I19" s="50">
        <f>+'[3]Tasas Bogotá'!U300</f>
        <v>28.283611326921012</v>
      </c>
      <c r="J19" s="50">
        <f>+'[3]Tasas Bogotá'!V300</f>
        <v>28.807753890361887</v>
      </c>
      <c r="K19" s="106">
        <f>+'[3]Tasas Bogotá'!W300</f>
        <v>7</v>
      </c>
      <c r="L19" s="18"/>
    </row>
    <row r="20" spans="1:15">
      <c r="A20" s="16"/>
      <c r="B20" s="12" t="str">
        <f>+'[3]Tasas Bogotá'!N301</f>
        <v>Colombia</v>
      </c>
      <c r="C20" s="28">
        <f>+'[3]Tasas Bogotá'!O301</f>
        <v>25.48747756155273</v>
      </c>
      <c r="D20" s="28">
        <f>+'[3]Tasas Bogotá'!P301</f>
        <v>27.00057898255136</v>
      </c>
      <c r="E20" s="28">
        <f>+'[3]Tasas Bogotá'!Q301</f>
        <v>33.967290475487566</v>
      </c>
      <c r="F20" s="28">
        <f>+'[3]Tasas Bogotá'!R301</f>
        <v>31.971179628753411</v>
      </c>
      <c r="G20" s="28">
        <f>+'[3]Tasas Bogotá'!S301</f>
        <v>25.493645040647866</v>
      </c>
      <c r="H20" s="28">
        <f>+'[3]Tasas Bogotá'!T301</f>
        <v>26.384122434292884</v>
      </c>
      <c r="I20" s="28">
        <f>+'[3]Tasas Bogotá'!U301</f>
        <v>29.612569824528599</v>
      </c>
      <c r="J20" s="50">
        <f>+'[3]Tasas Bogotá'!V301</f>
        <v>27.818289024291428</v>
      </c>
      <c r="K20" s="45" t="str">
        <f>+'[3]Tasas Bogotá'!W301</f>
        <v/>
      </c>
      <c r="L20" s="18"/>
    </row>
    <row r="21" spans="1:15">
      <c r="A21" s="16"/>
      <c r="B21" s="11" t="str">
        <f>+'[3]Tasas Bogotá'!N302</f>
        <v>Popayán</v>
      </c>
      <c r="C21" s="27">
        <f>+'[3]Tasas Bogotá'!O302</f>
        <v>0</v>
      </c>
      <c r="D21" s="27">
        <f>+'[3]Tasas Bogotá'!P302</f>
        <v>0</v>
      </c>
      <c r="E21" s="27">
        <f>+'[3]Tasas Bogotá'!Q302</f>
        <v>44.246507196946283</v>
      </c>
      <c r="F21" s="27">
        <f>+'[3]Tasas Bogotá'!R302</f>
        <v>43.594152307029894</v>
      </c>
      <c r="G21" s="27">
        <f>+'[3]Tasas Bogotá'!S302</f>
        <v>32.868224530019106</v>
      </c>
      <c r="H21" s="27">
        <f>+'[3]Tasas Bogotá'!T302</f>
        <v>33.368805244262958</v>
      </c>
      <c r="I21" s="27">
        <f>+'[3]Tasas Bogotá'!U302</f>
        <v>32.28593258895237</v>
      </c>
      <c r="J21" s="36">
        <f>+'[3]Tasas Bogotá'!V302</f>
        <v>26.772886508975159</v>
      </c>
      <c r="K21" s="45">
        <f>+'[3]Tasas Bogotá'!W302</f>
        <v>8</v>
      </c>
      <c r="L21" s="18"/>
    </row>
    <row r="22" spans="1:15">
      <c r="A22" s="16"/>
      <c r="B22" s="11" t="str">
        <f>+'[3]Tasas Bogotá'!N303</f>
        <v>Manizales</v>
      </c>
      <c r="C22" s="27">
        <f>+'[3]Tasas Bogotá'!O303</f>
        <v>22.91625849520889</v>
      </c>
      <c r="D22" s="27">
        <f>+'[3]Tasas Bogotá'!P303</f>
        <v>23.269458529705826</v>
      </c>
      <c r="E22" s="27">
        <f>+'[3]Tasas Bogotá'!Q303</f>
        <v>26.066723753042837</v>
      </c>
      <c r="F22" s="27">
        <f>+'[3]Tasas Bogotá'!R303</f>
        <v>28.031182282293315</v>
      </c>
      <c r="G22" s="27">
        <f>+'[3]Tasas Bogotá'!S303</f>
        <v>20.561438161559369</v>
      </c>
      <c r="H22" s="27">
        <f>+'[3]Tasas Bogotá'!T303</f>
        <v>21.432036279081011</v>
      </c>
      <c r="I22" s="27">
        <f>+'[3]Tasas Bogotá'!U303</f>
        <v>19.264778109255872</v>
      </c>
      <c r="J22" s="36">
        <f>+'[3]Tasas Bogotá'!V303</f>
        <v>26.470932977900425</v>
      </c>
      <c r="K22" s="45">
        <f>+'[3]Tasas Bogotá'!W303</f>
        <v>9</v>
      </c>
      <c r="L22" s="18"/>
    </row>
    <row r="23" spans="1:15">
      <c r="A23" s="16"/>
      <c r="B23" s="11" t="str">
        <f>+'[3]Tasas Bogotá'!N304</f>
        <v>Medellín</v>
      </c>
      <c r="C23" s="27">
        <f>+'[3]Tasas Bogotá'!O304</f>
        <v>21.395724385633756</v>
      </c>
      <c r="D23" s="27">
        <f>+'[3]Tasas Bogotá'!P304</f>
        <v>17.705984090682929</v>
      </c>
      <c r="E23" s="27">
        <f>+'[3]Tasas Bogotá'!Q304</f>
        <v>25.619489434258195</v>
      </c>
      <c r="F23" s="27">
        <f>+'[3]Tasas Bogotá'!R304</f>
        <v>24.273706142557707</v>
      </c>
      <c r="G23" s="27">
        <f>+'[3]Tasas Bogotá'!S304</f>
        <v>22.585449399060618</v>
      </c>
      <c r="H23" s="27">
        <f>+'[3]Tasas Bogotá'!T304</f>
        <v>23.652808090192071</v>
      </c>
      <c r="I23" s="27">
        <f>+'[3]Tasas Bogotá'!U304</f>
        <v>24.334593528874862</v>
      </c>
      <c r="J23" s="36">
        <f>+'[3]Tasas Bogotá'!V304</f>
        <v>26.436845036931718</v>
      </c>
      <c r="K23" s="45">
        <f>+'[3]Tasas Bogotá'!W304</f>
        <v>10</v>
      </c>
      <c r="L23" s="18"/>
      <c r="N23" s="23"/>
      <c r="O23" s="34"/>
    </row>
    <row r="24" spans="1:15">
      <c r="A24" s="16"/>
      <c r="B24" s="11" t="str">
        <f>+'[3]Tasas Bogotá'!N305</f>
        <v>Riohacha</v>
      </c>
      <c r="C24" s="27">
        <f>+'[3]Tasas Bogotá'!O305</f>
        <v>0</v>
      </c>
      <c r="D24" s="27">
        <f>+'[3]Tasas Bogotá'!P305</f>
        <v>0</v>
      </c>
      <c r="E24" s="27">
        <f>+'[3]Tasas Bogotá'!Q305</f>
        <v>37.841896649351284</v>
      </c>
      <c r="F24" s="27">
        <f>+'[3]Tasas Bogotá'!R305</f>
        <v>37.287355824136561</v>
      </c>
      <c r="G24" s="27">
        <f>+'[3]Tasas Bogotá'!S305</f>
        <v>31.337078651685395</v>
      </c>
      <c r="H24" s="27">
        <f>+'[3]Tasas Bogotá'!T305</f>
        <v>34.708038223721189</v>
      </c>
      <c r="I24" s="27">
        <f>+'[3]Tasas Bogotá'!U305</f>
        <v>40.600502449229943</v>
      </c>
      <c r="J24" s="36">
        <f>+'[3]Tasas Bogotá'!V305</f>
        <v>25.734121698191981</v>
      </c>
      <c r="K24" s="45">
        <f>+'[3]Tasas Bogotá'!W305</f>
        <v>11</v>
      </c>
      <c r="L24" s="18"/>
      <c r="N24" s="23"/>
      <c r="O24" s="34"/>
    </row>
    <row r="25" spans="1:15">
      <c r="A25" s="16"/>
      <c r="B25" s="11" t="str">
        <f>+'[3]Tasas Bogotá'!N306</f>
        <v>Pereira</v>
      </c>
      <c r="C25" s="27">
        <f>+'[3]Tasas Bogotá'!O306</f>
        <v>28.024013358362776</v>
      </c>
      <c r="D25" s="27">
        <f>+'[3]Tasas Bogotá'!P306</f>
        <v>30.370289484422329</v>
      </c>
      <c r="E25" s="27">
        <f>+'[3]Tasas Bogotá'!Q306</f>
        <v>27.112428544331337</v>
      </c>
      <c r="F25" s="27">
        <f>+'[3]Tasas Bogotá'!R306</f>
        <v>25.70489087128059</v>
      </c>
      <c r="G25" s="27">
        <f>+'[3]Tasas Bogotá'!S306</f>
        <v>20.930339267814034</v>
      </c>
      <c r="H25" s="27">
        <f>+'[3]Tasas Bogotá'!T306</f>
        <v>20.64686267244949</v>
      </c>
      <c r="I25" s="27">
        <f>+'[3]Tasas Bogotá'!U306</f>
        <v>23.376617832416734</v>
      </c>
      <c r="J25" s="36">
        <f>+'[3]Tasas Bogotá'!V306</f>
        <v>25.188697044511411</v>
      </c>
      <c r="K25" s="45">
        <f>+'[3]Tasas Bogotá'!W306</f>
        <v>12</v>
      </c>
      <c r="L25" s="18"/>
    </row>
    <row r="26" spans="1:15">
      <c r="A26" s="16"/>
      <c r="B26" s="11" t="str">
        <f>+'[3]Tasas Bogotá'!N307</f>
        <v>Cali</v>
      </c>
      <c r="C26" s="27">
        <f>+'[3]Tasas Bogotá'!O307</f>
        <v>28.020880472230193</v>
      </c>
      <c r="D26" s="27">
        <f>+'[3]Tasas Bogotá'!P307</f>
        <v>28.167628064428623</v>
      </c>
      <c r="E26" s="27">
        <f>+'[3]Tasas Bogotá'!Q307</f>
        <v>36.514799418577731</v>
      </c>
      <c r="F26" s="27">
        <f>+'[3]Tasas Bogotá'!R307</f>
        <v>35.499255941544504</v>
      </c>
      <c r="G26" s="27">
        <f>+'[3]Tasas Bogotá'!S307</f>
        <v>29.142848593132776</v>
      </c>
      <c r="H26" s="27">
        <f>+'[3]Tasas Bogotá'!T307</f>
        <v>32.033464961545683</v>
      </c>
      <c r="I26" s="27">
        <f>+'[3]Tasas Bogotá'!U307</f>
        <v>29.502237779054386</v>
      </c>
      <c r="J26" s="36">
        <f>+'[3]Tasas Bogotá'!V307</f>
        <v>24.109840917330306</v>
      </c>
      <c r="K26" s="45">
        <f>+'[3]Tasas Bogotá'!W307</f>
        <v>13</v>
      </c>
      <c r="L26" s="18"/>
    </row>
    <row r="27" spans="1:15">
      <c r="A27" s="16"/>
      <c r="B27" s="11" t="str">
        <f>+'[3]Tasas Bogotá'!N308</f>
        <v>Cúcuta</v>
      </c>
      <c r="C27" s="27">
        <f>+'[3]Tasas Bogotá'!O308</f>
        <v>32.346784802680226</v>
      </c>
      <c r="D27" s="27">
        <f>+'[3]Tasas Bogotá'!P308</f>
        <v>33.53052413669581</v>
      </c>
      <c r="E27" s="27">
        <f>+'[3]Tasas Bogotá'!Q308</f>
        <v>38.146013239203569</v>
      </c>
      <c r="F27" s="27">
        <f>+'[3]Tasas Bogotá'!R308</f>
        <v>37.381458330978511</v>
      </c>
      <c r="G27" s="27">
        <f>+'[3]Tasas Bogotá'!S308</f>
        <v>25.764291708571484</v>
      </c>
      <c r="H27" s="27">
        <f>+'[3]Tasas Bogotá'!T308</f>
        <v>24.154246488462764</v>
      </c>
      <c r="I27" s="27">
        <f>+'[3]Tasas Bogotá'!U308</f>
        <v>34.93159764210025</v>
      </c>
      <c r="J27" s="36">
        <f>+'[3]Tasas Bogotá'!V308</f>
        <v>23.662555648729537</v>
      </c>
      <c r="K27" s="45">
        <f>+'[3]Tasas Bogotá'!W308</f>
        <v>14</v>
      </c>
      <c r="L27" s="18"/>
    </row>
    <row r="28" spans="1:15">
      <c r="A28" s="16"/>
      <c r="B28" s="11" t="str">
        <f>+'[3]Tasas Bogotá'!N309</f>
        <v>Armenia</v>
      </c>
      <c r="C28" s="27">
        <f>+'[3]Tasas Bogotá'!O309</f>
        <v>0</v>
      </c>
      <c r="D28" s="27">
        <f>+'[3]Tasas Bogotá'!P309</f>
        <v>0</v>
      </c>
      <c r="E28" s="27">
        <f>+'[3]Tasas Bogotá'!Q309</f>
        <v>31.410516989785283</v>
      </c>
      <c r="F28" s="27">
        <f>+'[3]Tasas Bogotá'!R309</f>
        <v>31.481800702777964</v>
      </c>
      <c r="G28" s="27">
        <f>+'[3]Tasas Bogotá'!S309</f>
        <v>21.050087373721706</v>
      </c>
      <c r="H28" s="27">
        <f>+'[3]Tasas Bogotá'!T309</f>
        <v>27.161565914897679</v>
      </c>
      <c r="I28" s="27">
        <f>+'[3]Tasas Bogotá'!U309</f>
        <v>17.463416737740893</v>
      </c>
      <c r="J28" s="36">
        <f>+'[3]Tasas Bogotá'!V309</f>
        <v>23.586792020178859</v>
      </c>
      <c r="K28" s="45">
        <f>+'[3]Tasas Bogotá'!W309</f>
        <v>15</v>
      </c>
      <c r="L28" s="18"/>
    </row>
    <row r="29" spans="1:15">
      <c r="A29" s="16"/>
      <c r="B29" s="11" t="str">
        <f>+'[3]Tasas Bogotá'!N310</f>
        <v>Montería</v>
      </c>
      <c r="C29" s="27">
        <f>+'[3]Tasas Bogotá'!O310</f>
        <v>35.52663433988252</v>
      </c>
      <c r="D29" s="27">
        <f>+'[3]Tasas Bogotá'!P310</f>
        <v>34.793031693645801</v>
      </c>
      <c r="E29" s="27">
        <f>+'[3]Tasas Bogotá'!Q310</f>
        <v>36.942371766662959</v>
      </c>
      <c r="F29" s="27">
        <f>+'[3]Tasas Bogotá'!R310</f>
        <v>37.139417354219518</v>
      </c>
      <c r="G29" s="27">
        <f>+'[3]Tasas Bogotá'!S310</f>
        <v>30.424330861250581</v>
      </c>
      <c r="H29" s="27">
        <f>+'[3]Tasas Bogotá'!T310</f>
        <v>27.893010020233945</v>
      </c>
      <c r="I29" s="27">
        <f>+'[3]Tasas Bogotá'!U310</f>
        <v>31.328931809223498</v>
      </c>
      <c r="J29" s="36">
        <f>+'[3]Tasas Bogotá'!V310</f>
        <v>22.832359616480289</v>
      </c>
      <c r="K29" s="45">
        <f>+'[3]Tasas Bogotá'!W310</f>
        <v>16</v>
      </c>
      <c r="L29" s="18"/>
    </row>
    <row r="30" spans="1:15">
      <c r="A30" s="16"/>
      <c r="B30" s="11" t="str">
        <f>+'[3]Tasas Bogotá'!N311</f>
        <v>Florencia</v>
      </c>
      <c r="C30" s="27">
        <f>+'[3]Tasas Bogotá'!O311</f>
        <v>0</v>
      </c>
      <c r="D30" s="27">
        <f>+'[3]Tasas Bogotá'!P311</f>
        <v>0</v>
      </c>
      <c r="E30" s="27">
        <f>+'[3]Tasas Bogotá'!Q311</f>
        <v>35.584252934523541</v>
      </c>
      <c r="F30" s="27">
        <f>+'[3]Tasas Bogotá'!R311</f>
        <v>37.568209054206555</v>
      </c>
      <c r="G30" s="27">
        <f>+'[3]Tasas Bogotá'!S311</f>
        <v>14.715700456214531</v>
      </c>
      <c r="H30" s="27">
        <f>+'[3]Tasas Bogotá'!T311</f>
        <v>13.781225663451746</v>
      </c>
      <c r="I30" s="27">
        <f>+'[3]Tasas Bogotá'!U311</f>
        <v>17.964114819332298</v>
      </c>
      <c r="J30" s="36">
        <f>+'[3]Tasas Bogotá'!V311</f>
        <v>20.161812817588441</v>
      </c>
      <c r="K30" s="45">
        <f>+'[3]Tasas Bogotá'!W311</f>
        <v>17</v>
      </c>
      <c r="L30" s="18"/>
    </row>
    <row r="31" spans="1:15">
      <c r="A31" s="16"/>
      <c r="B31" s="11" t="str">
        <f>+'[3]Tasas Bogotá'!N312</f>
        <v>Quibdó</v>
      </c>
      <c r="C31" s="27">
        <f>+'[3]Tasas Bogotá'!O312</f>
        <v>0</v>
      </c>
      <c r="D31" s="27">
        <f>+'[3]Tasas Bogotá'!P312</f>
        <v>0</v>
      </c>
      <c r="E31" s="27">
        <f>+'[3]Tasas Bogotá'!Q312</f>
        <v>31.460753629338857</v>
      </c>
      <c r="F31" s="27">
        <f>+'[3]Tasas Bogotá'!R312</f>
        <v>24.656310343833763</v>
      </c>
      <c r="G31" s="27">
        <f>+'[3]Tasas Bogotá'!S312</f>
        <v>17.130299163476533</v>
      </c>
      <c r="H31" s="27">
        <f>+'[3]Tasas Bogotá'!T312</f>
        <v>19.673162046943137</v>
      </c>
      <c r="I31" s="27">
        <f>+'[3]Tasas Bogotá'!U312</f>
        <v>21.763948999883027</v>
      </c>
      <c r="J31" s="36">
        <f>+'[3]Tasas Bogotá'!V312</f>
        <v>19.360881213758514</v>
      </c>
      <c r="K31" s="45">
        <f>+'[3]Tasas Bogotá'!W312</f>
        <v>18</v>
      </c>
      <c r="L31" s="18"/>
    </row>
    <row r="32" spans="1:15">
      <c r="A32" s="16"/>
      <c r="B32" s="11" t="str">
        <f>+'[3]Tasas Bogotá'!N313</f>
        <v>Villavicencio</v>
      </c>
      <c r="C32" s="27">
        <f>+'[3]Tasas Bogotá'!O313</f>
        <v>28.480835193030845</v>
      </c>
      <c r="D32" s="27">
        <f>+'[3]Tasas Bogotá'!P313</f>
        <v>25.810726549874293</v>
      </c>
      <c r="E32" s="27">
        <f>+'[3]Tasas Bogotá'!Q313</f>
        <v>34.420053396618215</v>
      </c>
      <c r="F32" s="27">
        <f>+'[3]Tasas Bogotá'!R313</f>
        <v>30.714080408148607</v>
      </c>
      <c r="G32" s="27">
        <f>+'[3]Tasas Bogotá'!S313</f>
        <v>24.591382635774703</v>
      </c>
      <c r="H32" s="27">
        <f>+'[3]Tasas Bogotá'!T313</f>
        <v>29.969896380847572</v>
      </c>
      <c r="I32" s="27">
        <f>+'[3]Tasas Bogotá'!U313</f>
        <v>21.816174261798636</v>
      </c>
      <c r="J32" s="36">
        <f>+'[3]Tasas Bogotá'!V313</f>
        <v>19.216213424757626</v>
      </c>
      <c r="K32" s="45">
        <f>+'[3]Tasas Bogotá'!W313</f>
        <v>19</v>
      </c>
      <c r="L32" s="18"/>
    </row>
    <row r="33" spans="1:14">
      <c r="A33" s="16"/>
      <c r="B33" s="11" t="str">
        <f>+'[3]Tasas Bogotá'!N314</f>
        <v>Barranquilla</v>
      </c>
      <c r="C33" s="27">
        <f>+'[3]Tasas Bogotá'!O314</f>
        <v>23.660527205478957</v>
      </c>
      <c r="D33" s="27">
        <f>+'[3]Tasas Bogotá'!P314</f>
        <v>29.461402279831471</v>
      </c>
      <c r="E33" s="27">
        <f>+'[3]Tasas Bogotá'!Q314</f>
        <v>32.080690935926832</v>
      </c>
      <c r="F33" s="27">
        <f>+'[3]Tasas Bogotá'!R314</f>
        <v>23.456634720742958</v>
      </c>
      <c r="G33" s="27">
        <f>+'[3]Tasas Bogotá'!S314</f>
        <v>11.613857060006492</v>
      </c>
      <c r="H33" s="27">
        <f>+'[3]Tasas Bogotá'!T314</f>
        <v>14.742860377572104</v>
      </c>
      <c r="I33" s="27">
        <f>+'[3]Tasas Bogotá'!U314</f>
        <v>19.754176924192702</v>
      </c>
      <c r="J33" s="36">
        <f>+'[3]Tasas Bogotá'!V314</f>
        <v>19.112847632413686</v>
      </c>
      <c r="K33" s="45">
        <f>+'[3]Tasas Bogotá'!W314</f>
        <v>20</v>
      </c>
      <c r="L33" s="18"/>
    </row>
    <row r="34" spans="1:14">
      <c r="A34" s="16"/>
      <c r="B34" s="11" t="str">
        <f>+'[3]Tasas Bogotá'!N315</f>
        <v>Cartagena</v>
      </c>
      <c r="C34" s="27">
        <f>+'[3]Tasas Bogotá'!O315</f>
        <v>15.766199973691997</v>
      </c>
      <c r="D34" s="27">
        <f>+'[3]Tasas Bogotá'!P315</f>
        <v>28.450327977607415</v>
      </c>
      <c r="E34" s="27">
        <f>+'[3]Tasas Bogotá'!Q315</f>
        <v>32.17241413435319</v>
      </c>
      <c r="F34" s="27">
        <f>+'[3]Tasas Bogotá'!R315</f>
        <v>26.554442554728851</v>
      </c>
      <c r="G34" s="27">
        <f>+'[3]Tasas Bogotá'!S315</f>
        <v>17.337131918416581</v>
      </c>
      <c r="H34" s="27">
        <f>+'[3]Tasas Bogotá'!T315</f>
        <v>22.150582631360056</v>
      </c>
      <c r="I34" s="27">
        <f>+'[3]Tasas Bogotá'!U315</f>
        <v>26.791983896296234</v>
      </c>
      <c r="J34" s="36">
        <f>+'[3]Tasas Bogotá'!V315</f>
        <v>18.830606049357403</v>
      </c>
      <c r="K34" s="45">
        <f>+'[3]Tasas Bogotá'!W315</f>
        <v>21</v>
      </c>
      <c r="L34" s="18"/>
    </row>
    <row r="35" spans="1:14">
      <c r="A35" s="16"/>
      <c r="B35" s="11" t="str">
        <f>+'[3]Tasas Bogotá'!N316</f>
        <v>Tunja</v>
      </c>
      <c r="C35" s="27">
        <f>+'[3]Tasas Bogotá'!O316</f>
        <v>0</v>
      </c>
      <c r="D35" s="27">
        <f>+'[3]Tasas Bogotá'!P316</f>
        <v>0</v>
      </c>
      <c r="E35" s="27">
        <f>+'[3]Tasas Bogotá'!Q316</f>
        <v>34.754574951330305</v>
      </c>
      <c r="F35" s="27">
        <f>+'[3]Tasas Bogotá'!R316</f>
        <v>27.253776034263844</v>
      </c>
      <c r="G35" s="27">
        <f>+'[3]Tasas Bogotá'!S316</f>
        <v>18.515421651000015</v>
      </c>
      <c r="H35" s="27">
        <f>+'[3]Tasas Bogotá'!T316</f>
        <v>10.353935552033809</v>
      </c>
      <c r="I35" s="27">
        <f>+'[3]Tasas Bogotá'!U316</f>
        <v>30.844690979978751</v>
      </c>
      <c r="J35" s="36">
        <f>+'[3]Tasas Bogotá'!V316</f>
        <v>18.692377587077232</v>
      </c>
      <c r="K35" s="45">
        <f>+'[3]Tasas Bogotá'!W316</f>
        <v>22</v>
      </c>
      <c r="L35" s="18"/>
    </row>
    <row r="36" spans="1:14" ht="14.25" customHeight="1">
      <c r="A36" s="16"/>
      <c r="B36" s="11" t="str">
        <f>+'[3]Tasas Bogotá'!N317</f>
        <v>Valledupar</v>
      </c>
      <c r="C36" s="27">
        <f>+'[3]Tasas Bogotá'!O317</f>
        <v>0</v>
      </c>
      <c r="D36" s="27">
        <f>+'[3]Tasas Bogotá'!P317</f>
        <v>0</v>
      </c>
      <c r="E36" s="27">
        <f>+'[3]Tasas Bogotá'!Q317</f>
        <v>36.419084016453766</v>
      </c>
      <c r="F36" s="27">
        <f>+'[3]Tasas Bogotá'!R317</f>
        <v>37.176846161626877</v>
      </c>
      <c r="G36" s="27">
        <f>+'[3]Tasas Bogotá'!S317</f>
        <v>22.822621076907655</v>
      </c>
      <c r="H36" s="27">
        <f>+'[3]Tasas Bogotá'!T317</f>
        <v>22.510708797243325</v>
      </c>
      <c r="I36" s="27">
        <f>+'[3]Tasas Bogotá'!U317</f>
        <v>33.196642493689652</v>
      </c>
      <c r="J36" s="36">
        <f>+'[3]Tasas Bogotá'!V317</f>
        <v>17.512913070653891</v>
      </c>
      <c r="K36" s="45">
        <f>+'[3]Tasas Bogotá'!W317</f>
        <v>23</v>
      </c>
      <c r="L36" s="18"/>
    </row>
    <row r="37" spans="1:14">
      <c r="A37" s="16"/>
      <c r="B37" s="11" t="str">
        <f>+'[3]Tasas Bogotá'!N318</f>
        <v>San Andrés</v>
      </c>
      <c r="C37" s="27">
        <f>+'[3]Tasas Bogotá'!O318</f>
        <v>0</v>
      </c>
      <c r="D37" s="27">
        <f>+'[3]Tasas Bogotá'!P318</f>
        <v>0</v>
      </c>
      <c r="E37" s="27">
        <f>+'[3]Tasas Bogotá'!Q318</f>
        <v>22.368345406461998</v>
      </c>
      <c r="F37" s="27">
        <f>+'[3]Tasas Bogotá'!R318</f>
        <v>15.490118089177216</v>
      </c>
      <c r="G37" s="27">
        <f>+'[3]Tasas Bogotá'!S318</f>
        <v>6.8939652233208317</v>
      </c>
      <c r="H37" s="27">
        <f>+'[3]Tasas Bogotá'!T318</f>
        <v>9.6810046373775194</v>
      </c>
      <c r="I37" s="27">
        <f>+'[3]Tasas Bogotá'!U318</f>
        <v>3.4175566553790047</v>
      </c>
      <c r="J37" s="36">
        <f>+'[3]Tasas Bogotá'!V318</f>
        <v>7.1890036055769544</v>
      </c>
      <c r="K37" s="45">
        <f>+'[3]Tasas Bogotá'!W318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20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Bogotá'!N326</f>
        <v>Ibagué</v>
      </c>
      <c r="C13" s="27">
        <f>+'[3]Tasas Bogotá'!O326</f>
        <v>22.739967032482227</v>
      </c>
      <c r="D13" s="27">
        <f>+'[3]Tasas Bogotá'!P326</f>
        <v>23.746953947821297</v>
      </c>
      <c r="E13" s="27">
        <f>+'[3]Tasas Bogotá'!Q326</f>
        <v>17.310946867201469</v>
      </c>
      <c r="F13" s="27">
        <f>+'[3]Tasas Bogotá'!R326</f>
        <v>18.639251787698957</v>
      </c>
      <c r="G13" s="27">
        <f>+'[3]Tasas Bogotá'!S326</f>
        <v>16.609753217017399</v>
      </c>
      <c r="H13" s="27">
        <f>+'[3]Tasas Bogotá'!T326</f>
        <v>16.776096044565165</v>
      </c>
      <c r="I13" s="27">
        <f>+'[3]Tasas Bogotá'!U326</f>
        <v>14.519733632826235</v>
      </c>
      <c r="J13" s="36">
        <f>+'[3]Tasas Bogotá'!V326</f>
        <v>16.883449065312288</v>
      </c>
      <c r="K13" s="45">
        <f>+'[3]Tasas Bogotá'!W326</f>
        <v>1</v>
      </c>
      <c r="L13" s="18"/>
    </row>
    <row r="14" spans="1:15">
      <c r="A14" s="16"/>
      <c r="B14" s="11" t="str">
        <f>+'[3]Tasas Bogotá'!N327</f>
        <v>Pasto</v>
      </c>
      <c r="C14" s="27">
        <f>+'[3]Tasas Bogotá'!O327</f>
        <v>14.29427712119287</v>
      </c>
      <c r="D14" s="27">
        <f>+'[3]Tasas Bogotá'!P327</f>
        <v>15.46744102379607</v>
      </c>
      <c r="E14" s="27">
        <f>+'[3]Tasas Bogotá'!Q327</f>
        <v>13.445140112556603</v>
      </c>
      <c r="F14" s="27">
        <f>+'[3]Tasas Bogotá'!R327</f>
        <v>14.381666429729624</v>
      </c>
      <c r="G14" s="27">
        <f>+'[3]Tasas Bogotá'!S327</f>
        <v>14.34875673803033</v>
      </c>
      <c r="H14" s="27">
        <f>+'[3]Tasas Bogotá'!T327</f>
        <v>17.419901488840679</v>
      </c>
      <c r="I14" s="27">
        <f>+'[3]Tasas Bogotá'!U327</f>
        <v>19.106742857142859</v>
      </c>
      <c r="J14" s="36">
        <f>+'[3]Tasas Bogotá'!V327</f>
        <v>16.582698978903881</v>
      </c>
      <c r="K14" s="45">
        <f>+'[3]Tasas Bogotá'!W327</f>
        <v>2</v>
      </c>
      <c r="L14" s="18"/>
    </row>
    <row r="15" spans="1:15">
      <c r="A15" s="16"/>
      <c r="B15" s="11" t="str">
        <f>+'[3]Tasas Bogotá'!N328</f>
        <v>Montería</v>
      </c>
      <c r="C15" s="27">
        <f>+'[3]Tasas Bogotá'!O328</f>
        <v>19.412523769118128</v>
      </c>
      <c r="D15" s="27">
        <f>+'[3]Tasas Bogotá'!P328</f>
        <v>17.865811833556975</v>
      </c>
      <c r="E15" s="27">
        <f>+'[3]Tasas Bogotá'!Q328</f>
        <v>13.694503145688158</v>
      </c>
      <c r="F15" s="27">
        <f>+'[3]Tasas Bogotá'!R328</f>
        <v>15.364227299419349</v>
      </c>
      <c r="G15" s="27">
        <f>+'[3]Tasas Bogotá'!S328</f>
        <v>13.093252416026854</v>
      </c>
      <c r="H15" s="27">
        <f>+'[3]Tasas Bogotá'!T328</f>
        <v>11.124233165926366</v>
      </c>
      <c r="I15" s="27">
        <f>+'[3]Tasas Bogotá'!U328</f>
        <v>18.716003153330707</v>
      </c>
      <c r="J15" s="36">
        <f>+'[3]Tasas Bogotá'!V328</f>
        <v>15.442516232270483</v>
      </c>
      <c r="K15" s="45">
        <f>+'[3]Tasas Bogotá'!W328</f>
        <v>3</v>
      </c>
      <c r="L15" s="18"/>
    </row>
    <row r="16" spans="1:15">
      <c r="A16" s="16"/>
      <c r="B16" s="11" t="str">
        <f>+'[3]Tasas Bogotá'!N329</f>
        <v>Neiva</v>
      </c>
      <c r="C16" s="27">
        <f>+'[3]Tasas Bogotá'!O329</f>
        <v>0</v>
      </c>
      <c r="D16" s="27">
        <f>+'[3]Tasas Bogotá'!P329</f>
        <v>0</v>
      </c>
      <c r="E16" s="27">
        <f>+'[3]Tasas Bogotá'!Q329</f>
        <v>10.991155344270792</v>
      </c>
      <c r="F16" s="27">
        <f>+'[3]Tasas Bogotá'!R329</f>
        <v>15.655280642210778</v>
      </c>
      <c r="G16" s="27">
        <f>+'[3]Tasas Bogotá'!S329</f>
        <v>13.949907483685642</v>
      </c>
      <c r="H16" s="27">
        <f>+'[3]Tasas Bogotá'!T329</f>
        <v>15.590047688874176</v>
      </c>
      <c r="I16" s="27">
        <f>+'[3]Tasas Bogotá'!U329</f>
        <v>16.63263337973601</v>
      </c>
      <c r="J16" s="36">
        <f>+'[3]Tasas Bogotá'!V329</f>
        <v>14.933839693787702</v>
      </c>
      <c r="K16" s="45">
        <f>+'[3]Tasas Bogotá'!W329</f>
        <v>4</v>
      </c>
      <c r="L16" s="18"/>
    </row>
    <row r="17" spans="1:15">
      <c r="A17" s="16"/>
      <c r="B17" s="11" t="str">
        <f>+'[3]Tasas Bogotá'!N330</f>
        <v>Barranquilla</v>
      </c>
      <c r="C17" s="27">
        <f>+'[3]Tasas Bogotá'!O330</f>
        <v>19.59230752100866</v>
      </c>
      <c r="D17" s="27">
        <f>+'[3]Tasas Bogotá'!P330</f>
        <v>15.33316647939975</v>
      </c>
      <c r="E17" s="27">
        <f>+'[3]Tasas Bogotá'!Q330</f>
        <v>13.473378680159383</v>
      </c>
      <c r="F17" s="27">
        <f>+'[3]Tasas Bogotá'!R330</f>
        <v>7.9843133174695238</v>
      </c>
      <c r="G17" s="27">
        <f>+'[3]Tasas Bogotá'!S330</f>
        <v>5.0271705693259285</v>
      </c>
      <c r="H17" s="27">
        <f>+'[3]Tasas Bogotá'!T330</f>
        <v>7.1816643914801341</v>
      </c>
      <c r="I17" s="27">
        <f>+'[3]Tasas Bogotá'!U330</f>
        <v>9.7040428636263343</v>
      </c>
      <c r="J17" s="36">
        <f>+'[3]Tasas Bogotá'!V330</f>
        <v>14.20077624717681</v>
      </c>
      <c r="K17" s="45">
        <f>+'[3]Tasas Bogotá'!W330</f>
        <v>5</v>
      </c>
      <c r="L17" s="18"/>
    </row>
    <row r="18" spans="1:15">
      <c r="A18" s="16"/>
      <c r="B18" s="11" t="str">
        <f>+'[3]Tasas Bogotá'!N331</f>
        <v>Popayán</v>
      </c>
      <c r="C18" s="27">
        <f>+'[3]Tasas Bogotá'!O331</f>
        <v>0</v>
      </c>
      <c r="D18" s="27">
        <f>+'[3]Tasas Bogotá'!P331</f>
        <v>0</v>
      </c>
      <c r="E18" s="27">
        <f>+'[3]Tasas Bogotá'!Q331</f>
        <v>17.647556094563353</v>
      </c>
      <c r="F18" s="27">
        <f>+'[3]Tasas Bogotá'!R331</f>
        <v>18.170154110232311</v>
      </c>
      <c r="G18" s="27">
        <f>+'[3]Tasas Bogotá'!S331</f>
        <v>17.958423492113244</v>
      </c>
      <c r="H18" s="27">
        <f>+'[3]Tasas Bogotá'!T331</f>
        <v>19.148554569449715</v>
      </c>
      <c r="I18" s="27">
        <f>+'[3]Tasas Bogotá'!U331</f>
        <v>19.110215847326657</v>
      </c>
      <c r="J18" s="36">
        <f>+'[3]Tasas Bogotá'!V331</f>
        <v>14.196236205802848</v>
      </c>
      <c r="K18" s="45">
        <f>+'[3]Tasas Bogotá'!W331</f>
        <v>6</v>
      </c>
      <c r="L18" s="18"/>
    </row>
    <row r="19" spans="1:15">
      <c r="A19" s="16"/>
      <c r="B19" s="11" t="str">
        <f>+'[3]Tasas Bogotá'!N332</f>
        <v>Armenia</v>
      </c>
      <c r="C19" s="27">
        <f>+'[3]Tasas Bogotá'!O332</f>
        <v>0</v>
      </c>
      <c r="D19" s="27">
        <f>+'[3]Tasas Bogotá'!P332</f>
        <v>0</v>
      </c>
      <c r="E19" s="27">
        <f>+'[3]Tasas Bogotá'!Q332</f>
        <v>10.893527204502815</v>
      </c>
      <c r="F19" s="27">
        <f>+'[3]Tasas Bogotá'!R332</f>
        <v>10.400318239077107</v>
      </c>
      <c r="G19" s="27">
        <f>+'[3]Tasas Bogotá'!S332</f>
        <v>7.7878938280030177</v>
      </c>
      <c r="H19" s="27">
        <f>+'[3]Tasas Bogotá'!T332</f>
        <v>13.430194911127954</v>
      </c>
      <c r="I19" s="27">
        <f>+'[3]Tasas Bogotá'!U332</f>
        <v>11.377945587488378</v>
      </c>
      <c r="J19" s="36">
        <f>+'[3]Tasas Bogotá'!V332</f>
        <v>14.019261637239163</v>
      </c>
      <c r="K19" s="45">
        <f>+'[3]Tasas Bogotá'!W332</f>
        <v>7</v>
      </c>
      <c r="L19" s="18"/>
    </row>
    <row r="20" spans="1:15">
      <c r="A20" s="16"/>
      <c r="B20" s="11" t="str">
        <f>+'[3]Tasas Bogotá'!N333</f>
        <v>Bucaramanga</v>
      </c>
      <c r="C20" s="27">
        <f>+'[3]Tasas Bogotá'!O333</f>
        <v>14.892968807290522</v>
      </c>
      <c r="D20" s="27">
        <f>+'[3]Tasas Bogotá'!P333</f>
        <v>14.780493234116621</v>
      </c>
      <c r="E20" s="27">
        <f>+'[3]Tasas Bogotá'!Q333</f>
        <v>7.8663219817649246</v>
      </c>
      <c r="F20" s="27">
        <f>+'[3]Tasas Bogotá'!R333</f>
        <v>6.1507936507936511</v>
      </c>
      <c r="G20" s="27">
        <f>+'[3]Tasas Bogotá'!S333</f>
        <v>5.5070257633976851</v>
      </c>
      <c r="H20" s="27">
        <f>+'[3]Tasas Bogotá'!T333</f>
        <v>10.428851554178365</v>
      </c>
      <c r="I20" s="27">
        <f>+'[3]Tasas Bogotá'!U333</f>
        <v>14.051140054170435</v>
      </c>
      <c r="J20" s="36">
        <f>+'[3]Tasas Bogotá'!V333</f>
        <v>13.552324244378209</v>
      </c>
      <c r="K20" s="45">
        <f>+'[3]Tasas Bogotá'!W333</f>
        <v>8</v>
      </c>
      <c r="L20" s="18"/>
    </row>
    <row r="21" spans="1:15">
      <c r="A21" s="16"/>
      <c r="B21" s="12" t="str">
        <f>+'[3]Tasas Bogotá'!N334</f>
        <v>Bogotá</v>
      </c>
      <c r="C21" s="50">
        <f>+'[3]Tasas Bogotá'!O334</f>
        <v>11.712038405090972</v>
      </c>
      <c r="D21" s="50">
        <f>+'[3]Tasas Bogotá'!P334</f>
        <v>11.731048027402217</v>
      </c>
      <c r="E21" s="50">
        <f>+'[3]Tasas Bogotá'!Q334</f>
        <v>8.3428348631727189</v>
      </c>
      <c r="F21" s="50">
        <f>+'[3]Tasas Bogotá'!R334</f>
        <v>8.756723387598063</v>
      </c>
      <c r="G21" s="50">
        <f>+'[3]Tasas Bogotá'!S334</f>
        <v>13.809195117019224</v>
      </c>
      <c r="H21" s="50">
        <f>+'[3]Tasas Bogotá'!T334</f>
        <v>10.256918997455816</v>
      </c>
      <c r="I21" s="50">
        <f>+'[3]Tasas Bogotá'!U334</f>
        <v>15.505326645774936</v>
      </c>
      <c r="J21" s="50">
        <f>+'[3]Tasas Bogotá'!V334</f>
        <v>13.396234623248663</v>
      </c>
      <c r="K21" s="106">
        <f>+'[3]Tasas Bogotá'!W334</f>
        <v>9</v>
      </c>
      <c r="L21" s="18"/>
    </row>
    <row r="22" spans="1:15">
      <c r="A22" s="16"/>
      <c r="B22" s="11" t="str">
        <f>+'[3]Tasas Bogotá'!N335</f>
        <v>Sincelejo</v>
      </c>
      <c r="C22" s="27">
        <f>+'[3]Tasas Bogotá'!O335</f>
        <v>0</v>
      </c>
      <c r="D22" s="27">
        <f>+'[3]Tasas Bogotá'!P335</f>
        <v>0</v>
      </c>
      <c r="E22" s="27">
        <f>+'[3]Tasas Bogotá'!Q335</f>
        <v>11.309355747163879</v>
      </c>
      <c r="F22" s="27">
        <f>+'[3]Tasas Bogotá'!R335</f>
        <v>11.999974817743416</v>
      </c>
      <c r="G22" s="27">
        <f>+'[3]Tasas Bogotá'!S335</f>
        <v>10.14032067708639</v>
      </c>
      <c r="H22" s="27">
        <f>+'[3]Tasas Bogotá'!T335</f>
        <v>8.51091075052042</v>
      </c>
      <c r="I22" s="27">
        <f>+'[3]Tasas Bogotá'!U335</f>
        <v>13.442474685078235</v>
      </c>
      <c r="J22" s="36">
        <f>+'[3]Tasas Bogotá'!V335</f>
        <v>13.055904947485676</v>
      </c>
      <c r="K22" s="45">
        <f>+'[3]Tasas Bogotá'!W335</f>
        <v>10</v>
      </c>
      <c r="L22" s="18"/>
    </row>
    <row r="23" spans="1:15">
      <c r="A23" s="16"/>
      <c r="B23" s="11" t="str">
        <f>+'[3]Tasas Bogotá'!N336</f>
        <v>Manizales</v>
      </c>
      <c r="C23" s="27">
        <f>+'[3]Tasas Bogotá'!O336</f>
        <v>12.117165130144532</v>
      </c>
      <c r="D23" s="27">
        <f>+'[3]Tasas Bogotá'!P336</f>
        <v>14.496009158505792</v>
      </c>
      <c r="E23" s="27">
        <f>+'[3]Tasas Bogotá'!Q336</f>
        <v>11.884560877385193</v>
      </c>
      <c r="F23" s="27">
        <f>+'[3]Tasas Bogotá'!R336</f>
        <v>9.6753222903735274</v>
      </c>
      <c r="G23" s="27">
        <f>+'[3]Tasas Bogotá'!S336</f>
        <v>9.1916420233171934</v>
      </c>
      <c r="H23" s="27">
        <f>+'[3]Tasas Bogotá'!T336</f>
        <v>10.588706461563959</v>
      </c>
      <c r="I23" s="27">
        <f>+'[3]Tasas Bogotá'!U336</f>
        <v>11.990656135728999</v>
      </c>
      <c r="J23" s="36">
        <f>+'[3]Tasas Bogotá'!V336</f>
        <v>12.805464111211204</v>
      </c>
      <c r="K23" s="45">
        <f>+'[3]Tasas Bogotá'!W336</f>
        <v>11</v>
      </c>
      <c r="L23" s="18"/>
      <c r="N23" s="23"/>
      <c r="O23" s="34"/>
    </row>
    <row r="24" spans="1:15">
      <c r="A24" s="16"/>
      <c r="B24" s="11" t="str">
        <f>+'[3]Tasas Bogotá'!N337</f>
        <v>Villavicencio</v>
      </c>
      <c r="C24" s="27">
        <f>+'[3]Tasas Bogotá'!O337</f>
        <v>14.587262384433084</v>
      </c>
      <c r="D24" s="27">
        <f>+'[3]Tasas Bogotá'!P337</f>
        <v>10.58184706949552</v>
      </c>
      <c r="E24" s="27">
        <f>+'[3]Tasas Bogotá'!Q337</f>
        <v>12.375964105606643</v>
      </c>
      <c r="F24" s="27">
        <f>+'[3]Tasas Bogotá'!R337</f>
        <v>10.756476125462582</v>
      </c>
      <c r="G24" s="27">
        <f>+'[3]Tasas Bogotá'!S337</f>
        <v>12.756124549929943</v>
      </c>
      <c r="H24" s="27">
        <f>+'[3]Tasas Bogotá'!T337</f>
        <v>14.472450869677884</v>
      </c>
      <c r="I24" s="27">
        <f>+'[3]Tasas Bogotá'!U337</f>
        <v>11.778584244667982</v>
      </c>
      <c r="J24" s="36">
        <f>+'[3]Tasas Bogotá'!V337</f>
        <v>12.021020599756127</v>
      </c>
      <c r="K24" s="45">
        <f>+'[3]Tasas Bogotá'!W337</f>
        <v>12</v>
      </c>
      <c r="L24" s="18"/>
      <c r="N24" s="23"/>
      <c r="O24" s="34"/>
    </row>
    <row r="25" spans="1:15">
      <c r="A25" s="16"/>
      <c r="B25" s="11" t="str">
        <f>+'[3]Tasas Bogotá'!N338</f>
        <v>Santa Marta</v>
      </c>
      <c r="C25" s="27">
        <f>+'[3]Tasas Bogotá'!O338</f>
        <v>0</v>
      </c>
      <c r="D25" s="27">
        <f>+'[3]Tasas Bogotá'!P338</f>
        <v>0</v>
      </c>
      <c r="E25" s="27">
        <f>+'[3]Tasas Bogotá'!Q338</f>
        <v>10.761536693717568</v>
      </c>
      <c r="F25" s="27">
        <f>+'[3]Tasas Bogotá'!R338</f>
        <v>13.713557308817709</v>
      </c>
      <c r="G25" s="27">
        <f>+'[3]Tasas Bogotá'!S338</f>
        <v>14.692001447701774</v>
      </c>
      <c r="H25" s="27">
        <f>+'[3]Tasas Bogotá'!T338</f>
        <v>14.835266714817255</v>
      </c>
      <c r="I25" s="27">
        <f>+'[3]Tasas Bogotá'!U338</f>
        <v>9.6874510862928105</v>
      </c>
      <c r="J25" s="36">
        <f>+'[3]Tasas Bogotá'!V338</f>
        <v>11.83062688661737</v>
      </c>
      <c r="K25" s="45">
        <f>+'[3]Tasas Bogotá'!W338</f>
        <v>13</v>
      </c>
      <c r="L25" s="18"/>
    </row>
    <row r="26" spans="1:15">
      <c r="A26" s="16"/>
      <c r="B26" s="12" t="str">
        <f>+'[3]Tasas Bogotá'!N339</f>
        <v>Colombia</v>
      </c>
      <c r="C26" s="28">
        <f>+'[3]Tasas Bogotá'!O339</f>
        <v>12.839134023350793</v>
      </c>
      <c r="D26" s="28">
        <f>+'[3]Tasas Bogotá'!P339</f>
        <v>12.278061899379694</v>
      </c>
      <c r="E26" s="28">
        <f>+'[3]Tasas Bogotá'!Q339</f>
        <v>10.382561831962221</v>
      </c>
      <c r="F26" s="28">
        <f>+'[3]Tasas Bogotá'!R339</f>
        <v>9.3804611916226897</v>
      </c>
      <c r="G26" s="28">
        <f>+'[3]Tasas Bogotá'!S339</f>
        <v>9.4251794301830039</v>
      </c>
      <c r="H26" s="28">
        <f>+'[3]Tasas Bogotá'!T339</f>
        <v>11.231334356447814</v>
      </c>
      <c r="I26" s="28">
        <f>+'[3]Tasas Bogotá'!U339</f>
        <v>13.207559537561997</v>
      </c>
      <c r="J26" s="50">
        <f>+'[3]Tasas Bogotá'!V339</f>
        <v>11.643774372954535</v>
      </c>
      <c r="K26" s="45" t="str">
        <f>+'[3]Tasas Bogotá'!W339</f>
        <v/>
      </c>
      <c r="L26" s="18"/>
    </row>
    <row r="27" spans="1:15">
      <c r="A27" s="16"/>
      <c r="B27" s="11" t="str">
        <f>+'[3]Tasas Bogotá'!N340</f>
        <v>Cali</v>
      </c>
      <c r="C27" s="27">
        <f>+'[3]Tasas Bogotá'!O340</f>
        <v>15.349475744590494</v>
      </c>
      <c r="D27" s="27">
        <f>+'[3]Tasas Bogotá'!P340</f>
        <v>14.781280226411239</v>
      </c>
      <c r="E27" s="27">
        <f>+'[3]Tasas Bogotá'!Q340</f>
        <v>13.952820217534592</v>
      </c>
      <c r="F27" s="27">
        <f>+'[3]Tasas Bogotá'!R340</f>
        <v>13.507566664696217</v>
      </c>
      <c r="G27" s="27">
        <f>+'[3]Tasas Bogotá'!S340</f>
        <v>10.941667045422145</v>
      </c>
      <c r="H27" s="27">
        <f>+'[3]Tasas Bogotá'!T340</f>
        <v>17.283998739932986</v>
      </c>
      <c r="I27" s="27">
        <f>+'[3]Tasas Bogotá'!U340</f>
        <v>14.216697171714474</v>
      </c>
      <c r="J27" s="36">
        <f>+'[3]Tasas Bogotá'!V340</f>
        <v>11.642528631687245</v>
      </c>
      <c r="K27" s="45">
        <f>+'[3]Tasas Bogotá'!W340</f>
        <v>14</v>
      </c>
      <c r="L27" s="18"/>
    </row>
    <row r="28" spans="1:15">
      <c r="A28" s="16"/>
      <c r="B28" s="11" t="str">
        <f>+'[3]Tasas Bogotá'!N341</f>
        <v>Pereira</v>
      </c>
      <c r="C28" s="27">
        <f>+'[3]Tasas Bogotá'!O341</f>
        <v>13.982234682569919</v>
      </c>
      <c r="D28" s="27">
        <f>+'[3]Tasas Bogotá'!P341</f>
        <v>12.983522893809738</v>
      </c>
      <c r="E28" s="27">
        <f>+'[3]Tasas Bogotá'!Q341</f>
        <v>10.360033671411161</v>
      </c>
      <c r="F28" s="27">
        <f>+'[3]Tasas Bogotá'!R341</f>
        <v>7.5635774396050763</v>
      </c>
      <c r="G28" s="27">
        <f>+'[3]Tasas Bogotá'!S341</f>
        <v>8.8564241577131781</v>
      </c>
      <c r="H28" s="27">
        <f>+'[3]Tasas Bogotá'!T341</f>
        <v>9.0900769348124566</v>
      </c>
      <c r="I28" s="27">
        <f>+'[3]Tasas Bogotá'!U341</f>
        <v>12.532618126980433</v>
      </c>
      <c r="J28" s="36">
        <f>+'[3]Tasas Bogotá'!V341</f>
        <v>11.571737163001357</v>
      </c>
      <c r="K28" s="45">
        <f>+'[3]Tasas Bogotá'!W341</f>
        <v>15</v>
      </c>
      <c r="L28" s="18"/>
    </row>
    <row r="29" spans="1:15">
      <c r="A29" s="16"/>
      <c r="B29" s="11" t="str">
        <f>+'[3]Tasas Bogotá'!N342</f>
        <v>Medellín</v>
      </c>
      <c r="C29" s="27">
        <f>+'[3]Tasas Bogotá'!O342</f>
        <v>10.962193794033141</v>
      </c>
      <c r="D29" s="27">
        <f>+'[3]Tasas Bogotá'!P342</f>
        <v>10.621380093187421</v>
      </c>
      <c r="E29" s="27">
        <f>+'[3]Tasas Bogotá'!Q342</f>
        <v>8.9878191035886275</v>
      </c>
      <c r="F29" s="27">
        <f>+'[3]Tasas Bogotá'!R342</f>
        <v>8.693288987165694</v>
      </c>
      <c r="G29" s="27">
        <f>+'[3]Tasas Bogotá'!S342</f>
        <v>9.8610941261875631</v>
      </c>
      <c r="H29" s="27">
        <f>+'[3]Tasas Bogotá'!T342</f>
        <v>13.326525166683858</v>
      </c>
      <c r="I29" s="27">
        <f>+'[3]Tasas Bogotá'!U342</f>
        <v>13.918659507453915</v>
      </c>
      <c r="J29" s="36">
        <f>+'[3]Tasas Bogotá'!V342</f>
        <v>11.231570198567882</v>
      </c>
      <c r="K29" s="45">
        <f>+'[3]Tasas Bogotá'!W342</f>
        <v>16</v>
      </c>
      <c r="L29" s="18"/>
    </row>
    <row r="30" spans="1:15">
      <c r="A30" s="16"/>
      <c r="B30" s="11" t="str">
        <f>+'[3]Tasas Bogotá'!N343</f>
        <v>Cúcuta</v>
      </c>
      <c r="C30" s="27">
        <f>+'[3]Tasas Bogotá'!O343</f>
        <v>17.138787655350676</v>
      </c>
      <c r="D30" s="27">
        <f>+'[3]Tasas Bogotá'!P343</f>
        <v>12.928996732346024</v>
      </c>
      <c r="E30" s="27">
        <f>+'[3]Tasas Bogotá'!Q343</f>
        <v>8.8305300975449246</v>
      </c>
      <c r="F30" s="27">
        <f>+'[3]Tasas Bogotá'!R343</f>
        <v>10.678640458455313</v>
      </c>
      <c r="G30" s="27">
        <f>+'[3]Tasas Bogotá'!S343</f>
        <v>7.9674802901531674</v>
      </c>
      <c r="H30" s="27">
        <f>+'[3]Tasas Bogotá'!T343</f>
        <v>10.369434236788601</v>
      </c>
      <c r="I30" s="27">
        <f>+'[3]Tasas Bogotá'!U343</f>
        <v>14.000052301585372</v>
      </c>
      <c r="J30" s="36">
        <f>+'[3]Tasas Bogotá'!V343</f>
        <v>11.038560393785069</v>
      </c>
      <c r="K30" s="45">
        <f>+'[3]Tasas Bogotá'!W343</f>
        <v>17</v>
      </c>
      <c r="L30" s="18"/>
    </row>
    <row r="31" spans="1:15">
      <c r="A31" s="16"/>
      <c r="B31" s="11" t="str">
        <f>+'[3]Tasas Bogotá'!N344</f>
        <v>Riohacha</v>
      </c>
      <c r="C31" s="27">
        <f>+'[3]Tasas Bogotá'!O344</f>
        <v>0</v>
      </c>
      <c r="D31" s="27">
        <f>+'[3]Tasas Bogotá'!P344</f>
        <v>0</v>
      </c>
      <c r="E31" s="27">
        <f>+'[3]Tasas Bogotá'!Q344</f>
        <v>13.640168394101282</v>
      </c>
      <c r="F31" s="27">
        <f>+'[3]Tasas Bogotá'!R344</f>
        <v>13.00573185319095</v>
      </c>
      <c r="G31" s="27">
        <f>+'[3]Tasas Bogotá'!S344</f>
        <v>14.966292134831457</v>
      </c>
      <c r="H31" s="27">
        <f>+'[3]Tasas Bogotá'!T344</f>
        <v>16.67318718381113</v>
      </c>
      <c r="I31" s="27">
        <f>+'[3]Tasas Bogotá'!U344</f>
        <v>16.134669837082097</v>
      </c>
      <c r="J31" s="36">
        <f>+'[3]Tasas Bogotá'!V344</f>
        <v>10.384069410038531</v>
      </c>
      <c r="K31" s="45">
        <f>+'[3]Tasas Bogotá'!W344</f>
        <v>18</v>
      </c>
      <c r="L31" s="18"/>
    </row>
    <row r="32" spans="1:15">
      <c r="A32" s="16"/>
      <c r="B32" s="11" t="str">
        <f>+'[3]Tasas Bogotá'!N345</f>
        <v>Tunja</v>
      </c>
      <c r="C32" s="27">
        <f>+'[3]Tasas Bogotá'!O345</f>
        <v>0</v>
      </c>
      <c r="D32" s="27">
        <f>+'[3]Tasas Bogotá'!P345</f>
        <v>0</v>
      </c>
      <c r="E32" s="27">
        <f>+'[3]Tasas Bogotá'!Q345</f>
        <v>10.191304347826089</v>
      </c>
      <c r="F32" s="27">
        <f>+'[3]Tasas Bogotá'!R345</f>
        <v>9.8001591904030931</v>
      </c>
      <c r="G32" s="27">
        <f>+'[3]Tasas Bogotá'!S345</f>
        <v>9.5078827765714991</v>
      </c>
      <c r="H32" s="27">
        <f>+'[3]Tasas Bogotá'!T345</f>
        <v>4.471737982039091</v>
      </c>
      <c r="I32" s="27">
        <f>+'[3]Tasas Bogotá'!U345</f>
        <v>14.285535001631485</v>
      </c>
      <c r="J32" s="36">
        <f>+'[3]Tasas Bogotá'!V345</f>
        <v>9.3641595153962633</v>
      </c>
      <c r="K32" s="45">
        <f>+'[3]Tasas Bogotá'!W345</f>
        <v>19</v>
      </c>
      <c r="L32" s="18"/>
    </row>
    <row r="33" spans="1:14">
      <c r="A33" s="16"/>
      <c r="B33" s="11" t="str">
        <f>+'[3]Tasas Bogotá'!N346</f>
        <v>Florencia</v>
      </c>
      <c r="C33" s="27">
        <f>+'[3]Tasas Bogotá'!O346</f>
        <v>0</v>
      </c>
      <c r="D33" s="27">
        <f>+'[3]Tasas Bogotá'!P346</f>
        <v>0</v>
      </c>
      <c r="E33" s="27">
        <f>+'[3]Tasas Bogotá'!Q346</f>
        <v>10.378980057380559</v>
      </c>
      <c r="F33" s="27">
        <f>+'[3]Tasas Bogotá'!R346</f>
        <v>9.16473722789096</v>
      </c>
      <c r="G33" s="27">
        <f>+'[3]Tasas Bogotá'!S346</f>
        <v>4.836615852527725</v>
      </c>
      <c r="H33" s="27">
        <f>+'[3]Tasas Bogotá'!T346</f>
        <v>4.4503684178997176</v>
      </c>
      <c r="I33" s="27">
        <f>+'[3]Tasas Bogotá'!U346</f>
        <v>6.8381634646694884</v>
      </c>
      <c r="J33" s="36">
        <f>+'[3]Tasas Bogotá'!V346</f>
        <v>9.3623332744338938</v>
      </c>
      <c r="K33" s="45">
        <f>+'[3]Tasas Bogotá'!W346</f>
        <v>20</v>
      </c>
      <c r="L33" s="18"/>
    </row>
    <row r="34" spans="1:14">
      <c r="A34" s="16"/>
      <c r="B34" s="11" t="str">
        <f>+'[3]Tasas Bogotá'!N347</f>
        <v>Valledupar</v>
      </c>
      <c r="C34" s="27">
        <f>+'[3]Tasas Bogotá'!O347</f>
        <v>0</v>
      </c>
      <c r="D34" s="27">
        <f>+'[3]Tasas Bogotá'!P347</f>
        <v>0</v>
      </c>
      <c r="E34" s="27">
        <f>+'[3]Tasas Bogotá'!Q347</f>
        <v>11.691328585612855</v>
      </c>
      <c r="F34" s="27">
        <f>+'[3]Tasas Bogotá'!R347</f>
        <v>10.686311031945943</v>
      </c>
      <c r="G34" s="27">
        <f>+'[3]Tasas Bogotá'!S347</f>
        <v>8.5012032487716827</v>
      </c>
      <c r="H34" s="27">
        <f>+'[3]Tasas Bogotá'!T347</f>
        <v>10.120563165874149</v>
      </c>
      <c r="I34" s="27">
        <f>+'[3]Tasas Bogotá'!U347</f>
        <v>15.043070635842781</v>
      </c>
      <c r="J34" s="36">
        <f>+'[3]Tasas Bogotá'!V347</f>
        <v>9.0060651221880867</v>
      </c>
      <c r="K34" s="45">
        <f>+'[3]Tasas Bogotá'!W347</f>
        <v>21</v>
      </c>
      <c r="L34" s="18"/>
    </row>
    <row r="35" spans="1:14">
      <c r="A35" s="16"/>
      <c r="B35" s="11" t="str">
        <f>+'[3]Tasas Bogotá'!N348</f>
        <v>Cartagena</v>
      </c>
      <c r="C35" s="27">
        <f>+'[3]Tasas Bogotá'!O348</f>
        <v>4.5051423920549833</v>
      </c>
      <c r="D35" s="27">
        <f>+'[3]Tasas Bogotá'!P348</f>
        <v>8.8157507299231241</v>
      </c>
      <c r="E35" s="27">
        <f>+'[3]Tasas Bogotá'!Q348</f>
        <v>10.560100329904735</v>
      </c>
      <c r="F35" s="27">
        <f>+'[3]Tasas Bogotá'!R348</f>
        <v>10.227981499722222</v>
      </c>
      <c r="G35" s="27">
        <f>+'[3]Tasas Bogotá'!S348</f>
        <v>7.9383497882494849</v>
      </c>
      <c r="H35" s="27">
        <f>+'[3]Tasas Bogotá'!T348</f>
        <v>16.082829832723274</v>
      </c>
      <c r="I35" s="27">
        <f>+'[3]Tasas Bogotá'!U348</f>
        <v>13.23916808879167</v>
      </c>
      <c r="J35" s="36">
        <f>+'[3]Tasas Bogotá'!V348</f>
        <v>7.3267882821742294</v>
      </c>
      <c r="K35" s="45">
        <f>+'[3]Tasas Bogotá'!W348</f>
        <v>22</v>
      </c>
      <c r="L35" s="18"/>
    </row>
    <row r="36" spans="1:14" ht="14.25" customHeight="1">
      <c r="A36" s="16"/>
      <c r="B36" s="11" t="str">
        <f>+'[3]Tasas Bogotá'!N349</f>
        <v>Quibdó</v>
      </c>
      <c r="C36" s="27">
        <f>+'[3]Tasas Bogotá'!O349</f>
        <v>0</v>
      </c>
      <c r="D36" s="27">
        <f>+'[3]Tasas Bogotá'!P349</f>
        <v>0</v>
      </c>
      <c r="E36" s="27">
        <f>+'[3]Tasas Bogotá'!Q349</f>
        <v>7.5513235372128795</v>
      </c>
      <c r="F36" s="27">
        <f>+'[3]Tasas Bogotá'!R349</f>
        <v>4.5210440864243786</v>
      </c>
      <c r="G36" s="27">
        <f>+'[3]Tasas Bogotá'!S349</f>
        <v>2.9887990925847161</v>
      </c>
      <c r="H36" s="27">
        <f>+'[3]Tasas Bogotá'!T349</f>
        <v>5.0054717998137948</v>
      </c>
      <c r="I36" s="27">
        <f>+'[3]Tasas Bogotá'!U349</f>
        <v>6.1332709478691472</v>
      </c>
      <c r="J36" s="36">
        <f>+'[3]Tasas Bogotá'!V349</f>
        <v>6.2098405188175843</v>
      </c>
      <c r="K36" s="45">
        <f>+'[3]Tasas Bogotá'!W349</f>
        <v>23</v>
      </c>
      <c r="L36" s="18"/>
    </row>
    <row r="37" spans="1:14">
      <c r="A37" s="16"/>
      <c r="B37" s="11" t="str">
        <f>+'[3]Tasas Bogotá'!N350</f>
        <v>San Andrés</v>
      </c>
      <c r="C37" s="27">
        <f>+'[3]Tasas Bogotá'!O350</f>
        <v>0</v>
      </c>
      <c r="D37" s="27">
        <f>+'[3]Tasas Bogotá'!P350</f>
        <v>0</v>
      </c>
      <c r="E37" s="27">
        <f>+'[3]Tasas Bogotá'!Q350</f>
        <v>5.8957111647694624</v>
      </c>
      <c r="F37" s="27">
        <f>+'[3]Tasas Bogotá'!R350</f>
        <v>6.2734018186556204</v>
      </c>
      <c r="G37" s="27">
        <f>+'[3]Tasas Bogotá'!S350</f>
        <v>2.5571087623593591</v>
      </c>
      <c r="H37" s="27">
        <f>+'[3]Tasas Bogotá'!T350</f>
        <v>5.3400104756186364</v>
      </c>
      <c r="I37" s="27">
        <f>+'[3]Tasas Bogotá'!U350</f>
        <v>3.0463662412086476</v>
      </c>
      <c r="J37" s="36">
        <f>+'[3]Tasas Bogotá'!V350</f>
        <v>2.9669099097990475</v>
      </c>
      <c r="K37" s="45">
        <f>+'[3]Tasas Bogotá'!W350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118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Bogotá'!N358</f>
        <v>Pasto</v>
      </c>
      <c r="C13" s="27">
        <f>+'[3]Tasas Bogotá'!O358</f>
        <v>5.4625746600584586</v>
      </c>
      <c r="D13" s="27">
        <f>+'[3]Tasas Bogotá'!P358</f>
        <v>3.8032584673896288</v>
      </c>
      <c r="E13" s="27">
        <f>+'[3]Tasas Bogotá'!Q358</f>
        <v>5.1358635657364706</v>
      </c>
      <c r="F13" s="27">
        <f>+'[3]Tasas Bogotá'!R358</f>
        <v>3.8748477937040686</v>
      </c>
      <c r="G13" s="27">
        <f>+'[3]Tasas Bogotá'!S358</f>
        <v>5.0996630469300985</v>
      </c>
      <c r="H13" s="27">
        <f>+'[3]Tasas Bogotá'!T358</f>
        <v>5.992607007514037</v>
      </c>
      <c r="I13" s="27">
        <f>+'[3]Tasas Bogotá'!U358</f>
        <v>7.7743542857142858</v>
      </c>
      <c r="J13" s="36">
        <f>+'[3]Tasas Bogotá'!V358</f>
        <v>7.1460967721034647</v>
      </c>
      <c r="K13" s="45">
        <f>+'[3]Tasas Bogotá'!W358</f>
        <v>1</v>
      </c>
      <c r="L13" s="18"/>
    </row>
    <row r="14" spans="1:15">
      <c r="A14" s="16"/>
      <c r="B14" s="11" t="str">
        <f>+'[3]Tasas Bogotá'!N359</f>
        <v>Ibagué</v>
      </c>
      <c r="C14" s="27">
        <f>+'[3]Tasas Bogotá'!O359</f>
        <v>10.99024209601756</v>
      </c>
      <c r="D14" s="27">
        <f>+'[3]Tasas Bogotá'!P359</f>
        <v>9.825290837750396</v>
      </c>
      <c r="E14" s="27">
        <f>+'[3]Tasas Bogotá'!Q359</f>
        <v>6.302340225294321</v>
      </c>
      <c r="F14" s="27">
        <f>+'[3]Tasas Bogotá'!R359</f>
        <v>6.7406997714261747</v>
      </c>
      <c r="G14" s="27">
        <f>+'[3]Tasas Bogotá'!S359</f>
        <v>5.6564645762985224</v>
      </c>
      <c r="H14" s="27">
        <f>+'[3]Tasas Bogotá'!T359</f>
        <v>7.9659722650308655</v>
      </c>
      <c r="I14" s="27">
        <f>+'[3]Tasas Bogotá'!U359</f>
        <v>5.4428045443258304</v>
      </c>
      <c r="J14" s="36">
        <f>+'[3]Tasas Bogotá'!V359</f>
        <v>6.1529497317174435</v>
      </c>
      <c r="K14" s="45">
        <f>+'[3]Tasas Bogotá'!W359</f>
        <v>2</v>
      </c>
      <c r="L14" s="18"/>
    </row>
    <row r="15" spans="1:15">
      <c r="A15" s="16"/>
      <c r="B15" s="11" t="str">
        <f>+'[3]Tasas Bogotá'!N360</f>
        <v>Neiva</v>
      </c>
      <c r="C15" s="27">
        <f>+'[3]Tasas Bogotá'!O360</f>
        <v>0</v>
      </c>
      <c r="D15" s="27">
        <f>+'[3]Tasas Bogotá'!P360</f>
        <v>0</v>
      </c>
      <c r="E15" s="27">
        <f>+'[3]Tasas Bogotá'!Q360</f>
        <v>4.6370286428624059</v>
      </c>
      <c r="F15" s="27">
        <f>+'[3]Tasas Bogotá'!R360</f>
        <v>7.3307301943996901</v>
      </c>
      <c r="G15" s="27">
        <f>+'[3]Tasas Bogotá'!S360</f>
        <v>4.7347218687864183</v>
      </c>
      <c r="H15" s="27">
        <f>+'[3]Tasas Bogotá'!T360</f>
        <v>4.4678755875105898</v>
      </c>
      <c r="I15" s="27">
        <f>+'[3]Tasas Bogotá'!U360</f>
        <v>6.9302114955637926</v>
      </c>
      <c r="J15" s="36">
        <f>+'[3]Tasas Bogotá'!V360</f>
        <v>6.1042791052435073</v>
      </c>
      <c r="K15" s="45">
        <f>+'[3]Tasas Bogotá'!W360</f>
        <v>3</v>
      </c>
      <c r="L15" s="18"/>
    </row>
    <row r="16" spans="1:15">
      <c r="A16" s="16"/>
      <c r="B16" s="12" t="str">
        <f>+'[3]Tasas Bogotá'!N361</f>
        <v>Bogotá</v>
      </c>
      <c r="C16" s="50">
        <f>+'[3]Tasas Bogotá'!O361</f>
        <v>5.8575712574516769</v>
      </c>
      <c r="D16" s="50">
        <f>+'[3]Tasas Bogotá'!P361</f>
        <v>6.1080448916115175</v>
      </c>
      <c r="E16" s="50">
        <f>+'[3]Tasas Bogotá'!Q361</f>
        <v>3.4018388622642393</v>
      </c>
      <c r="F16" s="50">
        <f>+'[3]Tasas Bogotá'!R361</f>
        <v>2.8409496924767663</v>
      </c>
      <c r="G16" s="50">
        <f>+'[3]Tasas Bogotá'!S361</f>
        <v>3.7224552954733841</v>
      </c>
      <c r="H16" s="50">
        <f>+'[3]Tasas Bogotá'!T361</f>
        <v>3.6342949969928635</v>
      </c>
      <c r="I16" s="50">
        <f>+'[3]Tasas Bogotá'!U361</f>
        <v>6.9730812428769902</v>
      </c>
      <c r="J16" s="50">
        <f>+'[3]Tasas Bogotá'!V361</f>
        <v>5.1951927789278107</v>
      </c>
      <c r="K16" s="106">
        <f>+'[3]Tasas Bogotá'!W361</f>
        <v>4</v>
      </c>
      <c r="L16" s="18"/>
    </row>
    <row r="17" spans="1:15">
      <c r="A17" s="16"/>
      <c r="B17" s="11" t="str">
        <f>+'[3]Tasas Bogotá'!N362</f>
        <v>Bucaramanga</v>
      </c>
      <c r="C17" s="27">
        <f>+'[3]Tasas Bogotá'!O362</f>
        <v>6.2914741705165893</v>
      </c>
      <c r="D17" s="27">
        <f>+'[3]Tasas Bogotá'!P362</f>
        <v>5.1270821712206116</v>
      </c>
      <c r="E17" s="27">
        <f>+'[3]Tasas Bogotá'!Q362</f>
        <v>1.8432285010181557</v>
      </c>
      <c r="F17" s="27">
        <f>+'[3]Tasas Bogotá'!R362</f>
        <v>2.0009231038136748</v>
      </c>
      <c r="G17" s="27">
        <f>+'[3]Tasas Bogotá'!S362</f>
        <v>1.2222517780414071</v>
      </c>
      <c r="H17" s="27">
        <f>+'[3]Tasas Bogotá'!T362</f>
        <v>3.1339571027403887</v>
      </c>
      <c r="I17" s="27">
        <f>+'[3]Tasas Bogotá'!U362</f>
        <v>4.2245853846716948</v>
      </c>
      <c r="J17" s="36">
        <f>+'[3]Tasas Bogotá'!V362</f>
        <v>5.0611328803134761</v>
      </c>
      <c r="K17" s="45">
        <f>+'[3]Tasas Bogotá'!W362</f>
        <v>5</v>
      </c>
      <c r="L17" s="18"/>
    </row>
    <row r="18" spans="1:15">
      <c r="A18" s="16"/>
      <c r="B18" s="11" t="str">
        <f>+'[3]Tasas Bogotá'!N363</f>
        <v>Armenia</v>
      </c>
      <c r="C18" s="27">
        <f>+'[3]Tasas Bogotá'!O363</f>
        <v>0</v>
      </c>
      <c r="D18" s="27">
        <f>+'[3]Tasas Bogotá'!P363</f>
        <v>0</v>
      </c>
      <c r="E18" s="27">
        <f>+'[3]Tasas Bogotá'!Q363</f>
        <v>5.0586303939962471</v>
      </c>
      <c r="F18" s="27">
        <f>+'[3]Tasas Bogotá'!R363</f>
        <v>4.3728701186766559</v>
      </c>
      <c r="G18" s="27">
        <f>+'[3]Tasas Bogotá'!S363</f>
        <v>3.4083506529763934</v>
      </c>
      <c r="H18" s="27">
        <f>+'[3]Tasas Bogotá'!T363</f>
        <v>6.8620462907654387</v>
      </c>
      <c r="I18" s="27">
        <f>+'[3]Tasas Bogotá'!U363</f>
        <v>4.8324884284769665</v>
      </c>
      <c r="J18" s="36">
        <f>+'[3]Tasas Bogotá'!V363</f>
        <v>4.9649163036000914</v>
      </c>
      <c r="K18" s="45">
        <f>+'[3]Tasas Bogotá'!W363</f>
        <v>6</v>
      </c>
      <c r="L18" s="18"/>
    </row>
    <row r="19" spans="1:15">
      <c r="A19" s="16"/>
      <c r="B19" s="11" t="str">
        <f>+'[3]Tasas Bogotá'!N364</f>
        <v>Manizales</v>
      </c>
      <c r="C19" s="27">
        <f>+'[3]Tasas Bogotá'!O364</f>
        <v>5.5359733114283802</v>
      </c>
      <c r="D19" s="27">
        <f>+'[3]Tasas Bogotá'!P364</f>
        <v>6.8487321381834745</v>
      </c>
      <c r="E19" s="27">
        <f>+'[3]Tasas Bogotá'!Q364</f>
        <v>4.559306886636179</v>
      </c>
      <c r="F19" s="27">
        <f>+'[3]Tasas Bogotá'!R364</f>
        <v>4.1960186579498293</v>
      </c>
      <c r="G19" s="27">
        <f>+'[3]Tasas Bogotá'!S364</f>
        <v>3.3825452137658591</v>
      </c>
      <c r="H19" s="27">
        <f>+'[3]Tasas Bogotá'!T364</f>
        <v>4.0888195315966023</v>
      </c>
      <c r="I19" s="27">
        <f>+'[3]Tasas Bogotá'!U364</f>
        <v>4.6212559028265865</v>
      </c>
      <c r="J19" s="36">
        <f>+'[3]Tasas Bogotá'!V364</f>
        <v>4.7251702092745225</v>
      </c>
      <c r="K19" s="45">
        <f>+'[3]Tasas Bogotá'!W364</f>
        <v>7</v>
      </c>
      <c r="L19" s="18"/>
    </row>
    <row r="20" spans="1:15">
      <c r="A20" s="16"/>
      <c r="B20" s="11" t="str">
        <f>+'[3]Tasas Bogotá'!N365</f>
        <v>Medellín</v>
      </c>
      <c r="C20" s="27">
        <f>+'[3]Tasas Bogotá'!O365</f>
        <v>5.4554677672004068</v>
      </c>
      <c r="D20" s="27">
        <f>+'[3]Tasas Bogotá'!P365</f>
        <v>4.0194229988525496</v>
      </c>
      <c r="E20" s="27">
        <f>+'[3]Tasas Bogotá'!Q365</f>
        <v>3.5028757465325806</v>
      </c>
      <c r="F20" s="27">
        <f>+'[3]Tasas Bogotá'!R365</f>
        <v>3.1588856262792855</v>
      </c>
      <c r="G20" s="27">
        <f>+'[3]Tasas Bogotá'!S365</f>
        <v>3.4904701735958144</v>
      </c>
      <c r="H20" s="27">
        <f>+'[3]Tasas Bogotá'!T365</f>
        <v>5.4344307659975106</v>
      </c>
      <c r="I20" s="27">
        <f>+'[3]Tasas Bogotá'!U365</f>
        <v>5.8934943662438029</v>
      </c>
      <c r="J20" s="36">
        <f>+'[3]Tasas Bogotá'!V365</f>
        <v>4.5385152459447848</v>
      </c>
      <c r="K20" s="45">
        <f>+'[3]Tasas Bogotá'!W365</f>
        <v>8</v>
      </c>
      <c r="L20" s="18"/>
    </row>
    <row r="21" spans="1:15">
      <c r="A21" s="16"/>
      <c r="B21" s="12" t="str">
        <f>+'[3]Tasas Bogotá'!N366</f>
        <v>Colombia</v>
      </c>
      <c r="C21" s="28">
        <f>+'[3]Tasas Bogotá'!O366</f>
        <v>5.5506399690869186</v>
      </c>
      <c r="D21" s="28">
        <f>+'[3]Tasas Bogotá'!P366</f>
        <v>4.9386987212549265</v>
      </c>
      <c r="E21" s="28">
        <f>+'[3]Tasas Bogotá'!Q366</f>
        <v>4.2141452075198202</v>
      </c>
      <c r="F21" s="28">
        <f>+'[3]Tasas Bogotá'!R366</f>
        <v>3.4136008696504594</v>
      </c>
      <c r="G21" s="28">
        <f>+'[3]Tasas Bogotá'!S366</f>
        <v>3.0066308703544693</v>
      </c>
      <c r="H21" s="28">
        <f>+'[3]Tasas Bogotá'!T366</f>
        <v>4.1716899935706353</v>
      </c>
      <c r="I21" s="28">
        <f>+'[3]Tasas Bogotá'!U366</f>
        <v>4.8284541253486708</v>
      </c>
      <c r="J21" s="50">
        <f>+'[3]Tasas Bogotá'!V366</f>
        <v>4.155163082271951</v>
      </c>
      <c r="K21" s="45" t="str">
        <f>+'[3]Tasas Bogotá'!W366</f>
        <v/>
      </c>
      <c r="L21" s="18"/>
    </row>
    <row r="22" spans="1:15">
      <c r="A22" s="16"/>
      <c r="B22" s="11" t="str">
        <f>+'[3]Tasas Bogotá'!N367</f>
        <v>Popayán</v>
      </c>
      <c r="C22" s="27">
        <f>+'[3]Tasas Bogotá'!O367</f>
        <v>0</v>
      </c>
      <c r="D22" s="27">
        <f>+'[3]Tasas Bogotá'!P367</f>
        <v>0</v>
      </c>
      <c r="E22" s="27">
        <f>+'[3]Tasas Bogotá'!Q367</f>
        <v>6.7313476025894046</v>
      </c>
      <c r="F22" s="27">
        <f>+'[3]Tasas Bogotá'!R367</f>
        <v>6.6738717703459907</v>
      </c>
      <c r="G22" s="27">
        <f>+'[3]Tasas Bogotá'!S367</f>
        <v>3.343961521538656</v>
      </c>
      <c r="H22" s="27">
        <f>+'[3]Tasas Bogotá'!T367</f>
        <v>6.7654698882335884</v>
      </c>
      <c r="I22" s="27">
        <f>+'[3]Tasas Bogotá'!U367</f>
        <v>5.0862173754493201</v>
      </c>
      <c r="J22" s="36">
        <f>+'[3]Tasas Bogotá'!V367</f>
        <v>3.8843773395129815</v>
      </c>
      <c r="K22" s="45">
        <f>+'[3]Tasas Bogotá'!W367</f>
        <v>9</v>
      </c>
      <c r="L22" s="18"/>
    </row>
    <row r="23" spans="1:15">
      <c r="A23" s="16"/>
      <c r="B23" s="11" t="str">
        <f>+'[3]Tasas Bogotá'!N368</f>
        <v>Cúcuta</v>
      </c>
      <c r="C23" s="27">
        <f>+'[3]Tasas Bogotá'!O368</f>
        <v>6.1863261190587009</v>
      </c>
      <c r="D23" s="27">
        <f>+'[3]Tasas Bogotá'!P368</f>
        <v>3.6988635061989621</v>
      </c>
      <c r="E23" s="27">
        <f>+'[3]Tasas Bogotá'!Q368</f>
        <v>3.0042009610204379</v>
      </c>
      <c r="F23" s="27">
        <f>+'[3]Tasas Bogotá'!R368</f>
        <v>4.8079785089652729</v>
      </c>
      <c r="G23" s="27">
        <f>+'[3]Tasas Bogotá'!S368</f>
        <v>2.4231781932884817</v>
      </c>
      <c r="H23" s="27">
        <f>+'[3]Tasas Bogotá'!T368</f>
        <v>3.4676080508869793</v>
      </c>
      <c r="I23" s="27">
        <f>+'[3]Tasas Bogotá'!U368</f>
        <v>6.4625822735499163</v>
      </c>
      <c r="J23" s="36">
        <f>+'[3]Tasas Bogotá'!V368</f>
        <v>3.6487840795205861</v>
      </c>
      <c r="K23" s="45">
        <f>+'[3]Tasas Bogotá'!W368</f>
        <v>10</v>
      </c>
      <c r="L23" s="18"/>
      <c r="N23" s="23"/>
      <c r="O23" s="34"/>
    </row>
    <row r="24" spans="1:15">
      <c r="A24" s="16"/>
      <c r="B24" s="11" t="str">
        <f>+'[3]Tasas Bogotá'!N369</f>
        <v>Cali</v>
      </c>
      <c r="C24" s="27">
        <f>+'[3]Tasas Bogotá'!O369</f>
        <v>6.168121294204493</v>
      </c>
      <c r="D24" s="27">
        <f>+'[3]Tasas Bogotá'!P369</f>
        <v>6.8719188848983954</v>
      </c>
      <c r="E24" s="27">
        <f>+'[3]Tasas Bogotá'!Q369</f>
        <v>6.3966603162581102</v>
      </c>
      <c r="F24" s="27">
        <f>+'[3]Tasas Bogotá'!R369</f>
        <v>5.1698854941013623</v>
      </c>
      <c r="G24" s="27">
        <f>+'[3]Tasas Bogotá'!S369</f>
        <v>4.5871005388302475</v>
      </c>
      <c r="H24" s="27">
        <f>+'[3]Tasas Bogotá'!T369</f>
        <v>6.8383561004532201</v>
      </c>
      <c r="I24" s="27">
        <f>+'[3]Tasas Bogotá'!U369</f>
        <v>4.8059478163284393</v>
      </c>
      <c r="J24" s="36">
        <f>+'[3]Tasas Bogotá'!V369</f>
        <v>3.5637222924241247</v>
      </c>
      <c r="K24" s="45">
        <f>+'[3]Tasas Bogotá'!W369</f>
        <v>11</v>
      </c>
      <c r="L24" s="18"/>
      <c r="N24" s="23"/>
      <c r="O24" s="34"/>
    </row>
    <row r="25" spans="1:15">
      <c r="A25" s="16"/>
      <c r="B25" s="11" t="str">
        <f>+'[3]Tasas Bogotá'!N370</f>
        <v>Barranquilla</v>
      </c>
      <c r="C25" s="27">
        <f>+'[3]Tasas Bogotá'!O370</f>
        <v>6.4942111048803248</v>
      </c>
      <c r="D25" s="27">
        <f>+'[3]Tasas Bogotá'!P370</f>
        <v>2.3957739803715872</v>
      </c>
      <c r="E25" s="27">
        <f>+'[3]Tasas Bogotá'!Q370</f>
        <v>3.5035890547213606</v>
      </c>
      <c r="F25" s="27">
        <f>+'[3]Tasas Bogotá'!R370</f>
        <v>1.754556277111573</v>
      </c>
      <c r="G25" s="27">
        <f>+'[3]Tasas Bogotá'!S370</f>
        <v>1.4303843255323485</v>
      </c>
      <c r="H25" s="27">
        <f>+'[3]Tasas Bogotá'!T370</f>
        <v>1.4574692523236299</v>
      </c>
      <c r="I25" s="27">
        <f>+'[3]Tasas Bogotá'!U370</f>
        <v>2.343124352704228</v>
      </c>
      <c r="J25" s="36">
        <f>+'[3]Tasas Bogotá'!V370</f>
        <v>3.0468735119126018</v>
      </c>
      <c r="K25" s="45">
        <f>+'[3]Tasas Bogotá'!W370</f>
        <v>12</v>
      </c>
      <c r="L25" s="18"/>
    </row>
    <row r="26" spans="1:15">
      <c r="A26" s="16"/>
      <c r="B26" s="11" t="str">
        <f>+'[3]Tasas Bogotá'!N371</f>
        <v>Pereira</v>
      </c>
      <c r="C26" s="27">
        <f>+'[3]Tasas Bogotá'!O371</f>
        <v>5.8882134355019682</v>
      </c>
      <c r="D26" s="27">
        <f>+'[3]Tasas Bogotá'!P371</f>
        <v>6.0131380065402693</v>
      </c>
      <c r="E26" s="27">
        <f>+'[3]Tasas Bogotá'!Q371</f>
        <v>4.1067715984870166</v>
      </c>
      <c r="F26" s="27">
        <f>+'[3]Tasas Bogotá'!R371</f>
        <v>1.8974841117136025</v>
      </c>
      <c r="G26" s="27">
        <f>+'[3]Tasas Bogotá'!S371</f>
        <v>2.6723987820431367</v>
      </c>
      <c r="H26" s="27">
        <f>+'[3]Tasas Bogotá'!T371</f>
        <v>2.7403395593139068</v>
      </c>
      <c r="I26" s="27">
        <f>+'[3]Tasas Bogotá'!U371</f>
        <v>4.2419307156297004</v>
      </c>
      <c r="J26" s="36">
        <f>+'[3]Tasas Bogotá'!V371</f>
        <v>2.7036571056128356</v>
      </c>
      <c r="K26" s="45">
        <f>+'[3]Tasas Bogotá'!W371</f>
        <v>13</v>
      </c>
      <c r="L26" s="18"/>
    </row>
    <row r="27" spans="1:15">
      <c r="A27" s="16"/>
      <c r="B27" s="11" t="str">
        <f>+'[3]Tasas Bogotá'!N372</f>
        <v>Riohacha</v>
      </c>
      <c r="C27" s="27">
        <f>+'[3]Tasas Bogotá'!O372</f>
        <v>0</v>
      </c>
      <c r="D27" s="27">
        <f>+'[3]Tasas Bogotá'!P372</f>
        <v>0</v>
      </c>
      <c r="E27" s="27">
        <f>+'[3]Tasas Bogotá'!Q372</f>
        <v>4.4523498855215538</v>
      </c>
      <c r="F27" s="27">
        <f>+'[3]Tasas Bogotá'!R372</f>
        <v>4.6130863783239597</v>
      </c>
      <c r="G27" s="27">
        <f>+'[3]Tasas Bogotá'!S372</f>
        <v>3.7640449438202253</v>
      </c>
      <c r="H27" s="27">
        <f>+'[3]Tasas Bogotá'!T372</f>
        <v>4.1942664418212479</v>
      </c>
      <c r="I27" s="27">
        <f>+'[3]Tasas Bogotá'!U372</f>
        <v>3.4604300226018134</v>
      </c>
      <c r="J27" s="36">
        <f>+'[3]Tasas Bogotá'!V372</f>
        <v>2.4497894556862869</v>
      </c>
      <c r="K27" s="45">
        <f>+'[3]Tasas Bogotá'!W372</f>
        <v>14</v>
      </c>
      <c r="L27" s="18"/>
    </row>
    <row r="28" spans="1:15">
      <c r="A28" s="16"/>
      <c r="B28" s="11" t="str">
        <f>+'[3]Tasas Bogotá'!N373</f>
        <v>Quibdó</v>
      </c>
      <c r="C28" s="27">
        <f>+'[3]Tasas Bogotá'!O373</f>
        <v>0</v>
      </c>
      <c r="D28" s="27">
        <f>+'[3]Tasas Bogotá'!P373</f>
        <v>0</v>
      </c>
      <c r="E28" s="27">
        <f>+'[3]Tasas Bogotá'!Q373</f>
        <v>3.5241278093116195</v>
      </c>
      <c r="F28" s="27">
        <f>+'[3]Tasas Bogotá'!R373</f>
        <v>1.2700425589147959</v>
      </c>
      <c r="G28" s="27">
        <f>+'[3]Tasas Bogotá'!S373</f>
        <v>0.85164705326338674</v>
      </c>
      <c r="H28" s="27">
        <f>+'[3]Tasas Bogotá'!T373</f>
        <v>0.94898975875079616</v>
      </c>
      <c r="I28" s="27">
        <f>+'[3]Tasas Bogotá'!U373</f>
        <v>1.2867001988536673</v>
      </c>
      <c r="J28" s="36">
        <f>+'[3]Tasas Bogotá'!V373</f>
        <v>2.4090091569214227</v>
      </c>
      <c r="K28" s="45">
        <f>+'[3]Tasas Bogotá'!W373</f>
        <v>15</v>
      </c>
      <c r="L28" s="18"/>
    </row>
    <row r="29" spans="1:15">
      <c r="A29" s="16"/>
      <c r="B29" s="11" t="str">
        <f>+'[3]Tasas Bogotá'!N374</f>
        <v>Montería</v>
      </c>
      <c r="C29" s="27">
        <f>+'[3]Tasas Bogotá'!O374</f>
        <v>7.9716157359201025</v>
      </c>
      <c r="D29" s="27">
        <f>+'[3]Tasas Bogotá'!P374</f>
        <v>6.9546801419897495</v>
      </c>
      <c r="E29" s="27">
        <f>+'[3]Tasas Bogotá'!Q374</f>
        <v>4.8171825659724075</v>
      </c>
      <c r="F29" s="27">
        <f>+'[3]Tasas Bogotá'!R374</f>
        <v>4.651779701943286</v>
      </c>
      <c r="G29" s="27">
        <f>+'[3]Tasas Bogotá'!S374</f>
        <v>2.5266274310512431</v>
      </c>
      <c r="H29" s="27">
        <f>+'[3]Tasas Bogotá'!T374</f>
        <v>1.6819966303638079</v>
      </c>
      <c r="I29" s="27">
        <f>+'[3]Tasas Bogotá'!U374</f>
        <v>3.3200630666141109</v>
      </c>
      <c r="J29" s="36">
        <f>+'[3]Tasas Bogotá'!V374</f>
        <v>2.171824200702881</v>
      </c>
      <c r="K29" s="45">
        <f>+'[3]Tasas Bogotá'!W374</f>
        <v>16</v>
      </c>
      <c r="L29" s="18"/>
    </row>
    <row r="30" spans="1:15">
      <c r="A30" s="16"/>
      <c r="B30" s="11" t="str">
        <f>+'[3]Tasas Bogotá'!N375</f>
        <v>Tunja</v>
      </c>
      <c r="C30" s="27">
        <f>+'[3]Tasas Bogotá'!O375</f>
        <v>0</v>
      </c>
      <c r="D30" s="27">
        <f>+'[3]Tasas Bogotá'!P375</f>
        <v>0</v>
      </c>
      <c r="E30" s="27">
        <f>+'[3]Tasas Bogotá'!Q375</f>
        <v>4.7600259571706687</v>
      </c>
      <c r="F30" s="27">
        <f>+'[3]Tasas Bogotá'!R375</f>
        <v>3.4912919059260528</v>
      </c>
      <c r="G30" s="27">
        <f>+'[3]Tasas Bogotá'!S375</f>
        <v>2.2018728056570778</v>
      </c>
      <c r="H30" s="27">
        <f>+'[3]Tasas Bogotá'!T375</f>
        <v>1.3329811586546927</v>
      </c>
      <c r="I30" s="27">
        <f>+'[3]Tasas Bogotá'!U375</f>
        <v>3.4403420262208946</v>
      </c>
      <c r="J30" s="36">
        <f>+'[3]Tasas Bogotá'!V375</f>
        <v>2.1492175668854112</v>
      </c>
      <c r="K30" s="45">
        <f>+'[3]Tasas Bogotá'!W375</f>
        <v>17</v>
      </c>
      <c r="L30" s="18"/>
    </row>
    <row r="31" spans="1:15">
      <c r="A31" s="16"/>
      <c r="B31" s="11" t="str">
        <f>+'[3]Tasas Bogotá'!N376</f>
        <v>Villavicencio</v>
      </c>
      <c r="C31" s="27">
        <f>+'[3]Tasas Bogotá'!O376</f>
        <v>5.5111063311657142</v>
      </c>
      <c r="D31" s="27">
        <f>+'[3]Tasas Bogotá'!P376</f>
        <v>4.1532977151136263</v>
      </c>
      <c r="E31" s="27">
        <f>+'[3]Tasas Bogotá'!Q376</f>
        <v>4.3618362503708097</v>
      </c>
      <c r="F31" s="27">
        <f>+'[3]Tasas Bogotá'!R376</f>
        <v>3.4356698882621348</v>
      </c>
      <c r="G31" s="27">
        <f>+'[3]Tasas Bogotá'!S376</f>
        <v>2.192710492327826</v>
      </c>
      <c r="H31" s="27">
        <f>+'[3]Tasas Bogotá'!T376</f>
        <v>4.9467828156641191</v>
      </c>
      <c r="I31" s="27">
        <f>+'[3]Tasas Bogotá'!U376</f>
        <v>3.0146706611134113</v>
      </c>
      <c r="J31" s="36">
        <f>+'[3]Tasas Bogotá'!V376</f>
        <v>2.0715372508274279</v>
      </c>
      <c r="K31" s="45">
        <f>+'[3]Tasas Bogotá'!W376</f>
        <v>18</v>
      </c>
      <c r="L31" s="18"/>
    </row>
    <row r="32" spans="1:15">
      <c r="A32" s="16"/>
      <c r="B32" s="11" t="str">
        <f>+'[3]Tasas Bogotá'!N377</f>
        <v>Florencia</v>
      </c>
      <c r="C32" s="27">
        <f>+'[3]Tasas Bogotá'!O377</f>
        <v>0</v>
      </c>
      <c r="D32" s="27">
        <f>+'[3]Tasas Bogotá'!P377</f>
        <v>0</v>
      </c>
      <c r="E32" s="27">
        <f>+'[3]Tasas Bogotá'!Q377</f>
        <v>4.6939597058128157</v>
      </c>
      <c r="F32" s="27">
        <f>+'[3]Tasas Bogotá'!R377</f>
        <v>3.1518691316943772</v>
      </c>
      <c r="G32" s="27">
        <f>+'[3]Tasas Bogotá'!S377</f>
        <v>1.2975532559375889</v>
      </c>
      <c r="H32" s="27">
        <f>+'[3]Tasas Bogotá'!T377</f>
        <v>0.86143892649613607</v>
      </c>
      <c r="I32" s="27">
        <f>+'[3]Tasas Bogotá'!U377</f>
        <v>1.3554906754825073</v>
      </c>
      <c r="J32" s="36">
        <f>+'[3]Tasas Bogotá'!V377</f>
        <v>1.9768792936351125</v>
      </c>
      <c r="K32" s="45">
        <f>+'[3]Tasas Bogotá'!W377</f>
        <v>19</v>
      </c>
      <c r="L32" s="18"/>
    </row>
    <row r="33" spans="1:14">
      <c r="A33" s="16"/>
      <c r="B33" s="11" t="str">
        <f>+'[3]Tasas Bogotá'!N378</f>
        <v>Sincelejo</v>
      </c>
      <c r="C33" s="27">
        <f>+'[3]Tasas Bogotá'!O378</f>
        <v>0</v>
      </c>
      <c r="D33" s="27">
        <f>+'[3]Tasas Bogotá'!P378</f>
        <v>0</v>
      </c>
      <c r="E33" s="27">
        <f>+'[3]Tasas Bogotá'!Q378</f>
        <v>4.5276516879149193</v>
      </c>
      <c r="F33" s="27">
        <f>+'[3]Tasas Bogotá'!R378</f>
        <v>3.6734616789010457</v>
      </c>
      <c r="G33" s="27">
        <f>+'[3]Tasas Bogotá'!S378</f>
        <v>1.8205173346895926</v>
      </c>
      <c r="H33" s="27">
        <f>+'[3]Tasas Bogotá'!T378</f>
        <v>1.7027731627714551</v>
      </c>
      <c r="I33" s="27">
        <f>+'[3]Tasas Bogotá'!U378</f>
        <v>2.7812424262128403</v>
      </c>
      <c r="J33" s="36">
        <f>+'[3]Tasas Bogotá'!V378</f>
        <v>1.7862642439174625</v>
      </c>
      <c r="K33" s="45">
        <f>+'[3]Tasas Bogotá'!W378</f>
        <v>20</v>
      </c>
      <c r="L33" s="18"/>
    </row>
    <row r="34" spans="1:14">
      <c r="A34" s="16"/>
      <c r="B34" s="11" t="str">
        <f>+'[3]Tasas Bogotá'!N379</f>
        <v>Santa Marta</v>
      </c>
      <c r="C34" s="27">
        <f>+'[3]Tasas Bogotá'!O379</f>
        <v>0</v>
      </c>
      <c r="D34" s="27">
        <f>+'[3]Tasas Bogotá'!P379</f>
        <v>0</v>
      </c>
      <c r="E34" s="27">
        <f>+'[3]Tasas Bogotá'!Q379</f>
        <v>3.3799924518913489</v>
      </c>
      <c r="F34" s="27">
        <f>+'[3]Tasas Bogotá'!R379</f>
        <v>3.1630179714735451</v>
      </c>
      <c r="G34" s="27">
        <f>+'[3]Tasas Bogotá'!S379</f>
        <v>2.0617082880926532</v>
      </c>
      <c r="H34" s="27">
        <f>+'[3]Tasas Bogotá'!T379</f>
        <v>2.8378237582534402</v>
      </c>
      <c r="I34" s="27">
        <f>+'[3]Tasas Bogotá'!U379</f>
        <v>1.9474320626233055</v>
      </c>
      <c r="J34" s="36">
        <f>+'[3]Tasas Bogotá'!V379</f>
        <v>1.5518354742538698</v>
      </c>
      <c r="K34" s="45">
        <f>+'[3]Tasas Bogotá'!W379</f>
        <v>21</v>
      </c>
      <c r="L34" s="18"/>
    </row>
    <row r="35" spans="1:14">
      <c r="A35" s="16"/>
      <c r="B35" s="11" t="str">
        <f>+'[3]Tasas Bogotá'!N380</f>
        <v>Cartagena</v>
      </c>
      <c r="C35" s="27">
        <f>+'[3]Tasas Bogotá'!O380</f>
        <v>1.5270972409484032</v>
      </c>
      <c r="D35" s="27">
        <f>+'[3]Tasas Bogotá'!P380</f>
        <v>2.2000574714682544</v>
      </c>
      <c r="E35" s="27">
        <f>+'[3]Tasas Bogotá'!Q380</f>
        <v>2.9982915486989592</v>
      </c>
      <c r="F35" s="27">
        <f>+'[3]Tasas Bogotá'!R380</f>
        <v>2.2207661187248848</v>
      </c>
      <c r="G35" s="27">
        <f>+'[3]Tasas Bogotá'!S380</f>
        <v>1.158399874129725</v>
      </c>
      <c r="H35" s="27">
        <f>+'[3]Tasas Bogotá'!T380</f>
        <v>1.2189063079865226</v>
      </c>
      <c r="I35" s="27">
        <f>+'[3]Tasas Bogotá'!U380</f>
        <v>1.1967128697702329</v>
      </c>
      <c r="J35" s="36">
        <f>+'[3]Tasas Bogotá'!V380</f>
        <v>1.1693778112759297</v>
      </c>
      <c r="K35" s="45">
        <f>+'[3]Tasas Bogotá'!W380</f>
        <v>22</v>
      </c>
      <c r="L35" s="18"/>
    </row>
    <row r="36" spans="1:14" ht="14.25" customHeight="1">
      <c r="A36" s="16"/>
      <c r="B36" s="11" t="str">
        <f>+'[3]Tasas Bogotá'!N381</f>
        <v>Valledupar</v>
      </c>
      <c r="C36" s="27">
        <f>+'[3]Tasas Bogotá'!O381</f>
        <v>0</v>
      </c>
      <c r="D36" s="27">
        <f>+'[3]Tasas Bogotá'!P381</f>
        <v>0</v>
      </c>
      <c r="E36" s="27">
        <f>+'[3]Tasas Bogotá'!Q381</f>
        <v>3.7138735671866678</v>
      </c>
      <c r="F36" s="27">
        <f>+'[3]Tasas Bogotá'!R381</f>
        <v>2.1645972156776643</v>
      </c>
      <c r="G36" s="27">
        <f>+'[3]Tasas Bogotá'!S381</f>
        <v>0.35596109495638223</v>
      </c>
      <c r="H36" s="27">
        <f>+'[3]Tasas Bogotá'!T381</f>
        <v>0.99238646399755093</v>
      </c>
      <c r="I36" s="27">
        <f>+'[3]Tasas Bogotá'!U381</f>
        <v>3.3260547297568013</v>
      </c>
      <c r="J36" s="36">
        <f>+'[3]Tasas Bogotá'!V381</f>
        <v>1.0299917136464232</v>
      </c>
      <c r="K36" s="45">
        <f>+'[3]Tasas Bogotá'!W381</f>
        <v>23</v>
      </c>
      <c r="L36" s="18"/>
    </row>
    <row r="37" spans="1:14">
      <c r="A37" s="16"/>
      <c r="B37" s="11" t="str">
        <f>+'[3]Tasas Bogotá'!N382</f>
        <v>San Andrés</v>
      </c>
      <c r="C37" s="27">
        <f>+'[3]Tasas Bogotá'!O382</f>
        <v>0</v>
      </c>
      <c r="D37" s="27">
        <f>+'[3]Tasas Bogotá'!P382</f>
        <v>0</v>
      </c>
      <c r="E37" s="27">
        <f>+'[3]Tasas Bogotá'!Q382</f>
        <v>1.8152811314246293</v>
      </c>
      <c r="F37" s="27">
        <f>+'[3]Tasas Bogotá'!R382</f>
        <v>1.7349919765193178</v>
      </c>
      <c r="G37" s="27">
        <f>+'[3]Tasas Bogotá'!S382</f>
        <v>0.60961472894647117</v>
      </c>
      <c r="H37" s="27">
        <f>+'[3]Tasas Bogotá'!T382</f>
        <v>1.5419599626965776</v>
      </c>
      <c r="I37" s="27">
        <f>+'[3]Tasas Bogotá'!U382</f>
        <v>1.0171919770773639</v>
      </c>
      <c r="J37" s="36">
        <f>+'[3]Tasas Bogotá'!V382</f>
        <v>0.81094717152947837</v>
      </c>
      <c r="K37" s="45">
        <f>+'[3]Tasas Bogotá'!W382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119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Bogotá'!N390</f>
        <v>Barranquilla</v>
      </c>
      <c r="C13" s="27">
        <f>+'[3]Tasas Bogotá'!O390</f>
        <v>3.6906104303358762</v>
      </c>
      <c r="D13" s="27">
        <f>+'[3]Tasas Bogotá'!P390</f>
        <v>6.6301685789515217</v>
      </c>
      <c r="E13" s="27">
        <f>+'[3]Tasas Bogotá'!Q390</f>
        <v>5.9493345985424186</v>
      </c>
      <c r="F13" s="27">
        <f>+'[3]Tasas Bogotá'!R390</f>
        <v>3.8255216546542377</v>
      </c>
      <c r="G13" s="27">
        <f>+'[3]Tasas Bogotá'!S390</f>
        <v>1.6482039285536845</v>
      </c>
      <c r="H13" s="27">
        <f>+'[3]Tasas Bogotá'!T390</f>
        <v>4.2881496528435479</v>
      </c>
      <c r="I13" s="27">
        <f>+'[3]Tasas Bogotá'!U390</f>
        <v>4.0936924696520105</v>
      </c>
      <c r="J13" s="36">
        <f>+'[3]Tasas Bogotá'!V390</f>
        <v>11.498338610576724</v>
      </c>
      <c r="K13" s="45">
        <f>+'[3]Tasas Bogotá'!W390</f>
        <v>1</v>
      </c>
      <c r="L13" s="18"/>
    </row>
    <row r="14" spans="1:15">
      <c r="A14" s="16"/>
      <c r="B14" s="11" t="str">
        <f>+'[3]Tasas Bogotá'!N391</f>
        <v>Armenia</v>
      </c>
      <c r="C14" s="27">
        <f>+'[3]Tasas Bogotá'!O391</f>
        <v>0</v>
      </c>
      <c r="D14" s="27">
        <f>+'[3]Tasas Bogotá'!P391</f>
        <v>0</v>
      </c>
      <c r="E14" s="27">
        <f>+'[3]Tasas Bogotá'!Q391</f>
        <v>6.5470606629143209</v>
      </c>
      <c r="F14" s="27">
        <f>+'[3]Tasas Bogotá'!R391</f>
        <v>6.1921368428031567</v>
      </c>
      <c r="G14" s="27">
        <f>+'[3]Tasas Bogotá'!S391</f>
        <v>4.1719659604388335</v>
      </c>
      <c r="H14" s="27">
        <f>+'[3]Tasas Bogotá'!T391</f>
        <v>7.2924771231659617</v>
      </c>
      <c r="I14" s="27">
        <f>+'[3]Tasas Bogotá'!U391</f>
        <v>8.508064129716054</v>
      </c>
      <c r="J14" s="36">
        <f>+'[3]Tasas Bogotá'!V391</f>
        <v>10.716808071543225</v>
      </c>
      <c r="K14" s="45">
        <f>+'[3]Tasas Bogotá'!W391</f>
        <v>2</v>
      </c>
      <c r="L14" s="18"/>
    </row>
    <row r="15" spans="1:15">
      <c r="A15" s="16"/>
      <c r="B15" s="11" t="str">
        <f>+'[3]Tasas Bogotá'!N392</f>
        <v>Ibagué</v>
      </c>
      <c r="C15" s="27">
        <f>+'[3]Tasas Bogotá'!O392</f>
        <v>1.6751135347301973</v>
      </c>
      <c r="D15" s="27">
        <f>+'[3]Tasas Bogotá'!P392</f>
        <v>2.4528120052316376</v>
      </c>
      <c r="E15" s="27">
        <f>+'[3]Tasas Bogotá'!Q392</f>
        <v>7.8600317712253247</v>
      </c>
      <c r="F15" s="27">
        <f>+'[3]Tasas Bogotá'!R392</f>
        <v>10.614790194392603</v>
      </c>
      <c r="G15" s="27">
        <f>+'[3]Tasas Bogotá'!S392</f>
        <v>7.9471409722231048</v>
      </c>
      <c r="H15" s="27">
        <f>+'[3]Tasas Bogotá'!T392</f>
        <v>9.9958358546751036</v>
      </c>
      <c r="I15" s="27">
        <f>+'[3]Tasas Bogotá'!U392</f>
        <v>7.6370690535343551</v>
      </c>
      <c r="J15" s="36">
        <f>+'[3]Tasas Bogotá'!V392</f>
        <v>10.641951179227426</v>
      </c>
      <c r="K15" s="45">
        <f>+'[3]Tasas Bogotá'!W392</f>
        <v>3</v>
      </c>
      <c r="L15" s="18"/>
    </row>
    <row r="16" spans="1:15">
      <c r="A16" s="16"/>
      <c r="B16" s="11" t="str">
        <f>+'[3]Tasas Bogotá'!N393</f>
        <v>Neiva</v>
      </c>
      <c r="C16" s="27">
        <f>+'[3]Tasas Bogotá'!O393</f>
        <v>0</v>
      </c>
      <c r="D16" s="27">
        <f>+'[3]Tasas Bogotá'!P393</f>
        <v>0</v>
      </c>
      <c r="E16" s="27">
        <f>+'[3]Tasas Bogotá'!Q393</f>
        <v>8.3565608238411855</v>
      </c>
      <c r="F16" s="27">
        <f>+'[3]Tasas Bogotá'!R393</f>
        <v>9.7353062712124103</v>
      </c>
      <c r="G16" s="27">
        <f>+'[3]Tasas Bogotá'!S393</f>
        <v>9.6141487420800456</v>
      </c>
      <c r="H16" s="27">
        <f>+'[3]Tasas Bogotá'!T393</f>
        <v>11.542083603885636</v>
      </c>
      <c r="I16" s="27">
        <f>+'[3]Tasas Bogotá'!U393</f>
        <v>11.720518927259615</v>
      </c>
      <c r="J16" s="36">
        <f>+'[3]Tasas Bogotá'!V393</f>
        <v>10.112034247218114</v>
      </c>
      <c r="K16" s="45">
        <f>+'[3]Tasas Bogotá'!W393</f>
        <v>4</v>
      </c>
      <c r="L16" s="18"/>
    </row>
    <row r="17" spans="1:15">
      <c r="A17" s="16"/>
      <c r="B17" s="11" t="str">
        <f>+'[3]Tasas Bogotá'!N394</f>
        <v>Manizales</v>
      </c>
      <c r="C17" s="27">
        <f>+'[3]Tasas Bogotá'!O394</f>
        <v>2.0070352282674531</v>
      </c>
      <c r="D17" s="27">
        <f>+'[3]Tasas Bogotá'!P394</f>
        <v>2.2911327813877471</v>
      </c>
      <c r="E17" s="27">
        <f>+'[3]Tasas Bogotá'!Q394</f>
        <v>5.6534208823958316</v>
      </c>
      <c r="F17" s="27">
        <f>+'[3]Tasas Bogotá'!R394</f>
        <v>5.7494398942226477</v>
      </c>
      <c r="G17" s="27">
        <f>+'[3]Tasas Bogotá'!S394</f>
        <v>5.3873074124576581</v>
      </c>
      <c r="H17" s="27">
        <f>+'[3]Tasas Bogotá'!T394</f>
        <v>6.9809956032156784</v>
      </c>
      <c r="I17" s="27">
        <f>+'[3]Tasas Bogotá'!U394</f>
        <v>8.6389092808660752</v>
      </c>
      <c r="J17" s="36">
        <f>+'[3]Tasas Bogotá'!V394</f>
        <v>9.2604561909960719</v>
      </c>
      <c r="K17" s="45">
        <f>+'[3]Tasas Bogotá'!W394</f>
        <v>5</v>
      </c>
      <c r="L17" s="18"/>
    </row>
    <row r="18" spans="1:15">
      <c r="A18" s="16"/>
      <c r="B18" s="11" t="str">
        <f>+'[3]Tasas Bogotá'!N395</f>
        <v>Sincelejo</v>
      </c>
      <c r="C18" s="27">
        <f>+'[3]Tasas Bogotá'!O395</f>
        <v>0</v>
      </c>
      <c r="D18" s="27">
        <f>+'[3]Tasas Bogotá'!P395</f>
        <v>0</v>
      </c>
      <c r="E18" s="27">
        <f>+'[3]Tasas Bogotá'!Q395</f>
        <v>6.0943031514019488</v>
      </c>
      <c r="F18" s="27">
        <f>+'[3]Tasas Bogotá'!R395</f>
        <v>7.6698857984663995</v>
      </c>
      <c r="G18" s="27">
        <f>+'[3]Tasas Bogotá'!S395</f>
        <v>6.132835168847766</v>
      </c>
      <c r="H18" s="27">
        <f>+'[3]Tasas Bogotá'!T395</f>
        <v>4.1791162390580574</v>
      </c>
      <c r="I18" s="27">
        <f>+'[3]Tasas Bogotá'!U395</f>
        <v>9.0244075451176027</v>
      </c>
      <c r="J18" s="36">
        <f>+'[3]Tasas Bogotá'!V395</f>
        <v>8.4529500991569506</v>
      </c>
      <c r="K18" s="45">
        <f>+'[3]Tasas Bogotá'!W395</f>
        <v>6</v>
      </c>
      <c r="L18" s="18"/>
    </row>
    <row r="19" spans="1:15">
      <c r="A19" s="16"/>
      <c r="B19" s="12" t="str">
        <f>+'[3]Tasas Bogotá'!N396</f>
        <v>Bogotá</v>
      </c>
      <c r="C19" s="50">
        <f>+'[3]Tasas Bogotá'!O396</f>
        <v>2.0344200328610156</v>
      </c>
      <c r="D19" s="50">
        <f>+'[3]Tasas Bogotá'!P396</f>
        <v>1.0819009707956662</v>
      </c>
      <c r="E19" s="50">
        <f>+'[3]Tasas Bogotá'!Q396</f>
        <v>5.0028693140348937</v>
      </c>
      <c r="F19" s="50">
        <f>+'[3]Tasas Bogotá'!R396</f>
        <v>6.3811743848004063</v>
      </c>
      <c r="G19" s="50">
        <f>+'[3]Tasas Bogotá'!S396</f>
        <v>9.985793686765529</v>
      </c>
      <c r="H19" s="50">
        <f>+'[3]Tasas Bogotá'!T396</f>
        <v>6.6616599393612459</v>
      </c>
      <c r="I19" s="50">
        <f>+'[3]Tasas Bogotá'!U396</f>
        <v>9.5816002127967543</v>
      </c>
      <c r="J19" s="50">
        <f>+'[3]Tasas Bogotá'!V396</f>
        <v>8.4309082278444478</v>
      </c>
      <c r="K19" s="106">
        <f>+'[3]Tasas Bogotá'!W396</f>
        <v>7</v>
      </c>
      <c r="L19" s="18"/>
    </row>
    <row r="20" spans="1:15">
      <c r="A20" s="16"/>
      <c r="B20" s="11" t="str">
        <f>+'[3]Tasas Bogotá'!N397</f>
        <v>Pasto</v>
      </c>
      <c r="C20" s="27">
        <f>+'[3]Tasas Bogotá'!O397</f>
        <v>1.3398568221290297</v>
      </c>
      <c r="D20" s="27">
        <f>+'[3]Tasas Bogotá'!P397</f>
        <v>2.0309742851758581</v>
      </c>
      <c r="E20" s="27">
        <f>+'[3]Tasas Bogotá'!Q397</f>
        <v>6.2006106882948631</v>
      </c>
      <c r="F20" s="27">
        <f>+'[3]Tasas Bogotá'!R397</f>
        <v>6.5798446929192913</v>
      </c>
      <c r="G20" s="27">
        <f>+'[3]Tasas Bogotá'!S397</f>
        <v>5.3695966873842638</v>
      </c>
      <c r="H20" s="27">
        <f>+'[3]Tasas Bogotá'!T397</f>
        <v>6.8225961135578554</v>
      </c>
      <c r="I20" s="27">
        <f>+'[3]Tasas Bogotá'!U397</f>
        <v>6.7050057142857149</v>
      </c>
      <c r="J20" s="36">
        <f>+'[3]Tasas Bogotá'!V397</f>
        <v>8.1636905856374113</v>
      </c>
      <c r="K20" s="45">
        <f>+'[3]Tasas Bogotá'!W397</f>
        <v>8</v>
      </c>
      <c r="L20" s="18"/>
    </row>
    <row r="21" spans="1:15">
      <c r="A21" s="16"/>
      <c r="B21" s="11" t="str">
        <f>+'[3]Tasas Bogotá'!N398</f>
        <v>Valledupar</v>
      </c>
      <c r="C21" s="27">
        <f>+'[3]Tasas Bogotá'!O398</f>
        <v>0</v>
      </c>
      <c r="D21" s="27">
        <f>+'[3]Tasas Bogotá'!P398</f>
        <v>0</v>
      </c>
      <c r="E21" s="27">
        <f>+'[3]Tasas Bogotá'!Q398</f>
        <v>8.7123614690635431</v>
      </c>
      <c r="F21" s="27">
        <f>+'[3]Tasas Bogotá'!R398</f>
        <v>8.2594654870837161</v>
      </c>
      <c r="G21" s="27">
        <f>+'[3]Tasas Bogotá'!S398</f>
        <v>6.7742905845783632</v>
      </c>
      <c r="H21" s="27">
        <f>+'[3]Tasas Bogotá'!T398</f>
        <v>8.8160651607819123</v>
      </c>
      <c r="I21" s="27">
        <f>+'[3]Tasas Bogotá'!U398</f>
        <v>13.240915100765255</v>
      </c>
      <c r="J21" s="36">
        <f>+'[3]Tasas Bogotá'!V398</f>
        <v>7.9231384716869355</v>
      </c>
      <c r="K21" s="45">
        <f>+'[3]Tasas Bogotá'!W398</f>
        <v>9</v>
      </c>
      <c r="L21" s="18"/>
    </row>
    <row r="22" spans="1:15">
      <c r="A22" s="16"/>
      <c r="B22" s="11" t="str">
        <f>+'[3]Tasas Bogotá'!N399</f>
        <v>Villavicencio</v>
      </c>
      <c r="C22" s="27">
        <f>+'[3]Tasas Bogotá'!O399</f>
        <v>2.4392445467011337</v>
      </c>
      <c r="D22" s="27">
        <f>+'[3]Tasas Bogotá'!P399</f>
        <v>1.4255771296853439</v>
      </c>
      <c r="E22" s="27">
        <f>+'[3]Tasas Bogotá'!Q399</f>
        <v>6.5049317709878371</v>
      </c>
      <c r="F22" s="27">
        <f>+'[3]Tasas Bogotá'!R399</f>
        <v>6.2779793769985286</v>
      </c>
      <c r="G22" s="27">
        <f>+'[3]Tasas Bogotá'!S399</f>
        <v>6.8677864603852692</v>
      </c>
      <c r="H22" s="27">
        <f>+'[3]Tasas Bogotá'!T399</f>
        <v>9.6689881536980096</v>
      </c>
      <c r="I22" s="27">
        <f>+'[3]Tasas Bogotá'!U399</f>
        <v>6.5723262781011762</v>
      </c>
      <c r="J22" s="36">
        <f>+'[3]Tasas Bogotá'!V399</f>
        <v>7.8898160466288569</v>
      </c>
      <c r="K22" s="45">
        <f>+'[3]Tasas Bogotá'!W399</f>
        <v>10</v>
      </c>
      <c r="L22" s="18"/>
    </row>
    <row r="23" spans="1:15">
      <c r="A23" s="16"/>
      <c r="B23" s="11" t="str">
        <f>+'[3]Tasas Bogotá'!N400</f>
        <v>Popayán</v>
      </c>
      <c r="C23" s="27">
        <f>+'[3]Tasas Bogotá'!O400</f>
        <v>0</v>
      </c>
      <c r="D23" s="27">
        <f>+'[3]Tasas Bogotá'!P400</f>
        <v>0</v>
      </c>
      <c r="E23" s="27">
        <f>+'[3]Tasas Bogotá'!Q400</f>
        <v>7.4508796628961402</v>
      </c>
      <c r="F23" s="27">
        <f>+'[3]Tasas Bogotá'!R400</f>
        <v>9.366538458204138</v>
      </c>
      <c r="G23" s="27">
        <f>+'[3]Tasas Bogotá'!S400</f>
        <v>6.1297924791002405</v>
      </c>
      <c r="H23" s="27">
        <f>+'[3]Tasas Bogotá'!T400</f>
        <v>10.481949679706579</v>
      </c>
      <c r="I23" s="27">
        <f>+'[3]Tasas Bogotá'!U400</f>
        <v>11.321420922546178</v>
      </c>
      <c r="J23" s="36">
        <f>+'[3]Tasas Bogotá'!V400</f>
        <v>7.5013001262979824</v>
      </c>
      <c r="K23" s="45">
        <f>+'[3]Tasas Bogotá'!W400</f>
        <v>11</v>
      </c>
      <c r="L23" s="18"/>
      <c r="N23" s="23"/>
      <c r="O23" s="34"/>
    </row>
    <row r="24" spans="1:15">
      <c r="A24" s="16"/>
      <c r="B24" s="11" t="str">
        <f>+'[3]Tasas Bogotá'!N401</f>
        <v>Cali</v>
      </c>
      <c r="C24" s="27">
        <f>+'[3]Tasas Bogotá'!O401</f>
        <v>1.2133350421870823</v>
      </c>
      <c r="D24" s="27">
        <f>+'[3]Tasas Bogotá'!P401</f>
        <v>1.2937581453537574</v>
      </c>
      <c r="E24" s="27">
        <f>+'[3]Tasas Bogotá'!Q401</f>
        <v>6.8960718158634373</v>
      </c>
      <c r="F24" s="27">
        <f>+'[3]Tasas Bogotá'!R401</f>
        <v>6.6495780241885392</v>
      </c>
      <c r="G24" s="27">
        <f>+'[3]Tasas Bogotá'!S401</f>
        <v>6.3950204146850238</v>
      </c>
      <c r="H24" s="27">
        <f>+'[3]Tasas Bogotá'!T401</f>
        <v>10.414220513848541</v>
      </c>
      <c r="I24" s="27">
        <f>+'[3]Tasas Bogotá'!U401</f>
        <v>7.9417509452111528</v>
      </c>
      <c r="J24" s="36">
        <f>+'[3]Tasas Bogotá'!V401</f>
        <v>7.4492164743128573</v>
      </c>
      <c r="K24" s="45">
        <f>+'[3]Tasas Bogotá'!W401</f>
        <v>12</v>
      </c>
      <c r="L24" s="18"/>
      <c r="N24" s="23"/>
      <c r="O24" s="34"/>
    </row>
    <row r="25" spans="1:15">
      <c r="A25" s="16"/>
      <c r="B25" s="11" t="str">
        <f>+'[3]Tasas Bogotá'!N402</f>
        <v>Tunja</v>
      </c>
      <c r="C25" s="27">
        <f>+'[3]Tasas Bogotá'!O402</f>
        <v>0</v>
      </c>
      <c r="D25" s="27">
        <f>+'[3]Tasas Bogotá'!P402</f>
        <v>0</v>
      </c>
      <c r="E25" s="27">
        <f>+'[3]Tasas Bogotá'!Q402</f>
        <v>6.6304996755353676</v>
      </c>
      <c r="F25" s="27">
        <f>+'[3]Tasas Bogotá'!R402</f>
        <v>6.0639225273371613</v>
      </c>
      <c r="G25" s="27">
        <f>+'[3]Tasas Bogotá'!S402</f>
        <v>7.8112988711917906</v>
      </c>
      <c r="H25" s="27">
        <f>+'[3]Tasas Bogotá'!T402</f>
        <v>3.7603451311850682</v>
      </c>
      <c r="I25" s="27">
        <f>+'[3]Tasas Bogotá'!U402</f>
        <v>10.21435204939635</v>
      </c>
      <c r="J25" s="36">
        <f>+'[3]Tasas Bogotá'!V402</f>
        <v>7.4031297324583534</v>
      </c>
      <c r="K25" s="45">
        <f>+'[3]Tasas Bogotá'!W402</f>
        <v>13</v>
      </c>
      <c r="L25" s="18"/>
    </row>
    <row r="26" spans="1:15">
      <c r="A26" s="16"/>
      <c r="B26" s="11" t="str">
        <f>+'[3]Tasas Bogotá'!N403</f>
        <v>Riohacha</v>
      </c>
      <c r="C26" s="27">
        <f>+'[3]Tasas Bogotá'!O403</f>
        <v>0</v>
      </c>
      <c r="D26" s="27">
        <f>+'[3]Tasas Bogotá'!P403</f>
        <v>0</v>
      </c>
      <c r="E26" s="27">
        <f>+'[3]Tasas Bogotá'!Q403</f>
        <v>10.531401560845911</v>
      </c>
      <c r="F26" s="27">
        <f>+'[3]Tasas Bogotá'!R403</f>
        <v>10.468344907094183</v>
      </c>
      <c r="G26" s="27">
        <f>+'[3]Tasas Bogotá'!S403</f>
        <v>11.213483146067416</v>
      </c>
      <c r="H26" s="27">
        <f>+'[3]Tasas Bogotá'!T403</f>
        <v>10.328499156829679</v>
      </c>
      <c r="I26" s="27">
        <f>+'[3]Tasas Bogotá'!U403</f>
        <v>8.6340606804069999</v>
      </c>
      <c r="J26" s="36">
        <f>+'[3]Tasas Bogotá'!V403</f>
        <v>7.180376236127735</v>
      </c>
      <c r="K26" s="45">
        <f>+'[3]Tasas Bogotá'!W403</f>
        <v>14</v>
      </c>
      <c r="L26" s="18"/>
    </row>
    <row r="27" spans="1:15">
      <c r="A27" s="16"/>
      <c r="B27" s="11" t="str">
        <f>+'[3]Tasas Bogotá'!N404</f>
        <v>Medellín</v>
      </c>
      <c r="C27" s="27">
        <f>+'[3]Tasas Bogotá'!O404</f>
        <v>1.8230988878678311</v>
      </c>
      <c r="D27" s="27">
        <f>+'[3]Tasas Bogotá'!P404</f>
        <v>1.7266795883268267</v>
      </c>
      <c r="E27" s="27">
        <f>+'[3]Tasas Bogotá'!Q404</f>
        <v>3.4620020769343349</v>
      </c>
      <c r="F27" s="27">
        <f>+'[3]Tasas Bogotá'!R404</f>
        <v>4.2826584500006053</v>
      </c>
      <c r="G27" s="27">
        <f>+'[3]Tasas Bogotá'!S404</f>
        <v>4.7674651104095638</v>
      </c>
      <c r="H27" s="27">
        <f>+'[3]Tasas Bogotá'!T404</f>
        <v>7.4325623622494081</v>
      </c>
      <c r="I27" s="27">
        <f>+'[3]Tasas Bogotá'!U404</f>
        <v>8.5691285192802962</v>
      </c>
      <c r="J27" s="36">
        <f>+'[3]Tasas Bogotá'!V404</f>
        <v>6.6783098573380677</v>
      </c>
      <c r="K27" s="45">
        <f>+'[3]Tasas Bogotá'!W404</f>
        <v>15</v>
      </c>
      <c r="L27" s="18"/>
    </row>
    <row r="28" spans="1:15">
      <c r="A28" s="16"/>
      <c r="B28" s="12" t="str">
        <f>+'[3]Tasas Bogotá'!N405</f>
        <v>Colombia</v>
      </c>
      <c r="C28" s="28">
        <f>+'[3]Tasas Bogotá'!O405</f>
        <v>1.7144550719591694</v>
      </c>
      <c r="D28" s="28">
        <f>+'[3]Tasas Bogotá'!P405</f>
        <v>1.5136598304742792</v>
      </c>
      <c r="E28" s="28">
        <f>+'[3]Tasas Bogotá'!Q405</f>
        <v>4.7866767181015044</v>
      </c>
      <c r="F28" s="28">
        <f>+'[3]Tasas Bogotá'!R405</f>
        <v>5.2296330397049289</v>
      </c>
      <c r="G28" s="28">
        <f>+'[3]Tasas Bogotá'!S405</f>
        <v>5.4044664333561334</v>
      </c>
      <c r="H28" s="28">
        <f>+'[3]Tasas Bogotá'!T405</f>
        <v>5.8632491761859464</v>
      </c>
      <c r="I28" s="28">
        <f>+'[3]Tasas Bogotá'!U405</f>
        <v>7.2439634067197405</v>
      </c>
      <c r="J28" s="50">
        <f>+'[3]Tasas Bogotá'!V405</f>
        <v>6.6511909768637496</v>
      </c>
      <c r="K28" s="45" t="str">
        <f>+'[3]Tasas Bogotá'!W405</f>
        <v/>
      </c>
      <c r="L28" s="18"/>
    </row>
    <row r="29" spans="1:15">
      <c r="A29" s="16"/>
      <c r="B29" s="11" t="str">
        <f>+'[3]Tasas Bogotá'!N406</f>
        <v>Bucaramanga</v>
      </c>
      <c r="C29" s="27">
        <f>+'[3]Tasas Bogotá'!O406</f>
        <v>1.7834309980467058</v>
      </c>
      <c r="D29" s="27">
        <f>+'[3]Tasas Bogotá'!P406</f>
        <v>1.709532298885623</v>
      </c>
      <c r="E29" s="27">
        <f>+'[3]Tasas Bogotá'!Q406</f>
        <v>2.6010358892197805</v>
      </c>
      <c r="F29" s="27">
        <f>+'[3]Tasas Bogotá'!R406</f>
        <v>3.3351904652661704</v>
      </c>
      <c r="G29" s="27">
        <f>+'[3]Tasas Bogotá'!S406</f>
        <v>4.5419096122643277</v>
      </c>
      <c r="H29" s="27">
        <f>+'[3]Tasas Bogotá'!T406</f>
        <v>6.3688631742035433</v>
      </c>
      <c r="I29" s="27">
        <f>+'[3]Tasas Bogotá'!U406</f>
        <v>9.4454908513310798</v>
      </c>
      <c r="J29" s="36">
        <f>+'[3]Tasas Bogotá'!V406</f>
        <v>6.4999481447078278</v>
      </c>
      <c r="K29" s="45">
        <f>+'[3]Tasas Bogotá'!W406</f>
        <v>16</v>
      </c>
      <c r="L29" s="18"/>
    </row>
    <row r="30" spans="1:15">
      <c r="A30" s="16"/>
      <c r="B30" s="11" t="str">
        <f>+'[3]Tasas Bogotá'!N407</f>
        <v>Cúcuta</v>
      </c>
      <c r="C30" s="27">
        <f>+'[3]Tasas Bogotá'!O407</f>
        <v>0.82145224295243346</v>
      </c>
      <c r="D30" s="27">
        <f>+'[3]Tasas Bogotá'!P407</f>
        <v>2.1172065203129784</v>
      </c>
      <c r="E30" s="27">
        <f>+'[3]Tasas Bogotá'!Q407</f>
        <v>3.5574780116489215</v>
      </c>
      <c r="F30" s="27">
        <f>+'[3]Tasas Bogotá'!R407</f>
        <v>5.4622418645657893</v>
      </c>
      <c r="G30" s="27">
        <f>+'[3]Tasas Bogotá'!S407</f>
        <v>4.3843706331087589</v>
      </c>
      <c r="H30" s="27">
        <f>+'[3]Tasas Bogotá'!T407</f>
        <v>4.8711970005036482</v>
      </c>
      <c r="I30" s="27">
        <f>+'[3]Tasas Bogotá'!U407</f>
        <v>8.565286355688654</v>
      </c>
      <c r="J30" s="36">
        <f>+'[3]Tasas Bogotá'!V407</f>
        <v>6.1556187320611677</v>
      </c>
      <c r="K30" s="45">
        <f>+'[3]Tasas Bogotá'!W407</f>
        <v>17</v>
      </c>
      <c r="L30" s="18"/>
    </row>
    <row r="31" spans="1:15">
      <c r="A31" s="16"/>
      <c r="B31" s="11" t="str">
        <f>+'[3]Tasas Bogotá'!N408</f>
        <v>Pereira</v>
      </c>
      <c r="C31" s="27">
        <f>+'[3]Tasas Bogotá'!O408</f>
        <v>1.6788842550999834</v>
      </c>
      <c r="D31" s="27">
        <f>+'[3]Tasas Bogotá'!P408</f>
        <v>1.0456381933229504</v>
      </c>
      <c r="E31" s="27">
        <f>+'[3]Tasas Bogotá'!Q408</f>
        <v>3.7962160573951271</v>
      </c>
      <c r="F31" s="27">
        <f>+'[3]Tasas Bogotá'!R408</f>
        <v>3.8506015198336336</v>
      </c>
      <c r="G31" s="27">
        <f>+'[3]Tasas Bogotá'!S408</f>
        <v>3.0224201951178196</v>
      </c>
      <c r="H31" s="27">
        <f>+'[3]Tasas Bogotá'!T408</f>
        <v>2.6740840834295927</v>
      </c>
      <c r="I31" s="27">
        <f>+'[3]Tasas Bogotá'!U408</f>
        <v>4.9309536286298838</v>
      </c>
      <c r="J31" s="36">
        <f>+'[3]Tasas Bogotá'!V408</f>
        <v>4.8663204656460906</v>
      </c>
      <c r="K31" s="45">
        <f>+'[3]Tasas Bogotá'!W408</f>
        <v>18</v>
      </c>
      <c r="L31" s="18"/>
    </row>
    <row r="32" spans="1:15">
      <c r="A32" s="16"/>
      <c r="B32" s="11" t="str">
        <f>+'[3]Tasas Bogotá'!N409</f>
        <v>Montería</v>
      </c>
      <c r="C32" s="27">
        <f>+'[3]Tasas Bogotá'!O409</f>
        <v>1.647208700496184</v>
      </c>
      <c r="D32" s="27">
        <f>+'[3]Tasas Bogotá'!P409</f>
        <v>1.6919598419359385</v>
      </c>
      <c r="E32" s="27">
        <f>+'[3]Tasas Bogotá'!Q409</f>
        <v>6.57257811026592</v>
      </c>
      <c r="F32" s="27">
        <f>+'[3]Tasas Bogotá'!R409</f>
        <v>5.2133851180232931</v>
      </c>
      <c r="G32" s="27">
        <f>+'[3]Tasas Bogotá'!S409</f>
        <v>6.7049885182053393</v>
      </c>
      <c r="H32" s="27">
        <f>+'[3]Tasas Bogotá'!T409</f>
        <v>2.8400067715177069</v>
      </c>
      <c r="I32" s="27">
        <f>+'[3]Tasas Bogotá'!U409</f>
        <v>5.5449349625541977</v>
      </c>
      <c r="J32" s="36">
        <f>+'[3]Tasas Bogotá'!V409</f>
        <v>3.971335681285268</v>
      </c>
      <c r="K32" s="45">
        <f>+'[3]Tasas Bogotá'!W409</f>
        <v>19</v>
      </c>
      <c r="L32" s="18"/>
    </row>
    <row r="33" spans="1:14">
      <c r="A33" s="16"/>
      <c r="B33" s="11" t="str">
        <f>+'[3]Tasas Bogotá'!N410</f>
        <v>Santa Marta</v>
      </c>
      <c r="C33" s="27">
        <f>+'[3]Tasas Bogotá'!O410</f>
        <v>0</v>
      </c>
      <c r="D33" s="27">
        <f>+'[3]Tasas Bogotá'!P410</f>
        <v>0</v>
      </c>
      <c r="E33" s="27">
        <f>+'[3]Tasas Bogotá'!Q410</f>
        <v>7.0541081319274443</v>
      </c>
      <c r="F33" s="27">
        <f>+'[3]Tasas Bogotá'!R410</f>
        <v>8.8729442893977009</v>
      </c>
      <c r="G33" s="27">
        <f>+'[3]Tasas Bogotá'!S410</f>
        <v>5.6869344914947524</v>
      </c>
      <c r="H33" s="27">
        <f>+'[3]Tasas Bogotá'!T410</f>
        <v>6.7021733103293606</v>
      </c>
      <c r="I33" s="27">
        <f>+'[3]Tasas Bogotá'!U410</f>
        <v>3.2163073784661003</v>
      </c>
      <c r="J33" s="36">
        <f>+'[3]Tasas Bogotá'!V410</f>
        <v>3.8109458976188582</v>
      </c>
      <c r="K33" s="45">
        <f>+'[3]Tasas Bogotá'!W410</f>
        <v>20</v>
      </c>
      <c r="L33" s="18"/>
    </row>
    <row r="34" spans="1:14">
      <c r="A34" s="16"/>
      <c r="B34" s="11" t="str">
        <f>+'[3]Tasas Bogotá'!N411</f>
        <v>Quibdó</v>
      </c>
      <c r="C34" s="27">
        <f>+'[3]Tasas Bogotá'!O411</f>
        <v>0</v>
      </c>
      <c r="D34" s="27">
        <f>+'[3]Tasas Bogotá'!P411</f>
        <v>0</v>
      </c>
      <c r="E34" s="27">
        <f>+'[3]Tasas Bogotá'!Q411</f>
        <v>3.7796403373826322</v>
      </c>
      <c r="F34" s="27">
        <f>+'[3]Tasas Bogotá'!R411</f>
        <v>3.1587745338213686</v>
      </c>
      <c r="G34" s="27">
        <f>+'[3]Tasas Bogotá'!S411</f>
        <v>2.2089890826598606</v>
      </c>
      <c r="H34" s="27">
        <f>+'[3]Tasas Bogotá'!T411</f>
        <v>4.3668229260245326</v>
      </c>
      <c r="I34" s="27">
        <f>+'[3]Tasas Bogotá'!U411</f>
        <v>4.9417085819004178</v>
      </c>
      <c r="J34" s="36">
        <f>+'[3]Tasas Bogotá'!V411</f>
        <v>3.7441136741867345</v>
      </c>
      <c r="K34" s="45">
        <f>+'[3]Tasas Bogotá'!W411</f>
        <v>21</v>
      </c>
      <c r="L34" s="18"/>
    </row>
    <row r="35" spans="1:14">
      <c r="A35" s="16"/>
      <c r="B35" s="11" t="str">
        <f>+'[3]Tasas Bogotá'!N412</f>
        <v>Florencia</v>
      </c>
      <c r="C35" s="27">
        <f>+'[3]Tasas Bogotá'!O412</f>
        <v>0</v>
      </c>
      <c r="D35" s="27">
        <f>+'[3]Tasas Bogotá'!P412</f>
        <v>0</v>
      </c>
      <c r="E35" s="27">
        <f>+'[3]Tasas Bogotá'!Q412</f>
        <v>4.6805410897194228</v>
      </c>
      <c r="F35" s="27">
        <f>+'[3]Tasas Bogotá'!R412</f>
        <v>4.5951669013019361</v>
      </c>
      <c r="G35" s="27">
        <f>+'[3]Tasas Bogotá'!S412</f>
        <v>3.4228453445099705</v>
      </c>
      <c r="H35" s="27">
        <f>+'[3]Tasas Bogotá'!T412</f>
        <v>2.0763194153237885</v>
      </c>
      <c r="I35" s="27">
        <f>+'[3]Tasas Bogotá'!U412</f>
        <v>1.4046106551722235</v>
      </c>
      <c r="J35" s="36">
        <f>+'[3]Tasas Bogotá'!V412</f>
        <v>3.3599451699784213</v>
      </c>
      <c r="K35" s="45">
        <f>+'[3]Tasas Bogotá'!W412</f>
        <v>22</v>
      </c>
      <c r="L35" s="18"/>
    </row>
    <row r="36" spans="1:14" ht="14.25" customHeight="1">
      <c r="A36" s="16"/>
      <c r="B36" s="11" t="str">
        <f>+'[3]Tasas Bogotá'!N413</f>
        <v>Cartagena</v>
      </c>
      <c r="C36" s="27">
        <f>+'[3]Tasas Bogotá'!O413</f>
        <v>1.0677348811207208</v>
      </c>
      <c r="D36" s="27">
        <f>+'[3]Tasas Bogotá'!P413</f>
        <v>1.8749179612528781</v>
      </c>
      <c r="E36" s="27">
        <f>+'[3]Tasas Bogotá'!Q413</f>
        <v>6.6398388531874453</v>
      </c>
      <c r="F36" s="27">
        <f>+'[3]Tasas Bogotá'!R413</f>
        <v>7.3843477016097436</v>
      </c>
      <c r="G36" s="27">
        <f>+'[3]Tasas Bogotá'!S413</f>
        <v>2.6160226116958207</v>
      </c>
      <c r="H36" s="27">
        <f>+'[3]Tasas Bogotá'!T413</f>
        <v>2.8146093102192324</v>
      </c>
      <c r="I36" s="27">
        <f>+'[3]Tasas Bogotá'!U413</f>
        <v>4.7352719627878477</v>
      </c>
      <c r="J36" s="36">
        <f>+'[3]Tasas Bogotá'!V413</f>
        <v>2.9247760259391899</v>
      </c>
      <c r="K36" s="45">
        <f>+'[3]Tasas Bogotá'!W413</f>
        <v>23</v>
      </c>
      <c r="L36" s="18"/>
    </row>
    <row r="37" spans="1:14">
      <c r="A37" s="16"/>
      <c r="B37" s="11" t="str">
        <f>+'[3]Tasas Bogotá'!N414</f>
        <v>San Andrés</v>
      </c>
      <c r="C37" s="27">
        <f>+'[3]Tasas Bogotá'!O414</f>
        <v>0</v>
      </c>
      <c r="D37" s="27">
        <f>+'[3]Tasas Bogotá'!P414</f>
        <v>0</v>
      </c>
      <c r="E37" s="27">
        <f>+'[3]Tasas Bogotá'!Q414</f>
        <v>3.0010348395998627</v>
      </c>
      <c r="F37" s="27">
        <f>+'[3]Tasas Bogotá'!R414</f>
        <v>3.2669967494616725</v>
      </c>
      <c r="G37" s="27">
        <f>+'[3]Tasas Bogotá'!S414</f>
        <v>1.7729287419024888</v>
      </c>
      <c r="H37" s="27">
        <f>+'[3]Tasas Bogotá'!T414</f>
        <v>2.4132248297711976</v>
      </c>
      <c r="I37" s="27">
        <f>+'[3]Tasas Bogotá'!U414</f>
        <v>2.5800989841104451</v>
      </c>
      <c r="J37" s="36">
        <f>+'[3]Tasas Bogotá'!V414</f>
        <v>1.1038233882578787</v>
      </c>
      <c r="K37" s="45">
        <f>+'[3]Tasas Bogotá'!W414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120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Bogotá'!N422</f>
        <v>Montería</v>
      </c>
      <c r="C13" s="27">
        <f>+'[3]Tasas Bogotá'!O422</f>
        <v>16.279348544001959</v>
      </c>
      <c r="D13" s="27">
        <f>+'[3]Tasas Bogotá'!P422</f>
        <v>15.735503673303478</v>
      </c>
      <c r="E13" s="27">
        <f>+'[3]Tasas Bogotá'!Q422</f>
        <v>11.945877721951149</v>
      </c>
      <c r="F13" s="27">
        <f>+'[3]Tasas Bogotá'!R422</f>
        <v>13.831999038673008</v>
      </c>
      <c r="G13" s="27">
        <f>+'[3]Tasas Bogotá'!S422</f>
        <v>11.906905735414746</v>
      </c>
      <c r="H13" s="27">
        <f>+'[3]Tasas Bogotá'!T422</f>
        <v>10.601657409572026</v>
      </c>
      <c r="I13" s="27">
        <f>+'[3]Tasas Bogotá'!U422</f>
        <v>17.656681119432402</v>
      </c>
      <c r="J13" s="36">
        <f>+'[3]Tasas Bogotá'!V422</f>
        <v>14.712745693488852</v>
      </c>
      <c r="K13" s="45">
        <f>+'[3]Tasas Bogotá'!W422</f>
        <v>1</v>
      </c>
      <c r="L13" s="18"/>
    </row>
    <row r="14" spans="1:15">
      <c r="A14" s="16"/>
      <c r="B14" s="11" t="str">
        <f>+'[3]Tasas Bogotá'!N423</f>
        <v>Ibagué</v>
      </c>
      <c r="C14" s="27">
        <f>+'[3]Tasas Bogotá'!O423</f>
        <v>18.886537461447659</v>
      </c>
      <c r="D14" s="27">
        <f>+'[3]Tasas Bogotá'!P423</f>
        <v>20.241894403524469</v>
      </c>
      <c r="E14" s="27">
        <f>+'[3]Tasas Bogotá'!Q423</f>
        <v>15.442782427206877</v>
      </c>
      <c r="F14" s="27">
        <f>+'[3]Tasas Bogotá'!R423</f>
        <v>16.391521798393697</v>
      </c>
      <c r="G14" s="27">
        <f>+'[3]Tasas Bogotá'!S423</f>
        <v>13.871939023662366</v>
      </c>
      <c r="H14" s="27">
        <f>+'[3]Tasas Bogotá'!T423</f>
        <v>14.444803687596004</v>
      </c>
      <c r="I14" s="27">
        <f>+'[3]Tasas Bogotá'!U423</f>
        <v>12.695549580823377</v>
      </c>
      <c r="J14" s="36">
        <f>+'[3]Tasas Bogotá'!V423</f>
        <v>14.633500106670699</v>
      </c>
      <c r="K14" s="45">
        <f>+'[3]Tasas Bogotá'!W423</f>
        <v>2</v>
      </c>
      <c r="L14" s="18"/>
    </row>
    <row r="15" spans="1:15">
      <c r="A15" s="16"/>
      <c r="B15" s="11" t="str">
        <f>+'[3]Tasas Bogotá'!N424</f>
        <v>Pasto</v>
      </c>
      <c r="C15" s="27">
        <f>+'[3]Tasas Bogotá'!O424</f>
        <v>11.646545516160462</v>
      </c>
      <c r="D15" s="27">
        <f>+'[3]Tasas Bogotá'!P424</f>
        <v>13.86647479056381</v>
      </c>
      <c r="E15" s="27">
        <f>+'[3]Tasas Bogotá'!Q424</f>
        <v>10.874708923297383</v>
      </c>
      <c r="F15" s="27">
        <f>+'[3]Tasas Bogotá'!R424</f>
        <v>12.549421976631825</v>
      </c>
      <c r="G15" s="27">
        <f>+'[3]Tasas Bogotá'!S424</f>
        <v>12.492627862760706</v>
      </c>
      <c r="H15" s="27">
        <f>+'[3]Tasas Bogotá'!T424</f>
        <v>14.433095280216762</v>
      </c>
      <c r="I15" s="27">
        <f>+'[3]Tasas Bogotá'!U424</f>
        <v>14.695497142857144</v>
      </c>
      <c r="J15" s="36">
        <f>+'[3]Tasas Bogotá'!V424</f>
        <v>13.716239998739171</v>
      </c>
      <c r="K15" s="45">
        <f>+'[3]Tasas Bogotá'!W424</f>
        <v>3</v>
      </c>
      <c r="L15" s="18"/>
    </row>
    <row r="16" spans="1:15">
      <c r="A16" s="16"/>
      <c r="B16" s="11" t="str">
        <f>+'[3]Tasas Bogotá'!N425</f>
        <v>Barranquilla</v>
      </c>
      <c r="C16" s="27">
        <f>+'[3]Tasas Bogotá'!O425</f>
        <v>18.567635632628356</v>
      </c>
      <c r="D16" s="27">
        <f>+'[3]Tasas Bogotá'!P425</f>
        <v>14.772818041912611</v>
      </c>
      <c r="E16" s="27">
        <f>+'[3]Tasas Bogotá'!Q425</f>
        <v>12.445274293089591</v>
      </c>
      <c r="F16" s="27">
        <f>+'[3]Tasas Bogotá'!R425</f>
        <v>7.4308760844048667</v>
      </c>
      <c r="G16" s="27">
        <f>+'[3]Tasas Bogotá'!S425</f>
        <v>4.3559277253104893</v>
      </c>
      <c r="H16" s="27">
        <f>+'[3]Tasas Bogotá'!T425</f>
        <v>6.45482393975219</v>
      </c>
      <c r="I16" s="27">
        <f>+'[3]Tasas Bogotá'!U425</f>
        <v>8.9281614951399746</v>
      </c>
      <c r="J16" s="36">
        <f>+'[3]Tasas Bogotá'!V425</f>
        <v>13.160335933387179</v>
      </c>
      <c r="K16" s="45">
        <f>+'[3]Tasas Bogotá'!W425</f>
        <v>4</v>
      </c>
      <c r="L16" s="18"/>
    </row>
    <row r="17" spans="1:15">
      <c r="A17" s="16"/>
      <c r="B17" s="11" t="str">
        <f>+'[3]Tasas Bogotá'!N426</f>
        <v>Popayán</v>
      </c>
      <c r="C17" s="27">
        <f>+'[3]Tasas Bogotá'!O426</f>
        <v>0</v>
      </c>
      <c r="D17" s="27">
        <f>+'[3]Tasas Bogotá'!P426</f>
        <v>0</v>
      </c>
      <c r="E17" s="27">
        <f>+'[3]Tasas Bogotá'!Q426</f>
        <v>15.779308820038951</v>
      </c>
      <c r="F17" s="27">
        <f>+'[3]Tasas Bogotá'!R426</f>
        <v>15.401198089298978</v>
      </c>
      <c r="G17" s="27">
        <f>+'[3]Tasas Bogotá'!S426</f>
        <v>16.785204115459496</v>
      </c>
      <c r="H17" s="27">
        <f>+'[3]Tasas Bogotá'!T426</f>
        <v>17.149074691289748</v>
      </c>
      <c r="I17" s="27">
        <f>+'[3]Tasas Bogotá'!U426</f>
        <v>17.534628764593862</v>
      </c>
      <c r="J17" s="36">
        <f>+'[3]Tasas Bogotá'!V426</f>
        <v>12.624940708525969</v>
      </c>
      <c r="K17" s="45">
        <f>+'[3]Tasas Bogotá'!W426</f>
        <v>5</v>
      </c>
      <c r="L17" s="18"/>
    </row>
    <row r="18" spans="1:15">
      <c r="A18" s="16"/>
      <c r="B18" s="11" t="str">
        <f>+'[3]Tasas Bogotá'!N427</f>
        <v>Sincelejo</v>
      </c>
      <c r="C18" s="27">
        <f>+'[3]Tasas Bogotá'!O427</f>
        <v>0</v>
      </c>
      <c r="D18" s="27">
        <f>+'[3]Tasas Bogotá'!P427</f>
        <v>0</v>
      </c>
      <c r="E18" s="27">
        <f>+'[3]Tasas Bogotá'!Q427</f>
        <v>9.5363754171824873</v>
      </c>
      <c r="F18" s="27">
        <f>+'[3]Tasas Bogotá'!R427</f>
        <v>10.227458732577025</v>
      </c>
      <c r="G18" s="27">
        <f>+'[3]Tasas Bogotá'!S427</f>
        <v>9.5860800845053884</v>
      </c>
      <c r="H18" s="27">
        <f>+'[3]Tasas Bogotá'!T427</f>
        <v>7.8076056763483299</v>
      </c>
      <c r="I18" s="27">
        <f>+'[3]Tasas Bogotá'!U427</f>
        <v>12.762089981024893</v>
      </c>
      <c r="J18" s="36">
        <f>+'[3]Tasas Bogotá'!V427</f>
        <v>12.449737932066697</v>
      </c>
      <c r="K18" s="45">
        <f>+'[3]Tasas Bogotá'!W427</f>
        <v>6</v>
      </c>
      <c r="L18" s="18"/>
    </row>
    <row r="19" spans="1:15">
      <c r="A19" s="16"/>
      <c r="B19" s="11" t="str">
        <f>+'[3]Tasas Bogotá'!N428</f>
        <v>Armenia</v>
      </c>
      <c r="C19" s="27">
        <f>+'[3]Tasas Bogotá'!O428</f>
        <v>0</v>
      </c>
      <c r="D19" s="27">
        <f>+'[3]Tasas Bogotá'!P428</f>
        <v>0</v>
      </c>
      <c r="E19" s="27">
        <f>+'[3]Tasas Bogotá'!Q428</f>
        <v>8.7218574108818032</v>
      </c>
      <c r="F19" s="27">
        <f>+'[3]Tasas Bogotá'!R428</f>
        <v>8.378439302526024</v>
      </c>
      <c r="G19" s="27">
        <f>+'[3]Tasas Bogotá'!S428</f>
        <v>6.2883229415474959</v>
      </c>
      <c r="H19" s="27">
        <f>+'[3]Tasas Bogotá'!T428</f>
        <v>10.325320376068547</v>
      </c>
      <c r="I19" s="27">
        <f>+'[3]Tasas Bogotá'!U428</f>
        <v>9.0351314314189608</v>
      </c>
      <c r="J19" s="36">
        <f>+'[3]Tasas Bogotá'!V428</f>
        <v>12.255675303829399</v>
      </c>
      <c r="K19" s="45">
        <f>+'[3]Tasas Bogotá'!W428</f>
        <v>7</v>
      </c>
      <c r="L19" s="18"/>
    </row>
    <row r="20" spans="1:15">
      <c r="A20" s="16"/>
      <c r="B20" s="11" t="str">
        <f>+'[3]Tasas Bogotá'!N429</f>
        <v>Neiva</v>
      </c>
      <c r="C20" s="27">
        <f>+'[3]Tasas Bogotá'!O429</f>
        <v>0</v>
      </c>
      <c r="D20" s="27">
        <f>+'[3]Tasas Bogotá'!P429</f>
        <v>0</v>
      </c>
      <c r="E20" s="27">
        <f>+'[3]Tasas Bogotá'!Q429</f>
        <v>9.1373602221708392</v>
      </c>
      <c r="F20" s="27">
        <f>+'[3]Tasas Bogotá'!R429</f>
        <v>12.690766595010702</v>
      </c>
      <c r="G20" s="27">
        <f>+'[3]Tasas Bogotá'!S429</f>
        <v>11.712479135306729</v>
      </c>
      <c r="H20" s="27">
        <f>+'[3]Tasas Bogotá'!T429</f>
        <v>13.879225453560325</v>
      </c>
      <c r="I20" s="27">
        <f>+'[3]Tasas Bogotá'!U429</f>
        <v>13.429381279036615</v>
      </c>
      <c r="J20" s="36">
        <f>+'[3]Tasas Bogotá'!V429</f>
        <v>12.036643245498965</v>
      </c>
      <c r="K20" s="45">
        <f>+'[3]Tasas Bogotá'!W429</f>
        <v>8</v>
      </c>
      <c r="L20" s="18"/>
    </row>
    <row r="21" spans="1:15">
      <c r="A21" s="16"/>
      <c r="B21" s="11" t="str">
        <f>+'[3]Tasas Bogotá'!N430</f>
        <v>Manizales</v>
      </c>
      <c r="C21" s="27">
        <f>+'[3]Tasas Bogotá'!O430</f>
        <v>9.7817353682889863</v>
      </c>
      <c r="D21" s="27">
        <f>+'[3]Tasas Bogotá'!P430</f>
        <v>11.58765635267779</v>
      </c>
      <c r="E21" s="27">
        <f>+'[3]Tasas Bogotá'!Q430</f>
        <v>10.128780881797548</v>
      </c>
      <c r="F21" s="27">
        <f>+'[3]Tasas Bogotá'!R430</f>
        <v>8.200132221691705</v>
      </c>
      <c r="G21" s="27">
        <f>+'[3]Tasas Bogotá'!S430</f>
        <v>7.3864582222745971</v>
      </c>
      <c r="H21" s="27">
        <f>+'[3]Tasas Bogotá'!T430</f>
        <v>9.0697702520512298</v>
      </c>
      <c r="I21" s="27">
        <f>+'[3]Tasas Bogotá'!U430</f>
        <v>10.359297960628732</v>
      </c>
      <c r="J21" s="36">
        <f>+'[3]Tasas Bogotá'!V430</f>
        <v>11.315525965914608</v>
      </c>
      <c r="K21" s="45">
        <f>+'[3]Tasas Bogotá'!W430</f>
        <v>9</v>
      </c>
      <c r="L21" s="18"/>
    </row>
    <row r="22" spans="1:15">
      <c r="A22" s="16"/>
      <c r="B22" s="11" t="str">
        <f>+'[3]Tasas Bogotá'!N431</f>
        <v>Santa Marta</v>
      </c>
      <c r="C22" s="27">
        <f>+'[3]Tasas Bogotá'!O431</f>
        <v>0</v>
      </c>
      <c r="D22" s="27">
        <f>+'[3]Tasas Bogotá'!P431</f>
        <v>0</v>
      </c>
      <c r="E22" s="27">
        <f>+'[3]Tasas Bogotá'!Q431</f>
        <v>9.5808269606633889</v>
      </c>
      <c r="F22" s="27">
        <f>+'[3]Tasas Bogotá'!R431</f>
        <v>12.601276640947148</v>
      </c>
      <c r="G22" s="27">
        <f>+'[3]Tasas Bogotá'!S431</f>
        <v>13.992218602967791</v>
      </c>
      <c r="H22" s="27">
        <f>+'[3]Tasas Bogotá'!T431</f>
        <v>13.64451092129498</v>
      </c>
      <c r="I22" s="27">
        <f>+'[3]Tasas Bogotá'!U431</f>
        <v>8.8210657039015725</v>
      </c>
      <c r="J22" s="36">
        <f>+'[3]Tasas Bogotá'!V431</f>
        <v>11.088437334219192</v>
      </c>
      <c r="K22" s="45">
        <f>+'[3]Tasas Bogotá'!W431</f>
        <v>10</v>
      </c>
      <c r="L22" s="18"/>
    </row>
    <row r="23" spans="1:15">
      <c r="A23" s="16"/>
      <c r="B23" s="11" t="str">
        <f>+'[3]Tasas Bogotá'!N432</f>
        <v>Bucaramanga</v>
      </c>
      <c r="C23" s="27">
        <f>+'[3]Tasas Bogotá'!O432</f>
        <v>11.812763744725105</v>
      </c>
      <c r="D23" s="27">
        <f>+'[3]Tasas Bogotá'!P432</f>
        <v>11.872022823619442</v>
      </c>
      <c r="E23" s="27">
        <f>+'[3]Tasas Bogotá'!Q432</f>
        <v>6.7525423314233999</v>
      </c>
      <c r="F23" s="27">
        <f>+'[3]Tasas Bogotá'!R432</f>
        <v>4.8712843705961388</v>
      </c>
      <c r="G23" s="27">
        <f>+'[3]Tasas Bogotá'!S432</f>
        <v>4.9022101496408972</v>
      </c>
      <c r="H23" s="27">
        <f>+'[3]Tasas Bogotá'!T432</f>
        <v>9.1074973370775609</v>
      </c>
      <c r="I23" s="27">
        <f>+'[3]Tasas Bogotá'!U432</f>
        <v>12.107360184611737</v>
      </c>
      <c r="J23" s="36">
        <f>+'[3]Tasas Bogotá'!V432</f>
        <v>10.948512204030282</v>
      </c>
      <c r="K23" s="45">
        <f>+'[3]Tasas Bogotá'!W432</f>
        <v>11</v>
      </c>
      <c r="L23" s="18"/>
      <c r="N23" s="23"/>
      <c r="O23" s="34"/>
    </row>
    <row r="24" spans="1:15">
      <c r="A24" s="16"/>
      <c r="B24" s="11" t="str">
        <f>+'[3]Tasas Bogotá'!N433</f>
        <v>Pereira</v>
      </c>
      <c r="C24" s="27">
        <f>+'[3]Tasas Bogotá'!O433</f>
        <v>11.836786535366917</v>
      </c>
      <c r="D24" s="27">
        <f>+'[3]Tasas Bogotá'!P433</f>
        <v>10.65109569595228</v>
      </c>
      <c r="E24" s="27">
        <f>+'[3]Tasas Bogotá'!Q433</f>
        <v>8.4104143344007518</v>
      </c>
      <c r="F24" s="27">
        <f>+'[3]Tasas Bogotá'!R433</f>
        <v>6.7400103006627408</v>
      </c>
      <c r="G24" s="27">
        <f>+'[3]Tasas Bogotá'!S433</f>
        <v>7.8163605302912647</v>
      </c>
      <c r="H24" s="27">
        <f>+'[3]Tasas Bogotá'!T433</f>
        <v>8.3076520715733473</v>
      </c>
      <c r="I24" s="27">
        <f>+'[3]Tasas Bogotá'!U433</f>
        <v>11.052115362243979</v>
      </c>
      <c r="J24" s="36">
        <f>+'[3]Tasas Bogotá'!V433</f>
        <v>10.943167406388003</v>
      </c>
      <c r="K24" s="45">
        <f>+'[3]Tasas Bogotá'!W433</f>
        <v>12</v>
      </c>
      <c r="L24" s="18"/>
      <c r="N24" s="23"/>
      <c r="O24" s="34"/>
    </row>
    <row r="25" spans="1:15">
      <c r="A25" s="16"/>
      <c r="B25" s="12" t="str">
        <f>+'[3]Tasas Bogotá'!N434</f>
        <v>Bogotá</v>
      </c>
      <c r="C25" s="50">
        <f>+'[3]Tasas Bogotá'!O434</f>
        <v>7.8437663817944827</v>
      </c>
      <c r="D25" s="50">
        <f>+'[3]Tasas Bogotá'!P434</f>
        <v>8.0108006971712236</v>
      </c>
      <c r="E25" s="50">
        <f>+'[3]Tasas Bogotá'!Q434</f>
        <v>6.6595294210420235</v>
      </c>
      <c r="F25" s="50">
        <f>+'[3]Tasas Bogotá'!R434</f>
        <v>7.3374967495544947</v>
      </c>
      <c r="G25" s="50">
        <f>+'[3]Tasas Bogotá'!S434</f>
        <v>11.934980818281511</v>
      </c>
      <c r="H25" s="50">
        <f>+'[3]Tasas Bogotá'!T434</f>
        <v>8.2839033114325602</v>
      </c>
      <c r="I25" s="50">
        <f>+'[3]Tasas Bogotá'!U434</f>
        <v>12.207390278294003</v>
      </c>
      <c r="J25" s="50">
        <f>+'[3]Tasas Bogotá'!V434</f>
        <v>10.684398013635372</v>
      </c>
      <c r="K25" s="106">
        <f>+'[3]Tasas Bogotá'!W434</f>
        <v>13</v>
      </c>
      <c r="L25" s="18"/>
    </row>
    <row r="26" spans="1:15">
      <c r="A26" s="16"/>
      <c r="B26" s="11" t="str">
        <f>+'[3]Tasas Bogotá'!N435</f>
        <v>Villavicencio</v>
      </c>
      <c r="C26" s="27">
        <f>+'[3]Tasas Bogotá'!O435</f>
        <v>11.890861043146263</v>
      </c>
      <c r="D26" s="27">
        <f>+'[3]Tasas Bogotá'!P435</f>
        <v>8.337135720687229</v>
      </c>
      <c r="E26" s="27">
        <f>+'[3]Tasas Bogotá'!Q435</f>
        <v>10.324829427469595</v>
      </c>
      <c r="F26" s="27">
        <f>+'[3]Tasas Bogotá'!R435</f>
        <v>9.2537635181259663</v>
      </c>
      <c r="G26" s="27">
        <f>+'[3]Tasas Bogotá'!S435</f>
        <v>11.950708978105441</v>
      </c>
      <c r="H26" s="27">
        <f>+'[3]Tasas Bogotá'!T435</f>
        <v>12.141259873251286</v>
      </c>
      <c r="I26" s="27">
        <f>+'[3]Tasas Bogotá'!U435</f>
        <v>10.382476394605874</v>
      </c>
      <c r="J26" s="36">
        <f>+'[3]Tasas Bogotá'!V435</f>
        <v>10.58013217264763</v>
      </c>
      <c r="K26" s="45">
        <f>+'[3]Tasas Bogotá'!W435</f>
        <v>14</v>
      </c>
      <c r="L26" s="18"/>
    </row>
    <row r="27" spans="1:15">
      <c r="A27" s="16"/>
      <c r="B27" s="11" t="str">
        <f>+'[3]Tasas Bogotá'!N436</f>
        <v>Cali</v>
      </c>
      <c r="C27" s="27">
        <f>+'[3]Tasas Bogotá'!O436</f>
        <v>12.263772720887186</v>
      </c>
      <c r="D27" s="27">
        <f>+'[3]Tasas Bogotá'!P436</f>
        <v>11.080761690588226</v>
      </c>
      <c r="E27" s="27">
        <f>+'[3]Tasas Bogotá'!Q436</f>
        <v>11.435334692613445</v>
      </c>
      <c r="F27" s="27">
        <f>+'[3]Tasas Bogotá'!R436</f>
        <v>11.262654776581133</v>
      </c>
      <c r="G27" s="27">
        <f>+'[3]Tasas Bogotá'!S436</f>
        <v>8.7211907055946369</v>
      </c>
      <c r="H27" s="27">
        <f>+'[3]Tasas Bogotá'!T436</f>
        <v>14.258299948982135</v>
      </c>
      <c r="I27" s="27">
        <f>+'[3]Tasas Bogotá'!U436</f>
        <v>11.973440568596278</v>
      </c>
      <c r="J27" s="36">
        <f>+'[3]Tasas Bogotá'!V436</f>
        <v>9.9925588070262261</v>
      </c>
      <c r="K27" s="45">
        <f>+'[3]Tasas Bogotá'!W436</f>
        <v>15</v>
      </c>
      <c r="L27" s="18"/>
    </row>
    <row r="28" spans="1:15">
      <c r="A28" s="16"/>
      <c r="B28" s="12" t="str">
        <f>+'[3]Tasas Bogotá'!N437</f>
        <v>Colombia</v>
      </c>
      <c r="C28" s="28">
        <f>+'[3]Tasas Bogotá'!O437</f>
        <v>10.07038850190543</v>
      </c>
      <c r="D28" s="28">
        <f>+'[3]Tasas Bogotá'!P437</f>
        <v>9.770121982066085</v>
      </c>
      <c r="E28" s="28">
        <f>+'[3]Tasas Bogotá'!Q437</f>
        <v>8.5842298022638506</v>
      </c>
      <c r="F28" s="28">
        <f>+'[3]Tasas Bogotá'!R437</f>
        <v>7.8553502635673862</v>
      </c>
      <c r="G28" s="28">
        <f>+'[3]Tasas Bogotá'!S437</f>
        <v>8.1606612600434634</v>
      </c>
      <c r="H28" s="28">
        <f>+'[3]Tasas Bogotá'!T437</f>
        <v>9.4836240344151559</v>
      </c>
      <c r="I28" s="28">
        <f>+'[3]Tasas Bogotá'!U437</f>
        <v>11.002686846134695</v>
      </c>
      <c r="J28" s="50">
        <f>+'[3]Tasas Bogotá'!V437</f>
        <v>9.777638972828564</v>
      </c>
      <c r="K28" s="45" t="str">
        <f>+'[3]Tasas Bogotá'!W437</f>
        <v/>
      </c>
      <c r="L28" s="18"/>
    </row>
    <row r="29" spans="1:15">
      <c r="A29" s="16"/>
      <c r="B29" s="11" t="str">
        <f>+'[3]Tasas Bogotá'!N438</f>
        <v>Riohacha</v>
      </c>
      <c r="C29" s="27">
        <f>+'[3]Tasas Bogotá'!O438</f>
        <v>0</v>
      </c>
      <c r="D29" s="27">
        <f>+'[3]Tasas Bogotá'!P438</f>
        <v>0</v>
      </c>
      <c r="E29" s="27">
        <f>+'[3]Tasas Bogotá'!Q438</f>
        <v>12.092862945912012</v>
      </c>
      <c r="F29" s="27">
        <f>+'[3]Tasas Bogotá'!R438</f>
        <v>11.145450510670772</v>
      </c>
      <c r="G29" s="27">
        <f>+'[3]Tasas Bogotá'!S438</f>
        <v>12.878544676297485</v>
      </c>
      <c r="H29" s="27">
        <f>+'[3]Tasas Bogotá'!T438</f>
        <v>15.348847667228782</v>
      </c>
      <c r="I29" s="27">
        <f>+'[3]Tasas Bogotá'!U438</f>
        <v>14.966769453103337</v>
      </c>
      <c r="J29" s="36">
        <f>+'[3]Tasas Bogotá'!V438</f>
        <v>9.6047174650385116</v>
      </c>
      <c r="K29" s="45">
        <f>+'[3]Tasas Bogotá'!W438</f>
        <v>16</v>
      </c>
      <c r="L29" s="18"/>
    </row>
    <row r="30" spans="1:15">
      <c r="A30" s="16"/>
      <c r="B30" s="11" t="str">
        <f>+'[3]Tasas Bogotá'!N439</f>
        <v>Medellín</v>
      </c>
      <c r="C30" s="27">
        <f>+'[3]Tasas Bogotá'!O439</f>
        <v>8.0531547939961783</v>
      </c>
      <c r="D30" s="27">
        <f>+'[3]Tasas Bogotá'!P439</f>
        <v>8.9001603612663676</v>
      </c>
      <c r="E30" s="27">
        <f>+'[3]Tasas Bogotá'!Q439</f>
        <v>7.7033860906020202</v>
      </c>
      <c r="F30" s="27">
        <f>+'[3]Tasas Bogotá'!R439</f>
        <v>7.0319678126836234</v>
      </c>
      <c r="G30" s="27">
        <f>+'[3]Tasas Bogotá'!S439</f>
        <v>8.2288535366747233</v>
      </c>
      <c r="H30" s="27">
        <f>+'[3]Tasas Bogotá'!T439</f>
        <v>11.126838027299135</v>
      </c>
      <c r="I30" s="27">
        <f>+'[3]Tasas Bogotá'!U439</f>
        <v>10.817035005492666</v>
      </c>
      <c r="J30" s="36">
        <f>+'[3]Tasas Bogotá'!V439</f>
        <v>9.5689935191454225</v>
      </c>
      <c r="K30" s="45">
        <f>+'[3]Tasas Bogotá'!W439</f>
        <v>17</v>
      </c>
      <c r="L30" s="18"/>
    </row>
    <row r="31" spans="1:15">
      <c r="A31" s="16"/>
      <c r="B31" s="11" t="str">
        <f>+'[3]Tasas Bogotá'!N440</f>
        <v>Tunja</v>
      </c>
      <c r="C31" s="27">
        <f>+'[3]Tasas Bogotá'!O440</f>
        <v>0</v>
      </c>
      <c r="D31" s="27">
        <f>+'[3]Tasas Bogotá'!P440</f>
        <v>0</v>
      </c>
      <c r="E31" s="27">
        <f>+'[3]Tasas Bogotá'!Q440</f>
        <v>8.3711875405580791</v>
      </c>
      <c r="F31" s="27">
        <f>+'[3]Tasas Bogotá'!R440</f>
        <v>8.0945477286940708</v>
      </c>
      <c r="G31" s="27">
        <f>+'[3]Tasas Bogotá'!S440</f>
        <v>8.6267740180807131</v>
      </c>
      <c r="H31" s="27">
        <f>+'[3]Tasas Bogotá'!T440</f>
        <v>4.1116393731290728</v>
      </c>
      <c r="I31" s="27">
        <f>+'[3]Tasas Bogotá'!U440</f>
        <v>13.380688235737054</v>
      </c>
      <c r="J31" s="36">
        <f>+'[3]Tasas Bogotá'!V440</f>
        <v>9.0019182231196364</v>
      </c>
      <c r="K31" s="45">
        <f>+'[3]Tasas Bogotá'!W440</f>
        <v>18</v>
      </c>
      <c r="L31" s="18"/>
    </row>
    <row r="32" spans="1:15">
      <c r="A32" s="16"/>
      <c r="B32" s="11" t="str">
        <f>+'[3]Tasas Bogotá'!N441</f>
        <v>Cúcuta</v>
      </c>
      <c r="C32" s="27">
        <f>+'[3]Tasas Bogotá'!O441</f>
        <v>14.207346432248071</v>
      </c>
      <c r="D32" s="27">
        <f>+'[3]Tasas Bogotá'!P441</f>
        <v>11.223214713398212</v>
      </c>
      <c r="E32" s="27">
        <f>+'[3]Tasas Bogotá'!Q441</f>
        <v>7.5785461373891749</v>
      </c>
      <c r="F32" s="27">
        <f>+'[3]Tasas Bogotá'!R441</f>
        <v>8.2122013616514646</v>
      </c>
      <c r="G32" s="27">
        <f>+'[3]Tasas Bogotá'!S441</f>
        <v>6.8649777332895621</v>
      </c>
      <c r="H32" s="27">
        <f>+'[3]Tasas Bogotá'!T441</f>
        <v>8.3758324161987758</v>
      </c>
      <c r="I32" s="27">
        <f>+'[3]Tasas Bogotá'!U441</f>
        <v>10.490435573013464</v>
      </c>
      <c r="J32" s="36">
        <f>+'[3]Tasas Bogotá'!V441</f>
        <v>8.954247029227087</v>
      </c>
      <c r="K32" s="45">
        <f>+'[3]Tasas Bogotá'!W441</f>
        <v>19</v>
      </c>
      <c r="L32" s="18"/>
    </row>
    <row r="33" spans="1:14">
      <c r="A33" s="16"/>
      <c r="B33" s="11" t="str">
        <f>+'[3]Tasas Bogotá'!N442</f>
        <v>Florencia</v>
      </c>
      <c r="C33" s="27">
        <f>+'[3]Tasas Bogotá'!O442</f>
        <v>0</v>
      </c>
      <c r="D33" s="27">
        <f>+'[3]Tasas Bogotá'!P442</f>
        <v>0</v>
      </c>
      <c r="E33" s="27">
        <f>+'[3]Tasas Bogotá'!Q442</f>
        <v>8.4403095227445526</v>
      </c>
      <c r="F33" s="27">
        <f>+'[3]Tasas Bogotá'!R442</f>
        <v>7.7575073590152313</v>
      </c>
      <c r="G33" s="27">
        <f>+'[3]Tasas Bogotá'!S442</f>
        <v>4.2746930751826717</v>
      </c>
      <c r="H33" s="27">
        <f>+'[3]Tasas Bogotá'!T442</f>
        <v>3.8153717126939428</v>
      </c>
      <c r="I33" s="27">
        <f>+'[3]Tasas Bogotá'!U442</f>
        <v>6.3132971648389251</v>
      </c>
      <c r="J33" s="36">
        <f>+'[3]Tasas Bogotá'!V442</f>
        <v>8.5222131195819202</v>
      </c>
      <c r="K33" s="45">
        <f>+'[3]Tasas Bogotá'!W442</f>
        <v>20</v>
      </c>
      <c r="L33" s="18"/>
    </row>
    <row r="34" spans="1:14">
      <c r="A34" s="16"/>
      <c r="B34" s="11" t="str">
        <f>+'[3]Tasas Bogotá'!N443</f>
        <v>Valledupar</v>
      </c>
      <c r="C34" s="27">
        <f>+'[3]Tasas Bogotá'!O443</f>
        <v>0</v>
      </c>
      <c r="D34" s="27">
        <f>+'[3]Tasas Bogotá'!P443</f>
        <v>0</v>
      </c>
      <c r="E34" s="27">
        <f>+'[3]Tasas Bogotá'!Q443</f>
        <v>10.507610001793108</v>
      </c>
      <c r="F34" s="27">
        <f>+'[3]Tasas Bogotá'!R443</f>
        <v>10.019218386494336</v>
      </c>
      <c r="G34" s="27">
        <f>+'[3]Tasas Bogotá'!S443</f>
        <v>8.2838664393863439</v>
      </c>
      <c r="H34" s="27">
        <f>+'[3]Tasas Bogotá'!T443</f>
        <v>9.597895263722874</v>
      </c>
      <c r="I34" s="27">
        <f>+'[3]Tasas Bogotá'!U443</f>
        <v>13.556432549380984</v>
      </c>
      <c r="J34" s="36">
        <f>+'[3]Tasas Bogotá'!V443</f>
        <v>8.4482123261036417</v>
      </c>
      <c r="K34" s="45">
        <f>+'[3]Tasas Bogotá'!W443</f>
        <v>21</v>
      </c>
      <c r="L34" s="18"/>
    </row>
    <row r="35" spans="1:14">
      <c r="A35" s="16"/>
      <c r="B35" s="11" t="str">
        <f>+'[3]Tasas Bogotá'!N444</f>
        <v>Cartagena</v>
      </c>
      <c r="C35" s="27">
        <f>+'[3]Tasas Bogotá'!O444</f>
        <v>4.3125596040645862</v>
      </c>
      <c r="D35" s="27">
        <f>+'[3]Tasas Bogotá'!P444</f>
        <v>8.2945164414518313</v>
      </c>
      <c r="E35" s="27">
        <f>+'[3]Tasas Bogotá'!Q444</f>
        <v>9.5620193012713095</v>
      </c>
      <c r="F35" s="27">
        <f>+'[3]Tasas Bogotá'!R444</f>
        <v>9.3504282534824341</v>
      </c>
      <c r="G35" s="27">
        <f>+'[3]Tasas Bogotá'!S444</f>
        <v>7.3377500313739157</v>
      </c>
      <c r="H35" s="27">
        <f>+'[3]Tasas Bogotá'!T444</f>
        <v>15.714988087334861</v>
      </c>
      <c r="I35" s="27">
        <f>+'[3]Tasas Bogotá'!U444</f>
        <v>12.546249207369231</v>
      </c>
      <c r="J35" s="36">
        <f>+'[3]Tasas Bogotá'!V444</f>
        <v>7.1089068322780875</v>
      </c>
      <c r="K35" s="45">
        <f>+'[3]Tasas Bogotá'!W444</f>
        <v>22</v>
      </c>
      <c r="L35" s="18"/>
    </row>
    <row r="36" spans="1:14" ht="14.25" customHeight="1">
      <c r="A36" s="16"/>
      <c r="B36" s="11" t="str">
        <f>+'[3]Tasas Bogotá'!N445</f>
        <v>Quibdó</v>
      </c>
      <c r="C36" s="27">
        <f>+'[3]Tasas Bogotá'!O445</f>
        <v>0</v>
      </c>
      <c r="D36" s="27">
        <f>+'[3]Tasas Bogotá'!P445</f>
        <v>0</v>
      </c>
      <c r="E36" s="27">
        <f>+'[3]Tasas Bogotá'!Q445</f>
        <v>6.8298763991300211</v>
      </c>
      <c r="F36" s="27">
        <f>+'[3]Tasas Bogotá'!R445</f>
        <v>3.8696909435013604</v>
      </c>
      <c r="G36" s="27">
        <f>+'[3]Tasas Bogotá'!S445</f>
        <v>2.7515478047166688</v>
      </c>
      <c r="H36" s="27">
        <f>+'[3]Tasas Bogotá'!T445</f>
        <v>4.5048429511784782</v>
      </c>
      <c r="I36" s="27">
        <f>+'[3]Tasas Bogotá'!U445</f>
        <v>5.4517097516278712</v>
      </c>
      <c r="J36" s="36">
        <f>+'[3]Tasas Bogotá'!V445</f>
        <v>5.0545907744203218</v>
      </c>
      <c r="K36" s="45">
        <f>+'[3]Tasas Bogotá'!W445</f>
        <v>23</v>
      </c>
      <c r="L36" s="18"/>
    </row>
    <row r="37" spans="1:14">
      <c r="A37" s="16"/>
      <c r="B37" s="11" t="str">
        <f>+'[3]Tasas Bogotá'!N446</f>
        <v>San Andrés</v>
      </c>
      <c r="C37" s="27">
        <f>+'[3]Tasas Bogotá'!O446</f>
        <v>0</v>
      </c>
      <c r="D37" s="27">
        <f>+'[3]Tasas Bogotá'!P446</f>
        <v>0</v>
      </c>
      <c r="E37" s="27">
        <f>+'[3]Tasas Bogotá'!Q446</f>
        <v>5.0261584454409567</v>
      </c>
      <c r="F37" s="27">
        <f>+'[3]Tasas Bogotá'!R446</f>
        <v>5.2776672930010555</v>
      </c>
      <c r="G37" s="27">
        <f>+'[3]Tasas Bogotá'!S446</f>
        <v>2.1220593249232871</v>
      </c>
      <c r="H37" s="27">
        <f>+'[3]Tasas Bogotá'!T446</f>
        <v>4.5160136438545173</v>
      </c>
      <c r="I37" s="27">
        <f>+'[3]Tasas Bogotá'!U446</f>
        <v>2.7350872623078923</v>
      </c>
      <c r="J37" s="36">
        <f>+'[3]Tasas Bogotá'!V446</f>
        <v>2.4709892571034788</v>
      </c>
      <c r="K37" s="45">
        <f>+'[3]Tasas Bogotá'!W446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Normal="100" zoomScaleSheetLayoutView="100" workbookViewId="0">
      <selection activeCell="L26" sqref="L2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96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166</v>
      </c>
      <c r="C8" s="166"/>
      <c r="D8" s="166"/>
      <c r="E8" s="166"/>
      <c r="F8" s="166"/>
      <c r="G8" s="166"/>
      <c r="H8" s="166"/>
      <c r="I8" s="166"/>
      <c r="J8" s="166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113</v>
      </c>
      <c r="H10" s="168"/>
      <c r="I10" s="168" t="s">
        <v>112</v>
      </c>
      <c r="J10" s="18"/>
    </row>
    <row r="11" spans="1:13">
      <c r="A11" s="16"/>
      <c r="B11" s="11"/>
      <c r="C11" s="159">
        <v>2008</v>
      </c>
      <c r="D11" s="159">
        <v>2009</v>
      </c>
      <c r="E11" s="159">
        <v>2010</v>
      </c>
      <c r="F11" s="85">
        <v>2011</v>
      </c>
      <c r="G11" s="86" t="s">
        <v>61</v>
      </c>
      <c r="H11" s="86" t="s">
        <v>62</v>
      </c>
      <c r="I11" s="168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6</v>
      </c>
      <c r="C13" s="25">
        <f>+'[3]Resumen Bogotá'!I6</f>
        <v>7161.012999999999</v>
      </c>
      <c r="D13" s="25">
        <f>+'[3]Resumen Bogotá'!J6</f>
        <v>7265.4156666666677</v>
      </c>
      <c r="E13" s="25">
        <f>+'[3]Resumen Bogotá'!K6</f>
        <v>7369.4683333333332</v>
      </c>
      <c r="F13" s="29">
        <f>+'[3]Resumen Bogotá'!L6</f>
        <v>7473.0276666666659</v>
      </c>
      <c r="G13" s="28">
        <f>IF(OR(OR(F13=0,E13=0),F13=""),"",(F13/E13-1)*100)</f>
        <v>1.4052483659495074</v>
      </c>
      <c r="H13" s="26">
        <f>F13-E13</f>
        <v>103.55933333333269</v>
      </c>
      <c r="I13" s="28">
        <f>IF(F13=0,"",F13/$F$13*100)</f>
        <v>100</v>
      </c>
      <c r="J13" s="18"/>
    </row>
    <row r="14" spans="1:13">
      <c r="A14" s="16"/>
      <c r="B14" s="11" t="s">
        <v>7</v>
      </c>
      <c r="C14" s="25">
        <f>+'[3]Resumen Bogotá'!I7</f>
        <v>5716.6440000000002</v>
      </c>
      <c r="D14" s="25">
        <f>+'[3]Resumen Bogotá'!J7</f>
        <v>5826.2313333333332</v>
      </c>
      <c r="E14" s="25">
        <f>+'[3]Resumen Bogotá'!K7</f>
        <v>5933.7350000000006</v>
      </c>
      <c r="F14" s="29">
        <f>+'[3]Resumen Bogotá'!L7</f>
        <v>6039.8846666666659</v>
      </c>
      <c r="G14" s="28">
        <f t="shared" ref="G14:G31" si="0">IF(OR(OR(F14=0,E14=0),F14=""),"",(F14/E14-1)*100)</f>
        <v>1.7889182221090927</v>
      </c>
      <c r="H14" s="26">
        <f t="shared" ref="H14:H31" si="1">F14-E14</f>
        <v>106.14966666666533</v>
      </c>
      <c r="I14" s="28">
        <f t="shared" ref="I14:I31" si="2">IF(F14=0,"",F14/$F$13*100)</f>
        <v>80.82245826022411</v>
      </c>
      <c r="J14" s="18"/>
      <c r="L14" s="23"/>
      <c r="M14" s="34"/>
    </row>
    <row r="15" spans="1:13">
      <c r="A15" s="16"/>
      <c r="B15" s="11" t="s">
        <v>8</v>
      </c>
      <c r="C15" s="25">
        <f>+'[3]Resumen Bogotá'!I8</f>
        <v>3755.1380000000004</v>
      </c>
      <c r="D15" s="25">
        <f>+'[3]Resumen Bogotá'!J8</f>
        <v>3870.7919999999999</v>
      </c>
      <c r="E15" s="25">
        <f>+'[3]Resumen Bogotá'!K8</f>
        <v>4112.8446666666669</v>
      </c>
      <c r="F15" s="29">
        <f>+'[3]Resumen Bogotá'!L8</f>
        <v>4329.1816666666664</v>
      </c>
      <c r="G15" s="28">
        <f t="shared" si="0"/>
        <v>5.2600333232456942</v>
      </c>
      <c r="H15" s="26">
        <f t="shared" si="1"/>
        <v>216.33699999999953</v>
      </c>
      <c r="I15" s="28">
        <f t="shared" si="2"/>
        <v>57.930759255407551</v>
      </c>
      <c r="J15" s="18"/>
      <c r="L15" s="23"/>
      <c r="M15" s="34"/>
    </row>
    <row r="16" spans="1:13">
      <c r="A16" s="16"/>
      <c r="B16" s="11" t="s">
        <v>9</v>
      </c>
      <c r="C16" s="25">
        <f>+'[3]Resumen Bogotá'!I9</f>
        <v>3374.5343333333331</v>
      </c>
      <c r="D16" s="25">
        <f>+'[3]Resumen Bogotá'!J9</f>
        <v>3434.2446666666669</v>
      </c>
      <c r="E16" s="25">
        <f>+'[3]Resumen Bogotá'!K9</f>
        <v>3736.9126666666671</v>
      </c>
      <c r="F16" s="29">
        <f>+'[3]Resumen Bogotá'!L9</f>
        <v>3989.9086666666662</v>
      </c>
      <c r="G16" s="28">
        <f t="shared" si="0"/>
        <v>6.7701876540152695</v>
      </c>
      <c r="H16" s="26">
        <f t="shared" si="1"/>
        <v>252.99599999999919</v>
      </c>
      <c r="I16" s="28">
        <f t="shared" si="2"/>
        <v>53.390792121158569</v>
      </c>
      <c r="J16" s="18"/>
    </row>
    <row r="17" spans="1:10">
      <c r="A17" s="16"/>
      <c r="B17" s="11" t="s">
        <v>10</v>
      </c>
      <c r="C17" s="25">
        <f>+'[3]Resumen Bogotá'!I10</f>
        <v>380.60399999999998</v>
      </c>
      <c r="D17" s="25">
        <f>+'[3]Resumen Bogotá'!J10</f>
        <v>436.54766666666666</v>
      </c>
      <c r="E17" s="25">
        <f>+'[3]Resumen Bogotá'!K10</f>
        <v>375.93233333333336</v>
      </c>
      <c r="F17" s="29">
        <f>+'[3]Resumen Bogotá'!L10</f>
        <v>339.27366666666666</v>
      </c>
      <c r="G17" s="28">
        <f t="shared" si="0"/>
        <v>-9.7514002963299369</v>
      </c>
      <c r="H17" s="26">
        <f t="shared" si="1"/>
        <v>-36.658666666666704</v>
      </c>
      <c r="I17" s="28">
        <f t="shared" si="2"/>
        <v>4.5399760552204569</v>
      </c>
      <c r="J17" s="18"/>
    </row>
    <row r="18" spans="1:10">
      <c r="A18" s="16"/>
      <c r="B18" s="11" t="s">
        <v>36</v>
      </c>
      <c r="C18" s="25">
        <f>+'[3]Resumen Bogotá'!I11</f>
        <v>365.6586666666667</v>
      </c>
      <c r="D18" s="25">
        <f>+'[3]Resumen Bogotá'!J11</f>
        <v>417.35</v>
      </c>
      <c r="E18" s="25">
        <f>+'[3]Resumen Bogotá'!K11</f>
        <v>352.41966666666667</v>
      </c>
      <c r="F18" s="29">
        <f>+'[3]Resumen Bogotá'!L11</f>
        <v>308.53233333333333</v>
      </c>
      <c r="G18" s="28">
        <f t="shared" si="0"/>
        <v>-12.453145350382455</v>
      </c>
      <c r="H18" s="26">
        <f t="shared" si="1"/>
        <v>-43.887333333333345</v>
      </c>
      <c r="I18" s="28">
        <f t="shared" si="2"/>
        <v>4.1286122184390868</v>
      </c>
      <c r="J18" s="18"/>
    </row>
    <row r="19" spans="1:10">
      <c r="A19" s="16"/>
      <c r="B19" s="11" t="s">
        <v>37</v>
      </c>
      <c r="C19" s="25">
        <f>+'[3]Resumen Bogotá'!I12</f>
        <v>14.944666666666665</v>
      </c>
      <c r="D19" s="25">
        <f>+'[3]Resumen Bogotá'!J12</f>
        <v>19.197000000000003</v>
      </c>
      <c r="E19" s="25">
        <f>+'[3]Resumen Bogotá'!K12</f>
        <v>23.512333333333331</v>
      </c>
      <c r="F19" s="29">
        <f>+'[3]Resumen Bogotá'!L12</f>
        <v>30.741</v>
      </c>
      <c r="G19" s="28">
        <f t="shared" si="0"/>
        <v>30.744148461091349</v>
      </c>
      <c r="H19" s="26">
        <f t="shared" si="1"/>
        <v>7.228666666666669</v>
      </c>
      <c r="I19" s="28">
        <f t="shared" si="2"/>
        <v>0.41135937629563174</v>
      </c>
      <c r="J19" s="18"/>
    </row>
    <row r="20" spans="1:10">
      <c r="A20" s="16"/>
      <c r="B20" s="11" t="s">
        <v>11</v>
      </c>
      <c r="C20" s="25">
        <f>+'[3]Resumen Bogotá'!I13</f>
        <v>1961.5060000000001</v>
      </c>
      <c r="D20" s="25">
        <f>+'[3]Resumen Bogotá'!J13</f>
        <v>1955.4393333333335</v>
      </c>
      <c r="E20" s="25">
        <f>+'[3]Resumen Bogotá'!K13</f>
        <v>1820.8903333333335</v>
      </c>
      <c r="F20" s="29">
        <f>+'[3]Resumen Bogotá'!L13</f>
        <v>1710.7029999999997</v>
      </c>
      <c r="G20" s="28">
        <f t="shared" si="0"/>
        <v>-6.0512888292192812</v>
      </c>
      <c r="H20" s="26">
        <f t="shared" si="1"/>
        <v>-110.18733333333375</v>
      </c>
      <c r="I20" s="28">
        <f t="shared" si="2"/>
        <v>22.891699004816566</v>
      </c>
      <c r="J20" s="18"/>
    </row>
    <row r="21" spans="1:10">
      <c r="A21" s="16"/>
      <c r="B21" s="11" t="s">
        <v>71</v>
      </c>
      <c r="C21" s="25">
        <f>+'[3]Resumen Bogotá'!I14</f>
        <v>846.72899999999993</v>
      </c>
      <c r="D21" s="25">
        <f>+'[3]Resumen Bogotá'!J14</f>
        <v>896.06433333333337</v>
      </c>
      <c r="E21" s="25">
        <f>+'[3]Resumen Bogotá'!K14</f>
        <v>831.50666666666666</v>
      </c>
      <c r="F21" s="29">
        <f>+'[3]Resumen Bogotá'!L14</f>
        <v>768.36366666666663</v>
      </c>
      <c r="G21" s="28">
        <f t="shared" ref="G21:G23" si="3">IF(OR(OR(F21=0,E21=0),F21=""),"",(F21/E21-1)*100)</f>
        <v>-7.5938056219232557</v>
      </c>
      <c r="H21" s="26">
        <f t="shared" ref="H21:H23" si="4">F21-E21</f>
        <v>-63.143000000000029</v>
      </c>
      <c r="I21" s="28">
        <f t="shared" ref="I21:I23" si="5">IF(F21=0,"",F21/$F$13*100)</f>
        <v>10.281825532293182</v>
      </c>
      <c r="J21" s="18"/>
    </row>
    <row r="22" spans="1:10">
      <c r="A22" s="16"/>
      <c r="B22" s="11" t="s">
        <v>72</v>
      </c>
      <c r="C22" s="25">
        <f>+'[3]Resumen Bogotá'!I15</f>
        <v>850.24633333333338</v>
      </c>
      <c r="D22" s="25">
        <f>+'[3]Resumen Bogotá'!J15</f>
        <v>798.35399999999993</v>
      </c>
      <c r="E22" s="25">
        <f>+'[3]Resumen Bogotá'!K15</f>
        <v>657.06333333333339</v>
      </c>
      <c r="F22" s="29">
        <f>+'[3]Resumen Bogotá'!L15</f>
        <v>562.49766666666665</v>
      </c>
      <c r="G22" s="28">
        <f t="shared" si="3"/>
        <v>-14.392169197286931</v>
      </c>
      <c r="H22" s="26">
        <f t="shared" si="4"/>
        <v>-94.565666666666743</v>
      </c>
      <c r="I22" s="28">
        <f t="shared" si="5"/>
        <v>7.5270384609397283</v>
      </c>
      <c r="J22" s="18"/>
    </row>
    <row r="23" spans="1:10">
      <c r="A23" s="16"/>
      <c r="B23" s="11" t="s">
        <v>73</v>
      </c>
      <c r="C23" s="25">
        <f>+'[3]Resumen Bogotá'!I16</f>
        <v>264.53066666666666</v>
      </c>
      <c r="D23" s="25">
        <f>+'[3]Resumen Bogotá'!J16</f>
        <v>261.02066666666667</v>
      </c>
      <c r="E23" s="25">
        <f>+'[3]Resumen Bogotá'!K16</f>
        <v>332.32066666666668</v>
      </c>
      <c r="F23" s="29">
        <f>+'[3]Resumen Bogotá'!L16</f>
        <v>379.84199999999993</v>
      </c>
      <c r="G23" s="28">
        <f t="shared" si="3"/>
        <v>14.299842922799444</v>
      </c>
      <c r="H23" s="26">
        <f t="shared" si="4"/>
        <v>47.521333333333246</v>
      </c>
      <c r="I23" s="28">
        <f t="shared" si="5"/>
        <v>5.0828394720693968</v>
      </c>
      <c r="J23" s="18"/>
    </row>
    <row r="24" spans="1:10">
      <c r="A24" s="16"/>
      <c r="B24" s="11" t="s">
        <v>34</v>
      </c>
      <c r="C24" s="25">
        <f>+'[3]Resumen Bogotá'!I17</f>
        <v>1136.6319999999998</v>
      </c>
      <c r="D24" s="25">
        <f>+'[3]Resumen Bogotá'!J17</f>
        <v>910.22200000000009</v>
      </c>
      <c r="E24" s="25">
        <f>+'[3]Resumen Bogotá'!K17</f>
        <v>1404.1546666666666</v>
      </c>
      <c r="F24" s="29">
        <f>+'[3]Resumen Bogotá'!L17</f>
        <v>1483.1826666666666</v>
      </c>
      <c r="G24" s="28">
        <f t="shared" si="0"/>
        <v>5.6281549231043781</v>
      </c>
      <c r="H24" s="26">
        <f t="shared" si="1"/>
        <v>79.02800000000002</v>
      </c>
      <c r="I24" s="28">
        <f t="shared" si="2"/>
        <v>19.847145398409026</v>
      </c>
      <c r="J24" s="18"/>
    </row>
    <row r="25" spans="1:10">
      <c r="A25" s="16"/>
      <c r="B25" s="11" t="s">
        <v>12</v>
      </c>
      <c r="C25" s="25">
        <f>+'[3]Resumen Bogotá'!I18</f>
        <v>279.00066666666663</v>
      </c>
      <c r="D25" s="25">
        <f>+'[3]Resumen Bogotá'!J18</f>
        <v>267.29700000000003</v>
      </c>
      <c r="E25" s="25">
        <f>+'[3]Resumen Bogotá'!K18</f>
        <v>550.65433333333328</v>
      </c>
      <c r="F25" s="29">
        <f>+'[3]Resumen Bogotá'!L18</f>
        <v>491.14766666666674</v>
      </c>
      <c r="G25" s="28">
        <f t="shared" si="0"/>
        <v>-10.806537434555107</v>
      </c>
      <c r="H25" s="26">
        <f t="shared" si="1"/>
        <v>-59.506666666666547</v>
      </c>
      <c r="I25" s="28">
        <f t="shared" si="2"/>
        <v>6.572271488535014</v>
      </c>
      <c r="J25" s="18"/>
    </row>
    <row r="26" spans="1:10">
      <c r="A26" s="16"/>
      <c r="B26" s="11" t="s">
        <v>21</v>
      </c>
      <c r="C26" s="25">
        <f>+'[3]Resumen Bogotá'!I19</f>
        <v>809.37566666666669</v>
      </c>
      <c r="D26" s="25">
        <f>+'[3]Resumen Bogotá'!J19</f>
        <v>605.77133333333325</v>
      </c>
      <c r="E26" s="25">
        <f>+'[3]Resumen Bogotá'!K19</f>
        <v>903.21433333333334</v>
      </c>
      <c r="F26" s="29">
        <f>+'[3]Resumen Bogotá'!L19</f>
        <v>944.49599999999998</v>
      </c>
      <c r="G26" s="28">
        <f t="shared" si="0"/>
        <v>4.570528294686782</v>
      </c>
      <c r="H26" s="26">
        <f t="shared" si="1"/>
        <v>41.281666666666638</v>
      </c>
      <c r="I26" s="28">
        <f t="shared" si="2"/>
        <v>12.638732815253864</v>
      </c>
      <c r="J26" s="18"/>
    </row>
    <row r="27" spans="1:10">
      <c r="A27" s="16"/>
      <c r="B27" s="11" t="s">
        <v>13</v>
      </c>
      <c r="C27" s="25">
        <f>+'[3]Resumen Bogotá'!I20</f>
        <v>1004.4326666666667</v>
      </c>
      <c r="D27" s="25">
        <f>+'[3]Resumen Bogotá'!J20</f>
        <v>763.32133333333331</v>
      </c>
      <c r="E27" s="25">
        <f>+'[3]Resumen Bogotá'!K20</f>
        <v>1163.261</v>
      </c>
      <c r="F27" s="29">
        <f>+'[3]Resumen Bogotá'!L20</f>
        <v>1247.1400000000001</v>
      </c>
      <c r="G27" s="28">
        <f t="shared" si="0"/>
        <v>7.2106775693503211</v>
      </c>
      <c r="H27" s="26">
        <f t="shared" si="1"/>
        <v>83.879000000000133</v>
      </c>
      <c r="I27" s="28">
        <f t="shared" si="2"/>
        <v>16.688550553115846</v>
      </c>
      <c r="J27" s="18"/>
    </row>
    <row r="28" spans="1:10">
      <c r="A28" s="16"/>
      <c r="B28" s="11" t="s">
        <v>35</v>
      </c>
      <c r="C28" s="25">
        <f>+'[3]Resumen Bogotá'!I21</f>
        <v>518.55433333333337</v>
      </c>
      <c r="D28" s="25">
        <f>+'[3]Resumen Bogotá'!J21</f>
        <v>397.02399999999994</v>
      </c>
      <c r="E28" s="25">
        <f>+'[3]Resumen Bogotá'!K21</f>
        <v>637.71</v>
      </c>
      <c r="F28" s="29">
        <f>+'[3]Resumen Bogotá'!L21</f>
        <v>579.9473333333334</v>
      </c>
      <c r="G28" s="28">
        <f t="shared" si="0"/>
        <v>-9.0578267028377564</v>
      </c>
      <c r="H28" s="26">
        <f t="shared" si="1"/>
        <v>-57.762666666666632</v>
      </c>
      <c r="I28" s="28">
        <f t="shared" si="2"/>
        <v>7.7605404288837345</v>
      </c>
      <c r="J28" s="18"/>
    </row>
    <row r="29" spans="1:10">
      <c r="A29" s="16"/>
      <c r="B29" s="11" t="s">
        <v>12</v>
      </c>
      <c r="C29" s="25">
        <f>+'[3]Resumen Bogotá'!I22</f>
        <v>139.78333333333333</v>
      </c>
      <c r="D29" s="25">
        <f>+'[3]Resumen Bogotá'!J22</f>
        <v>140.67600000000002</v>
      </c>
      <c r="E29" s="25">
        <f>+'[3]Resumen Bogotá'!K22</f>
        <v>286.79199999999997</v>
      </c>
      <c r="F29" s="29">
        <f>+'[3]Resumen Bogotá'!L22</f>
        <v>224.90933333333331</v>
      </c>
      <c r="G29" s="28">
        <f t="shared" si="0"/>
        <v>-21.57754284173431</v>
      </c>
      <c r="H29" s="26">
        <f t="shared" si="1"/>
        <v>-61.882666666666665</v>
      </c>
      <c r="I29" s="28">
        <f t="shared" si="2"/>
        <v>3.0096146216149875</v>
      </c>
      <c r="J29" s="18"/>
    </row>
    <row r="30" spans="1:10">
      <c r="A30" s="16"/>
      <c r="B30" s="11" t="s">
        <v>21</v>
      </c>
      <c r="C30" s="25">
        <f>+'[3]Resumen Bogotá'!I23</f>
        <v>374.98033333333336</v>
      </c>
      <c r="D30" s="25">
        <f>+'[3]Resumen Bogotá'!J23</f>
        <v>257.85899999999998</v>
      </c>
      <c r="E30" s="25">
        <f>+'[3]Resumen Bogotá'!K23</f>
        <v>394.07633333333337</v>
      </c>
      <c r="F30" s="29">
        <f>+'[3]Resumen Bogotá'!L23</f>
        <v>364.98933333333338</v>
      </c>
      <c r="G30" s="28">
        <f t="shared" si="0"/>
        <v>-7.3810573078481383</v>
      </c>
      <c r="H30" s="26">
        <f t="shared" si="1"/>
        <v>-29.086999999999989</v>
      </c>
      <c r="I30" s="28">
        <f t="shared" si="2"/>
        <v>4.8840891485169138</v>
      </c>
      <c r="J30" s="18"/>
    </row>
    <row r="31" spans="1:10">
      <c r="A31" s="16"/>
      <c r="B31" s="11" t="s">
        <v>13</v>
      </c>
      <c r="C31" s="25">
        <f>+'[3]Resumen Bogotá'!I24</f>
        <v>448.17500000000001</v>
      </c>
      <c r="D31" s="25">
        <f>+'[3]Resumen Bogotá'!J24</f>
        <v>320.65266666666668</v>
      </c>
      <c r="E31" s="25">
        <f>+'[3]Resumen Bogotá'!K24</f>
        <v>502.07100000000008</v>
      </c>
      <c r="F31" s="29">
        <f>+'[3]Resumen Bogotá'!L24</f>
        <v>462.54700000000003</v>
      </c>
      <c r="G31" s="28">
        <f t="shared" si="0"/>
        <v>-7.8721933750405926</v>
      </c>
      <c r="H31" s="26">
        <f t="shared" si="1"/>
        <v>-39.524000000000058</v>
      </c>
      <c r="I31" s="28">
        <f t="shared" si="2"/>
        <v>6.1895528911686535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165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66</v>
      </c>
      <c r="F49" s="34">
        <f>F15</f>
        <v>4329.1816666666664</v>
      </c>
    </row>
    <row r="50" spans="5:6">
      <c r="E50" s="23" t="s">
        <v>28</v>
      </c>
      <c r="F50" s="34">
        <f>F14-F15</f>
        <v>1710.7029999999995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6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35"/>
      <c r="D9" s="135"/>
      <c r="E9" s="135"/>
      <c r="F9" s="135"/>
      <c r="G9" s="13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35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135"/>
      <c r="D12" s="135"/>
      <c r="E12" s="135"/>
      <c r="F12" s="135"/>
      <c r="G12" s="135"/>
      <c r="H12" s="135"/>
      <c r="I12" s="135"/>
      <c r="J12" s="135"/>
      <c r="K12" s="135"/>
      <c r="L12" s="18"/>
    </row>
    <row r="13" spans="1:15">
      <c r="A13" s="16"/>
      <c r="B13" s="12" t="str">
        <f>+'[3]Población Bogotá'!J5</f>
        <v>Colombia</v>
      </c>
      <c r="C13" s="26">
        <f>+'[3]Población Bogotá'!K5</f>
        <v>42793.99966666667</v>
      </c>
      <c r="D13" s="26">
        <f>+'[3]Población Bogotá'!L5</f>
        <v>43301.009666666665</v>
      </c>
      <c r="E13" s="26">
        <f>+'[3]Población Bogotá'!M5</f>
        <v>43810.965999999993</v>
      </c>
      <c r="F13" s="26">
        <f>+'[3]Población Bogotá'!N5</f>
        <v>44324.22866666667</v>
      </c>
      <c r="G13" s="26">
        <f>+'[3]Población Bogotá'!O5</f>
        <v>44843.151666666672</v>
      </c>
      <c r="H13" s="28">
        <f>IF(OR(OR(G13=0,F13=0),G13=""),"",(G13/F13-1)*100)</f>
        <v>1.1707434412507878</v>
      </c>
      <c r="I13" s="27">
        <f>IF(OR(OR(G13=0,F13=0),F13=""),"",(F13/E13-1)*100)</f>
        <v>1.1715392595239127</v>
      </c>
      <c r="J13" s="28">
        <f>IF(G13=0,"",G13/$G$13*100)</f>
        <v>100</v>
      </c>
      <c r="K13" s="27">
        <f t="shared" ref="K13:K38" si="0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21224.828999999998</v>
      </c>
      <c r="D14" s="25">
        <f>D13-SUM(D15:D38)</f>
        <v>21421.510333333335</v>
      </c>
      <c r="E14" s="25">
        <f>E13-SUM(E15:E38)</f>
        <v>21622.070333333322</v>
      </c>
      <c r="F14" s="25">
        <f>F13-SUM(F15:F38)</f>
        <v>21829.152000000002</v>
      </c>
      <c r="G14" s="26">
        <f>G13-SUM(G15:G38)</f>
        <v>22041.91166666667</v>
      </c>
      <c r="H14" s="28">
        <f t="shared" ref="H14:H38" si="1">IF(OR(OR(G14=0,F14=0),G14=""),"",(G14/F14-1)*100)</f>
        <v>0.97465841397168518</v>
      </c>
      <c r="I14" s="27">
        <f>IF(OR(OR(G14=0,F14=0),F14=""),"",(F14/E14-1)*100)</f>
        <v>0.95773283258373532</v>
      </c>
      <c r="J14" s="28">
        <f t="shared" ref="J14:J38" si="2">IF(G14=0,"",G14/$G$13*100)</f>
        <v>49.153350840527828</v>
      </c>
      <c r="K14" s="27">
        <f>IF(F14=0,"",F14/$F$13*100)</f>
        <v>49.248802870688799</v>
      </c>
      <c r="L14" s="18"/>
    </row>
    <row r="15" spans="1:15">
      <c r="A15" s="16"/>
      <c r="B15" s="12" t="str">
        <f>+'[3]Población Bogotá'!J6</f>
        <v>Bogotá</v>
      </c>
      <c r="C15" s="107">
        <f>+'[3]Población Bogotá'!K6</f>
        <v>7056.331666666666</v>
      </c>
      <c r="D15" s="107">
        <f>+'[3]Población Bogotá'!L6</f>
        <v>7161.012999999999</v>
      </c>
      <c r="E15" s="107">
        <f>+'[3]Población Bogotá'!M6</f>
        <v>7265.4156666666677</v>
      </c>
      <c r="F15" s="107">
        <f>+'[3]Población Bogotá'!N6</f>
        <v>7369.4683333333332</v>
      </c>
      <c r="G15" s="107">
        <f>+'[3]Población Bogotá'!O6</f>
        <v>7473.0276666666659</v>
      </c>
      <c r="H15" s="50">
        <f>IF(OR(OR(G15=0,F15=0),G15=""),"",(G15/F15-1)*100)</f>
        <v>1.4052483659495074</v>
      </c>
      <c r="I15" s="36">
        <f t="shared" ref="I15:I38" si="3">IF(OR(OR(G15=0,F15=0),F15=""),"",(F15/E15-1)*100)</f>
        <v>1.4321639867634017</v>
      </c>
      <c r="J15" s="50">
        <f t="shared" si="2"/>
        <v>16.664813664784411</v>
      </c>
      <c r="K15" s="36">
        <f t="shared" si="0"/>
        <v>16.626275414185436</v>
      </c>
      <c r="L15" s="18"/>
      <c r="N15" s="23" t="s">
        <v>3</v>
      </c>
      <c r="O15" s="34">
        <f>J15</f>
        <v>16.664813664784411</v>
      </c>
    </row>
    <row r="16" spans="1:15">
      <c r="A16" s="16"/>
      <c r="B16" s="11" t="str">
        <f>+'[3]Población Bogotá'!J7</f>
        <v>Medellín</v>
      </c>
      <c r="C16" s="55">
        <f>+'[3]Población Bogotá'!K7</f>
        <v>3230.7530000000002</v>
      </c>
      <c r="D16" s="55">
        <f>+'[3]Población Bogotá'!L7</f>
        <v>3278.4436666666666</v>
      </c>
      <c r="E16" s="55">
        <f>+'[3]Población Bogotá'!M7</f>
        <v>3326.1593333333331</v>
      </c>
      <c r="F16" s="55">
        <f>+'[3]Población Bogotá'!N7</f>
        <v>3374.2706666666668</v>
      </c>
      <c r="G16" s="56">
        <f>+'[3]Población Bogotá'!O7</f>
        <v>3422.79</v>
      </c>
      <c r="H16" s="28">
        <f t="shared" si="1"/>
        <v>1.4379206094116803</v>
      </c>
      <c r="I16" s="27">
        <f t="shared" si="3"/>
        <v>1.4464530562677158</v>
      </c>
      <c r="J16" s="28">
        <f t="shared" si="2"/>
        <v>7.6328042806684966</v>
      </c>
      <c r="K16" s="27">
        <f t="shared" si="0"/>
        <v>7.6127002503356218</v>
      </c>
      <c r="L16" s="18"/>
      <c r="N16" s="23" t="s">
        <v>14</v>
      </c>
      <c r="O16" s="34">
        <f>100-O15</f>
        <v>83.335186335215582</v>
      </c>
    </row>
    <row r="17" spans="1:12">
      <c r="A17" s="16"/>
      <c r="B17" s="11" t="str">
        <f>+'[3]Población Bogotá'!J8</f>
        <v>Cali</v>
      </c>
      <c r="C17" s="55">
        <f>+'[3]Población Bogotá'!K8</f>
        <v>2223.7870000000003</v>
      </c>
      <c r="D17" s="55">
        <f>+'[3]Población Bogotá'!L8</f>
        <v>2250.7916666666665</v>
      </c>
      <c r="E17" s="55">
        <f>+'[3]Población Bogotá'!M8</f>
        <v>2277.8453333333332</v>
      </c>
      <c r="F17" s="55">
        <f>+'[3]Población Bogotá'!N8</f>
        <v>2304.9916666666668</v>
      </c>
      <c r="G17" s="56">
        <f>+'[3]Población Bogotá'!O8</f>
        <v>2332.1293333333338</v>
      </c>
      <c r="H17" s="28">
        <f t="shared" si="1"/>
        <v>1.177343374343387</v>
      </c>
      <c r="I17" s="27">
        <f t="shared" si="3"/>
        <v>1.1917548981962067</v>
      </c>
      <c r="J17" s="28">
        <f t="shared" si="2"/>
        <v>5.2006365446139657</v>
      </c>
      <c r="K17" s="27">
        <f t="shared" si="0"/>
        <v>5.2002973001538075</v>
      </c>
      <c r="L17" s="18"/>
    </row>
    <row r="18" spans="1:12">
      <c r="A18" s="16"/>
      <c r="B18" s="11" t="str">
        <f>+'[3]Población Bogotá'!J9</f>
        <v>Barranquilla</v>
      </c>
      <c r="C18" s="55">
        <f>+'[3]Población Bogotá'!K9</f>
        <v>1653.7536666666667</v>
      </c>
      <c r="D18" s="55">
        <f>+'[3]Población Bogotá'!L9</f>
        <v>1676.5673333333332</v>
      </c>
      <c r="E18" s="55">
        <f>+'[3]Población Bogotá'!M9</f>
        <v>1699.3326666666665</v>
      </c>
      <c r="F18" s="55">
        <f>+'[3]Población Bogotá'!N9</f>
        <v>1722.046</v>
      </c>
      <c r="G18" s="56">
        <f>+'[3]Población Bogotá'!O9</f>
        <v>1744.7103333333332</v>
      </c>
      <c r="H18" s="28">
        <f t="shared" si="1"/>
        <v>1.3161282180228051</v>
      </c>
      <c r="I18" s="27">
        <f t="shared" si="3"/>
        <v>1.3366031136144096</v>
      </c>
      <c r="J18" s="28">
        <f t="shared" si="2"/>
        <v>3.8906951641185192</v>
      </c>
      <c r="K18" s="27">
        <f t="shared" si="0"/>
        <v>3.8851121650652374</v>
      </c>
      <c r="L18" s="18"/>
    </row>
    <row r="19" spans="1:12">
      <c r="A19" s="16"/>
      <c r="B19" s="11" t="str">
        <f>+'[3]Población Bogotá'!J10</f>
        <v>Bucaramanga</v>
      </c>
      <c r="C19" s="55">
        <f>+'[3]Población Bogotá'!K10</f>
        <v>986.59933333333322</v>
      </c>
      <c r="D19" s="55">
        <f>+'[3]Población Bogotá'!L10</f>
        <v>996.62166666666678</v>
      </c>
      <c r="E19" s="55">
        <f>+'[3]Población Bogotá'!M10</f>
        <v>1006.3983333333332</v>
      </c>
      <c r="F19" s="55">
        <f>+'[3]Población Bogotá'!N10</f>
        <v>1016.0889999999999</v>
      </c>
      <c r="G19" s="56">
        <f>+'[3]Población Bogotá'!O10</f>
        <v>1026.1833333333334</v>
      </c>
      <c r="H19" s="28">
        <f t="shared" si="1"/>
        <v>0.9934497207757742</v>
      </c>
      <c r="I19" s="27">
        <f t="shared" si="3"/>
        <v>0.96290567518826364</v>
      </c>
      <c r="J19" s="28">
        <f t="shared" si="2"/>
        <v>2.288383610860536</v>
      </c>
      <c r="K19" s="27">
        <f t="shared" si="0"/>
        <v>2.2924008619334044</v>
      </c>
      <c r="L19" s="18"/>
    </row>
    <row r="20" spans="1:12">
      <c r="A20" s="16"/>
      <c r="B20" s="11" t="str">
        <f>+'[3]Población Bogotá'!J11</f>
        <v>Cartagena</v>
      </c>
      <c r="C20" s="55">
        <f>+'[3]Población Bogotá'!K11</f>
        <v>867.15700000000004</v>
      </c>
      <c r="D20" s="55">
        <f>+'[3]Población Bogotá'!L11</f>
        <v>878.76066666666668</v>
      </c>
      <c r="E20" s="55">
        <f>+'[3]Población Bogotá'!M11</f>
        <v>890.44500000000005</v>
      </c>
      <c r="F20" s="55">
        <f>+'[3]Población Bogotá'!N11</f>
        <v>902.08033333333333</v>
      </c>
      <c r="G20" s="56">
        <f>+'[3]Población Bogotá'!O11</f>
        <v>913.88200000000006</v>
      </c>
      <c r="H20" s="28">
        <f t="shared" si="1"/>
        <v>1.3082722492194998</v>
      </c>
      <c r="I20" s="27">
        <f t="shared" si="3"/>
        <v>1.3066874802299067</v>
      </c>
      <c r="J20" s="28">
        <f t="shared" si="2"/>
        <v>2.0379522090534001</v>
      </c>
      <c r="K20" s="27">
        <f t="shared" si="0"/>
        <v>2.0351856320327317</v>
      </c>
      <c r="L20" s="18"/>
    </row>
    <row r="21" spans="1:12">
      <c r="A21" s="16"/>
      <c r="B21" s="11" t="str">
        <f>+'[3]Población Bogotá'!J12</f>
        <v>Cúcuta</v>
      </c>
      <c r="C21" s="55">
        <f>+'[3]Población Bogotá'!K12</f>
        <v>738.50199999999995</v>
      </c>
      <c r="D21" s="55">
        <f>+'[3]Población Bogotá'!L12</f>
        <v>747.40966666666679</v>
      </c>
      <c r="E21" s="55">
        <f>+'[3]Población Bogotá'!M12</f>
        <v>756.37199999999996</v>
      </c>
      <c r="F21" s="55">
        <f>+'[3]Población Bogotá'!N12</f>
        <v>765.4473333333334</v>
      </c>
      <c r="G21" s="56">
        <f>+'[3]Población Bogotá'!O12</f>
        <v>775.00433333333331</v>
      </c>
      <c r="H21" s="28">
        <f t="shared" si="1"/>
        <v>1.2485509562599972</v>
      </c>
      <c r="I21" s="27">
        <f t="shared" si="3"/>
        <v>1.1998505144734883</v>
      </c>
      <c r="J21" s="28">
        <f t="shared" si="2"/>
        <v>1.7282557191657393</v>
      </c>
      <c r="K21" s="27">
        <f t="shared" si="0"/>
        <v>1.7269275887229953</v>
      </c>
      <c r="L21" s="18"/>
    </row>
    <row r="22" spans="1:12">
      <c r="A22" s="16"/>
      <c r="B22" s="11" t="str">
        <f>+'[3]Población Bogotá'!J13</f>
        <v>Pereira</v>
      </c>
      <c r="C22" s="55">
        <f>+'[3]Población Bogotá'!K13</f>
        <v>582.15266666666673</v>
      </c>
      <c r="D22" s="55">
        <f>+'[3]Población Bogotá'!L13</f>
        <v>586.76066666666668</v>
      </c>
      <c r="E22" s="55">
        <f>+'[3]Población Bogotá'!M13</f>
        <v>591.31166666666661</v>
      </c>
      <c r="F22" s="55">
        <f>+'[3]Población Bogotá'!N13</f>
        <v>595.93100000000004</v>
      </c>
      <c r="G22" s="56">
        <f>+'[3]Población Bogotá'!O13</f>
        <v>600.88866666666661</v>
      </c>
      <c r="H22" s="28">
        <f t="shared" si="1"/>
        <v>0.83191957905639491</v>
      </c>
      <c r="I22" s="27">
        <f t="shared" si="3"/>
        <v>0.78120111503523493</v>
      </c>
      <c r="J22" s="28">
        <f t="shared" si="2"/>
        <v>1.339978668612015</v>
      </c>
      <c r="K22" s="27">
        <f t="shared" si="0"/>
        <v>1.34448137717546</v>
      </c>
      <c r="L22" s="18"/>
    </row>
    <row r="23" spans="1:12">
      <c r="A23" s="16"/>
      <c r="B23" s="11" t="str">
        <f>+'[3]Población Bogotá'!J14</f>
        <v>Ibagué</v>
      </c>
      <c r="C23" s="55">
        <f>+'[3]Población Bogotá'!K14</f>
        <v>481.16399999999999</v>
      </c>
      <c r="D23" s="55">
        <f>+'[3]Población Bogotá'!L14</f>
        <v>486.71966666666668</v>
      </c>
      <c r="E23" s="55">
        <f>+'[3]Población Bogotá'!M14</f>
        <v>492.21100000000001</v>
      </c>
      <c r="F23" s="55">
        <f>+'[3]Población Bogotá'!N14</f>
        <v>497.67099999999999</v>
      </c>
      <c r="G23" s="56">
        <f>+'[3]Población Bogotá'!O14</f>
        <v>503.142</v>
      </c>
      <c r="H23" s="28">
        <f t="shared" si="1"/>
        <v>1.0993206355202512</v>
      </c>
      <c r="I23" s="27">
        <f t="shared" si="3"/>
        <v>1.1092803695975872</v>
      </c>
      <c r="J23" s="28">
        <f t="shared" si="2"/>
        <v>1.1220040993996443</v>
      </c>
      <c r="K23" s="27">
        <f t="shared" si="0"/>
        <v>1.1227967524097393</v>
      </c>
      <c r="L23" s="18"/>
    </row>
    <row r="24" spans="1:12">
      <c r="A24" s="16"/>
      <c r="B24" s="11" t="str">
        <f>+'[3]Población Bogotá'!J15</f>
        <v>Santa Marta</v>
      </c>
      <c r="C24" s="55">
        <f>+'[3]Población Bogotá'!K15</f>
        <v>403.07733333333334</v>
      </c>
      <c r="D24" s="55">
        <f>+'[3]Población Bogotá'!L15</f>
        <v>411.15699999999998</v>
      </c>
      <c r="E24" s="55">
        <f>+'[3]Población Bogotá'!M15</f>
        <v>419.19299999999998</v>
      </c>
      <c r="F24" s="55">
        <f>+'[3]Población Bogotá'!N15</f>
        <v>427.29099999999994</v>
      </c>
      <c r="G24" s="56">
        <f>+'[3]Población Bogotá'!O15</f>
        <v>435.32466666666664</v>
      </c>
      <c r="H24" s="28">
        <f t="shared" si="1"/>
        <v>1.880139452192231</v>
      </c>
      <c r="I24" s="27">
        <f t="shared" si="3"/>
        <v>1.931807067389002</v>
      </c>
      <c r="J24" s="28">
        <f t="shared" si="2"/>
        <v>0.97077179120364376</v>
      </c>
      <c r="K24" s="27">
        <f t="shared" si="0"/>
        <v>0.96401226339069346</v>
      </c>
      <c r="L24" s="18"/>
    </row>
    <row r="25" spans="1:12">
      <c r="A25" s="16"/>
      <c r="B25" s="11" t="str">
        <f>+'[3]Población Bogotá'!J16</f>
        <v>Villavicencio</v>
      </c>
      <c r="C25" s="55">
        <f>+'[3]Población Bogotá'!K16</f>
        <v>378.99066666666664</v>
      </c>
      <c r="D25" s="55">
        <f>+'[3]Población Bogotá'!L16</f>
        <v>389.30633333333327</v>
      </c>
      <c r="E25" s="55">
        <f>+'[3]Población Bogotá'!M16</f>
        <v>399.73700000000002</v>
      </c>
      <c r="F25" s="55">
        <f>+'[3]Población Bogotá'!N16</f>
        <v>410.18199999999996</v>
      </c>
      <c r="G25" s="56">
        <f>+'[3]Población Bogotá'!O16</f>
        <v>420.63666666666671</v>
      </c>
      <c r="H25" s="28">
        <f t="shared" si="1"/>
        <v>2.548787286294063</v>
      </c>
      <c r="I25" s="27">
        <f t="shared" si="3"/>
        <v>2.6129680264773913</v>
      </c>
      <c r="J25" s="28">
        <f t="shared" si="2"/>
        <v>0.93801762595410798</v>
      </c>
      <c r="K25" s="27">
        <f t="shared" si="0"/>
        <v>0.92541260691688199</v>
      </c>
      <c r="L25" s="18"/>
    </row>
    <row r="26" spans="1:12">
      <c r="A26" s="16"/>
      <c r="B26" s="11" t="str">
        <f>+'[3]Población Bogotá'!J17</f>
        <v>Manizales</v>
      </c>
      <c r="C26" s="55">
        <f>+'[3]Población Bogotá'!K17</f>
        <v>395.80866666666662</v>
      </c>
      <c r="D26" s="55">
        <f>+'[3]Población Bogotá'!L17</f>
        <v>398.43366666666662</v>
      </c>
      <c r="E26" s="55">
        <f>+'[3]Población Bogotá'!M17</f>
        <v>400.97533333333331</v>
      </c>
      <c r="F26" s="55">
        <f>+'[3]Población Bogotá'!N17</f>
        <v>403.3966666666667</v>
      </c>
      <c r="G26" s="56">
        <f>+'[3]Población Bogotá'!O17</f>
        <v>405.76066666666674</v>
      </c>
      <c r="H26" s="28">
        <f t="shared" si="1"/>
        <v>0.58602368223172885</v>
      </c>
      <c r="I26" s="27">
        <f t="shared" si="3"/>
        <v>0.60386091912554285</v>
      </c>
      <c r="J26" s="28">
        <f t="shared" si="2"/>
        <v>0.90484422166134548</v>
      </c>
      <c r="K26" s="27">
        <f t="shared" si="0"/>
        <v>0.91010419989560865</v>
      </c>
      <c r="L26" s="18"/>
    </row>
    <row r="27" spans="1:12">
      <c r="A27" s="16"/>
      <c r="B27" s="11" t="str">
        <f>+'[3]Población Bogotá'!J18</f>
        <v>Valledupar</v>
      </c>
      <c r="C27" s="55">
        <f>+'[3]Población Bogotá'!K18</f>
        <v>321.08700000000005</v>
      </c>
      <c r="D27" s="55">
        <f>+'[3]Población Bogotá'!L18</f>
        <v>330.94766666666669</v>
      </c>
      <c r="E27" s="55">
        <f>+'[3]Población Bogotá'!M18</f>
        <v>340.48199999999997</v>
      </c>
      <c r="F27" s="55">
        <f>+'[3]Población Bogotá'!N18</f>
        <v>346.94666666666672</v>
      </c>
      <c r="G27" s="56">
        <f>+'[3]Población Bogotá'!O18</f>
        <v>351.63166666666666</v>
      </c>
      <c r="H27" s="28">
        <f t="shared" si="1"/>
        <v>1.3503516390607428</v>
      </c>
      <c r="I27" s="27">
        <f t="shared" si="3"/>
        <v>1.8986808896407803</v>
      </c>
      <c r="J27" s="28">
        <f t="shared" si="2"/>
        <v>0.78413682713573751</v>
      </c>
      <c r="K27" s="27">
        <f t="shared" si="0"/>
        <v>0.78274721772560119</v>
      </c>
      <c r="L27" s="18"/>
    </row>
    <row r="28" spans="1:12">
      <c r="A28" s="16"/>
      <c r="B28" s="11" t="str">
        <f>+'[3]Población Bogotá'!J19</f>
        <v>Pasto</v>
      </c>
      <c r="C28" s="55">
        <f>+'[3]Población Bogotá'!K19</f>
        <v>323.86766666666671</v>
      </c>
      <c r="D28" s="55">
        <f>+'[3]Población Bogotá'!L19</f>
        <v>329.01066666666668</v>
      </c>
      <c r="E28" s="55">
        <f>+'[3]Población Bogotá'!M19</f>
        <v>334.22266666666661</v>
      </c>
      <c r="F28" s="55">
        <f>+'[3]Población Bogotá'!N19</f>
        <v>339.59899999999999</v>
      </c>
      <c r="G28" s="56">
        <f>+'[3]Población Bogotá'!O19</f>
        <v>345.19300000000004</v>
      </c>
      <c r="H28" s="28">
        <f t="shared" si="1"/>
        <v>1.647236888212289</v>
      </c>
      <c r="I28" s="27">
        <f t="shared" si="3"/>
        <v>1.6086082332337437</v>
      </c>
      <c r="J28" s="28">
        <f t="shared" si="2"/>
        <v>0.76977863323686258</v>
      </c>
      <c r="K28" s="27">
        <f t="shared" si="0"/>
        <v>0.76617012910455906</v>
      </c>
      <c r="L28" s="18"/>
    </row>
    <row r="29" spans="1:12">
      <c r="A29" s="16"/>
      <c r="B29" s="11" t="str">
        <f>+'[3]Población Bogotá'!J20</f>
        <v>Montería</v>
      </c>
      <c r="C29" s="55">
        <f>+'[3]Población Bogotá'!K20</f>
        <v>298.40033333333332</v>
      </c>
      <c r="D29" s="55">
        <f>+'[3]Población Bogotá'!L20</f>
        <v>303.82400000000001</v>
      </c>
      <c r="E29" s="55">
        <f>+'[3]Población Bogotá'!M20</f>
        <v>309.27466666666669</v>
      </c>
      <c r="F29" s="55">
        <f>+'[3]Población Bogotá'!N20</f>
        <v>314.76966666666664</v>
      </c>
      <c r="G29" s="56">
        <f>+'[3]Población Bogotá'!O20</f>
        <v>320.28400000000005</v>
      </c>
      <c r="H29" s="28">
        <f t="shared" si="1"/>
        <v>1.7518630024706106</v>
      </c>
      <c r="I29" s="27">
        <f t="shared" si="3"/>
        <v>1.7767378295883596</v>
      </c>
      <c r="J29" s="28">
        <f t="shared" si="2"/>
        <v>0.7142316900042448</v>
      </c>
      <c r="K29" s="27">
        <f t="shared" si="0"/>
        <v>0.71015260983748185</v>
      </c>
      <c r="L29" s="18"/>
    </row>
    <row r="30" spans="1:12">
      <c r="A30" s="16"/>
      <c r="B30" s="11" t="str">
        <f>+'[3]Población Bogotá'!J21</f>
        <v>Neiva</v>
      </c>
      <c r="C30" s="55">
        <f>+'[3]Población Bogotá'!K21</f>
        <v>302.59500000000003</v>
      </c>
      <c r="D30" s="55">
        <f>+'[3]Población Bogotá'!L21</f>
        <v>305.37833333333333</v>
      </c>
      <c r="E30" s="55">
        <f>+'[3]Población Bogotá'!M21</f>
        <v>308.08999999999997</v>
      </c>
      <c r="F30" s="55">
        <f>+'[3]Población Bogotá'!N21</f>
        <v>311.05033333333336</v>
      </c>
      <c r="G30" s="56">
        <f>+'[3]Población Bogotá'!O21</f>
        <v>314.12066666666664</v>
      </c>
      <c r="H30" s="28">
        <f t="shared" si="1"/>
        <v>0.98708569138326041</v>
      </c>
      <c r="I30" s="27">
        <f t="shared" si="3"/>
        <v>0.96086641349391044</v>
      </c>
      <c r="J30" s="28">
        <f t="shared" si="2"/>
        <v>0.70048748803747096</v>
      </c>
      <c r="K30" s="27">
        <f t="shared" si="0"/>
        <v>0.7017614128663987</v>
      </c>
      <c r="L30" s="18"/>
    </row>
    <row r="31" spans="1:12">
      <c r="A31" s="16"/>
      <c r="B31" s="11" t="str">
        <f>+'[3]Población Bogotá'!J22</f>
        <v>Armenia</v>
      </c>
      <c r="C31" s="55">
        <f>+'[3]Población Bogotá'!K22</f>
        <v>276.6463333333333</v>
      </c>
      <c r="D31" s="55">
        <f>+'[3]Población Bogotá'!L22</f>
        <v>278.23966666666666</v>
      </c>
      <c r="E31" s="55">
        <f>+'[3]Población Bogotá'!M22</f>
        <v>279.82533333333339</v>
      </c>
      <c r="F31" s="55">
        <f>+'[3]Población Bogotá'!N22</f>
        <v>281.36500000000001</v>
      </c>
      <c r="G31" s="56">
        <f>+'[3]Población Bogotá'!O22</f>
        <v>283.13866666666667</v>
      </c>
      <c r="H31" s="28">
        <f t="shared" si="1"/>
        <v>0.63037928195286419</v>
      </c>
      <c r="I31" s="27">
        <f t="shared" si="3"/>
        <v>0.5502241874693059</v>
      </c>
      <c r="J31" s="28">
        <f t="shared" si="2"/>
        <v>0.63139778571168659</v>
      </c>
      <c r="K31" s="27">
        <f t="shared" si="0"/>
        <v>0.63478826019954204</v>
      </c>
      <c r="L31" s="18"/>
    </row>
    <row r="32" spans="1:12">
      <c r="A32" s="16"/>
      <c r="B32" s="11" t="str">
        <f>+'[3]Población Bogotá'!J23</f>
        <v>Sincelejo</v>
      </c>
      <c r="C32" s="55">
        <f>+'[3]Población Bogotá'!K23</f>
        <v>228.14033333333336</v>
      </c>
      <c r="D32" s="55">
        <f>+'[3]Población Bogotá'!L23</f>
        <v>231.88933333333333</v>
      </c>
      <c r="E32" s="55">
        <f>+'[3]Población Bogotá'!M23</f>
        <v>235.66633333333334</v>
      </c>
      <c r="F32" s="55">
        <f>+'[3]Población Bogotá'!N23</f>
        <v>239.36966666666663</v>
      </c>
      <c r="G32" s="56">
        <f>+'[3]Población Bogotá'!O23</f>
        <v>243.08166666666668</v>
      </c>
      <c r="H32" s="28">
        <f t="shared" si="1"/>
        <v>1.5507395116897582</v>
      </c>
      <c r="I32" s="27">
        <f t="shared" si="3"/>
        <v>1.5714307941029348</v>
      </c>
      <c r="J32" s="28">
        <f t="shared" si="2"/>
        <v>0.54207087957057432</v>
      </c>
      <c r="K32" s="27">
        <f t="shared" si="0"/>
        <v>0.54004248662014687</v>
      </c>
      <c r="L32" s="18"/>
    </row>
    <row r="33" spans="1:14">
      <c r="A33" s="16"/>
      <c r="B33" s="11" t="str">
        <f>+'[3]Población Bogotá'!J24</f>
        <v>Popayán</v>
      </c>
      <c r="C33" s="55">
        <f>+'[3]Población Bogotá'!K24</f>
        <v>231.84966666666665</v>
      </c>
      <c r="D33" s="55">
        <f>+'[3]Población Bogotá'!L24</f>
        <v>234.05233333333334</v>
      </c>
      <c r="E33" s="55">
        <f>+'[3]Población Bogotá'!M24</f>
        <v>236.13766666666666</v>
      </c>
      <c r="F33" s="55">
        <f>+'[3]Población Bogotá'!N24</f>
        <v>237.26933333333332</v>
      </c>
      <c r="G33" s="56">
        <f>+'[3]Población Bogotá'!O24</f>
        <v>237.822</v>
      </c>
      <c r="H33" s="28">
        <f t="shared" si="1"/>
        <v>0.23292798057903408</v>
      </c>
      <c r="I33" s="27">
        <f t="shared" si="3"/>
        <v>0.47924021721792442</v>
      </c>
      <c r="J33" s="28">
        <f t="shared" si="2"/>
        <v>0.53034184967150866</v>
      </c>
      <c r="K33" s="27">
        <f t="shared" si="0"/>
        <v>0.53530391948313349</v>
      </c>
      <c r="L33" s="18"/>
    </row>
    <row r="34" spans="1:14">
      <c r="A34" s="16"/>
      <c r="B34" s="11" t="str">
        <f>+'[3]Población Bogotá'!J25</f>
        <v>Riohacha</v>
      </c>
      <c r="C34" s="55">
        <f>+'[3]Población Bogotá'!K25</f>
        <v>153.471</v>
      </c>
      <c r="D34" s="55">
        <f>+'[3]Población Bogotá'!L25</f>
        <v>161.53800000000001</v>
      </c>
      <c r="E34" s="55">
        <f>+'[3]Población Bogotá'!M25</f>
        <v>169.80933333333334</v>
      </c>
      <c r="F34" s="55">
        <f>+'[3]Población Bogotá'!N25</f>
        <v>179.04433333333336</v>
      </c>
      <c r="G34" s="56">
        <f>+'[3]Población Bogotá'!O25</f>
        <v>188.86266666666666</v>
      </c>
      <c r="H34" s="28">
        <f t="shared" si="1"/>
        <v>5.483744249562017</v>
      </c>
      <c r="I34" s="27">
        <f t="shared" si="3"/>
        <v>5.4384525389260086</v>
      </c>
      <c r="J34" s="28">
        <f t="shared" si="2"/>
        <v>0.42116278550299624</v>
      </c>
      <c r="K34" s="27">
        <f t="shared" si="0"/>
        <v>0.40394235549998597</v>
      </c>
      <c r="L34" s="18"/>
    </row>
    <row r="35" spans="1:14">
      <c r="A35" s="16"/>
      <c r="B35" s="11" t="str">
        <f>+'[3]Población Bogotá'!J26</f>
        <v>Tunja</v>
      </c>
      <c r="C35" s="55">
        <f>+'[3]Población Bogotá'!K26</f>
        <v>154.53733333333332</v>
      </c>
      <c r="D35" s="55">
        <f>+'[3]Población Bogotá'!L26</f>
        <v>158.01366666666667</v>
      </c>
      <c r="E35" s="55">
        <f>+'[3]Población Bogotá'!M26</f>
        <v>161.40833333333333</v>
      </c>
      <c r="F35" s="55">
        <f>+'[3]Población Bogotá'!N26</f>
        <v>164.50933333333333</v>
      </c>
      <c r="G35" s="56">
        <f>+'[3]Población Bogotá'!O26</f>
        <v>167.41633333333334</v>
      </c>
      <c r="H35" s="28">
        <f t="shared" si="1"/>
        <v>1.7670729928190632</v>
      </c>
      <c r="I35" s="27">
        <f t="shared" si="3"/>
        <v>1.9212143115287406</v>
      </c>
      <c r="J35" s="28">
        <f t="shared" si="2"/>
        <v>0.37333757131477263</v>
      </c>
      <c r="K35" s="27">
        <f t="shared" si="0"/>
        <v>0.37114990668083514</v>
      </c>
      <c r="L35" s="18"/>
    </row>
    <row r="36" spans="1:14">
      <c r="A36" s="16"/>
      <c r="B36" s="11" t="str">
        <f>+'[3]Población Bogotá'!J27</f>
        <v>Florencia</v>
      </c>
      <c r="C36" s="55">
        <f>+'[3]Población Bogotá'!K27</f>
        <v>127.664</v>
      </c>
      <c r="D36" s="55">
        <f>+'[3]Población Bogotá'!L27</f>
        <v>130.40166666666667</v>
      </c>
      <c r="E36" s="55">
        <f>+'[3]Población Bogotá'!M27</f>
        <v>133.22199999999998</v>
      </c>
      <c r="F36" s="55">
        <f>+'[3]Población Bogotá'!N27</f>
        <v>136.29499999999999</v>
      </c>
      <c r="G36" s="56">
        <f>+'[3]Población Bogotá'!O27</f>
        <v>139.63199999999998</v>
      </c>
      <c r="H36" s="28">
        <f t="shared" si="1"/>
        <v>2.4483656773909512</v>
      </c>
      <c r="I36" s="27">
        <f t="shared" si="3"/>
        <v>2.3066760745222403</v>
      </c>
      <c r="J36" s="28">
        <f t="shared" si="2"/>
        <v>0.31137864938202559</v>
      </c>
      <c r="K36" s="27">
        <f t="shared" si="0"/>
        <v>0.30749548068841742</v>
      </c>
      <c r="L36" s="18"/>
    </row>
    <row r="37" spans="1:14">
      <c r="A37" s="16"/>
      <c r="B37" s="11" t="str">
        <f>+'[3]Población Bogotá'!J28</f>
        <v>Quibdó</v>
      </c>
      <c r="C37" s="55">
        <f>+'[3]Población Bogotá'!K28</f>
        <v>103.526</v>
      </c>
      <c r="D37" s="55">
        <f>+'[3]Población Bogotá'!L28</f>
        <v>104.49333333333334</v>
      </c>
      <c r="E37" s="55">
        <f>+'[3]Población Bogotá'!M28</f>
        <v>105.22633333333333</v>
      </c>
      <c r="F37" s="55">
        <f>+'[3]Población Bogotá'!N28</f>
        <v>105.43666666666668</v>
      </c>
      <c r="G37" s="56">
        <f>+'[3]Población Bogotá'!O28</f>
        <v>105.37966666666667</v>
      </c>
      <c r="H37" s="28">
        <f t="shared" si="1"/>
        <v>-5.406088963360034E-2</v>
      </c>
      <c r="I37" s="27">
        <f t="shared" si="3"/>
        <v>0.19988659366003692</v>
      </c>
      <c r="J37" s="28">
        <f t="shared" si="2"/>
        <v>0.23499612036635395</v>
      </c>
      <c r="K37" s="27">
        <f t="shared" si="0"/>
        <v>0.23787591987124335</v>
      </c>
      <c r="L37" s="18"/>
    </row>
    <row r="38" spans="1:14">
      <c r="A38" s="16"/>
      <c r="B38" s="11" t="str">
        <f>+'[3]Población Bogotá'!J29</f>
        <v>San Andrés</v>
      </c>
      <c r="C38" s="55">
        <f>+'[3]Población Bogotá'!K29</f>
        <v>49.309000000000005</v>
      </c>
      <c r="D38" s="55">
        <f>+'[3]Población Bogotá'!L29</f>
        <v>49.725666666666662</v>
      </c>
      <c r="E38" s="55">
        <f>+'[3]Población Bogotá'!M29</f>
        <v>50.134666666666668</v>
      </c>
      <c r="F38" s="55">
        <f>+'[3]Población Bogotá'!N29</f>
        <v>50.556666666666672</v>
      </c>
      <c r="G38" s="56">
        <f>+'[3]Población Bogotá'!O29</f>
        <v>51.198</v>
      </c>
      <c r="H38" s="28">
        <f t="shared" si="1"/>
        <v>1.2685435484934393</v>
      </c>
      <c r="I38" s="27">
        <f t="shared" si="3"/>
        <v>0.84173293263478666</v>
      </c>
      <c r="J38" s="28">
        <f t="shared" si="2"/>
        <v>0.11417127944211175</v>
      </c>
      <c r="K38" s="27">
        <f t="shared" si="0"/>
        <v>0.11406101851623873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7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Bogotá'!J38</f>
        <v>Colombia</v>
      </c>
      <c r="C13" s="26">
        <f>+'[3]Población Bogotá'!K38</f>
        <v>33164.771000000001</v>
      </c>
      <c r="D13" s="26">
        <f>+'[3]Población Bogotá'!L38</f>
        <v>33726.92333333334</v>
      </c>
      <c r="E13" s="26">
        <f>+'[3]Población Bogotá'!M38</f>
        <v>34286.711666666662</v>
      </c>
      <c r="F13" s="26">
        <f>+'[3]Población Bogotá'!N38</f>
        <v>34827.46366666667</v>
      </c>
      <c r="G13" s="26">
        <f>+'[3]Población Bogotá'!O38</f>
        <v>35358.544000000002</v>
      </c>
      <c r="H13" s="28">
        <f t="shared" ref="H13:H26" si="0">IF(OR(OR(G13=0,F13=0),G13=""),"",(G13/F13-1)*100)</f>
        <v>1.5248894907085253</v>
      </c>
      <c r="I13" s="27">
        <f>IF(OR(OR(G13=0,F13=0),F13=""),"",(F13/E13-1)*100)</f>
        <v>1.5771474536758312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16115.849000000002</v>
      </c>
      <c r="D14" s="25">
        <f>D13-SUM(D15:D38)</f>
        <v>16350.180666666678</v>
      </c>
      <c r="E14" s="25">
        <f>E13-SUM(E15:E38)</f>
        <v>16584.218666666664</v>
      </c>
      <c r="F14" s="25">
        <f>F13-SUM(F15:F38)</f>
        <v>16809.012333333336</v>
      </c>
      <c r="G14" s="26">
        <f>G13-SUM(G15:G38)</f>
        <v>17027.818333333336</v>
      </c>
      <c r="H14" s="28">
        <f t="shared" si="0"/>
        <v>1.3017183619176365</v>
      </c>
      <c r="I14" s="27">
        <f>IF(OR(OR(G14=0,F14=0),F14=""),"",(F14/E14-1)*100)</f>
        <v>1.355467334246474</v>
      </c>
      <c r="J14" s="28">
        <f t="shared" ref="J14:J38" si="2">IF(G14=0,"",G14/$G$13*100)</f>
        <v>48.15757779317309</v>
      </c>
      <c r="K14" s="27">
        <f>IF(F14=0,"",F14/$F$13*100)</f>
        <v>48.263670573924749</v>
      </c>
      <c r="L14" s="18"/>
    </row>
    <row r="15" spans="1:15">
      <c r="A15" s="16"/>
      <c r="B15" s="12" t="str">
        <f>+'[3]Población Bogotá'!J39</f>
        <v>Bogotá</v>
      </c>
      <c r="C15" s="107">
        <f>+'[3]Población Bogotá'!K39</f>
        <v>5605.4656666666669</v>
      </c>
      <c r="D15" s="107">
        <f>+'[3]Población Bogotá'!L39</f>
        <v>5716.6440000000002</v>
      </c>
      <c r="E15" s="107">
        <f>+'[3]Población Bogotá'!M39</f>
        <v>5826.2313333333332</v>
      </c>
      <c r="F15" s="107">
        <f>+'[3]Población Bogotá'!N39</f>
        <v>5933.7350000000006</v>
      </c>
      <c r="G15" s="107">
        <f>+'[3]Población Bogotá'!O39</f>
        <v>6039.8846666666659</v>
      </c>
      <c r="H15" s="50">
        <f>IF(OR(OR(G15=0,F15=0),G15=""),"",(G15/F15-1)*100)</f>
        <v>1.7889182221090927</v>
      </c>
      <c r="I15" s="36">
        <f t="shared" ref="I15" si="3">IF(OR(OR(G15=0,F15=0),F15=""),"",(F15/E15-1)*100)</f>
        <v>1.8451664638101883</v>
      </c>
      <c r="J15" s="50">
        <f t="shared" si="2"/>
        <v>17.081825164143257</v>
      </c>
      <c r="K15" s="36">
        <f t="shared" si="1"/>
        <v>17.037516876886937</v>
      </c>
      <c r="L15" s="18"/>
      <c r="N15" s="23" t="s">
        <v>3</v>
      </c>
      <c r="O15" s="34">
        <f>J15</f>
        <v>17.081825164143257</v>
      </c>
    </row>
    <row r="16" spans="1:15">
      <c r="A16" s="16"/>
      <c r="B16" s="11" t="str">
        <f>+'[3]Población Bogotá'!J40</f>
        <v>Medellín</v>
      </c>
      <c r="C16" s="55">
        <f>+'[3]Población Bogotá'!K40</f>
        <v>2657.931</v>
      </c>
      <c r="D16" s="55">
        <f>+'[3]Población Bogotá'!L40</f>
        <v>2709.4349999999999</v>
      </c>
      <c r="E16" s="55">
        <f>+'[3]Población Bogotá'!M40</f>
        <v>2760.0749999999994</v>
      </c>
      <c r="F16" s="55">
        <f>+'[3]Población Bogotá'!N40</f>
        <v>2809.8559999999998</v>
      </c>
      <c r="G16" s="56">
        <f>+'[3]Población Bogotá'!O40</f>
        <v>2859.4186666666665</v>
      </c>
      <c r="H16" s="28">
        <f t="shared" si="0"/>
        <v>1.7638863581146857</v>
      </c>
      <c r="I16" s="27">
        <f t="shared" ref="I16:I26" si="4">IF(OR(OR(G16=0,F16=0),F16=""),"",(F16/E16-1)*100)</f>
        <v>1.8036104091374572</v>
      </c>
      <c r="J16" s="28">
        <f t="shared" si="2"/>
        <v>8.0869242428836046</v>
      </c>
      <c r="K16" s="27">
        <f t="shared" si="1"/>
        <v>8.0679317532080592</v>
      </c>
      <c r="L16" s="18"/>
      <c r="N16" s="23" t="s">
        <v>14</v>
      </c>
      <c r="O16" s="34">
        <f>100-O15</f>
        <v>82.918174835856746</v>
      </c>
    </row>
    <row r="17" spans="1:12">
      <c r="A17" s="16"/>
      <c r="B17" s="11" t="str">
        <f>+'[3]Población Bogotá'!J41</f>
        <v>Cali</v>
      </c>
      <c r="C17" s="55">
        <f>+'[3]Población Bogotá'!K41</f>
        <v>1772.7963333333335</v>
      </c>
      <c r="D17" s="55">
        <f>+'[3]Población Bogotá'!L41</f>
        <v>1802.9659999999997</v>
      </c>
      <c r="E17" s="55">
        <f>+'[3]Población Bogotá'!M41</f>
        <v>1833.1366666666665</v>
      </c>
      <c r="F17" s="55">
        <f>+'[3]Población Bogotá'!N41</f>
        <v>1862.0953333333334</v>
      </c>
      <c r="G17" s="56">
        <f>+'[3]Población Bogotá'!O41</f>
        <v>1890.2886666666666</v>
      </c>
      <c r="H17" s="28">
        <f t="shared" si="0"/>
        <v>1.5140649798452754</v>
      </c>
      <c r="I17" s="27">
        <f t="shared" si="4"/>
        <v>1.5797330986415004</v>
      </c>
      <c r="J17" s="28">
        <f t="shared" si="2"/>
        <v>5.3460591212881008</v>
      </c>
      <c r="K17" s="27">
        <f t="shared" si="1"/>
        <v>5.3466291750540043</v>
      </c>
      <c r="L17" s="18"/>
    </row>
    <row r="18" spans="1:12">
      <c r="A18" s="16"/>
      <c r="B18" s="11" t="str">
        <f>+'[3]Población Bogotá'!J42</f>
        <v>Barranquilla</v>
      </c>
      <c r="C18" s="55">
        <f>+'[3]Población Bogotá'!K42</f>
        <v>1275.4276666666667</v>
      </c>
      <c r="D18" s="55">
        <f>+'[3]Población Bogotá'!L42</f>
        <v>1298.6663333333333</v>
      </c>
      <c r="E18" s="55">
        <f>+'[3]Población Bogotá'!M42</f>
        <v>1321.9663333333335</v>
      </c>
      <c r="F18" s="55">
        <f>+'[3]Población Bogotá'!N42</f>
        <v>1344.8063333333332</v>
      </c>
      <c r="G18" s="56">
        <f>+'[3]Población Bogotá'!O42</f>
        <v>1367.4129999999998</v>
      </c>
      <c r="H18" s="28">
        <f t="shared" si="0"/>
        <v>1.6810351131104628</v>
      </c>
      <c r="I18" s="27">
        <f t="shared" si="4"/>
        <v>1.7277293244230219</v>
      </c>
      <c r="J18" s="28">
        <f t="shared" si="2"/>
        <v>3.867277453506003</v>
      </c>
      <c r="K18" s="27">
        <f t="shared" si="1"/>
        <v>3.8613387015616811</v>
      </c>
      <c r="L18" s="18"/>
    </row>
    <row r="19" spans="1:12">
      <c r="A19" s="16"/>
      <c r="B19" s="11" t="str">
        <f>+'[3]Población Bogotá'!J43</f>
        <v>Bucaramanga</v>
      </c>
      <c r="C19" s="55">
        <f>+'[3]Población Bogotá'!K43</f>
        <v>789.97</v>
      </c>
      <c r="D19" s="55">
        <f>+'[3]Población Bogotá'!L43</f>
        <v>802.27266666666674</v>
      </c>
      <c r="E19" s="55">
        <f>+'[3]Población Bogotá'!M43</f>
        <v>814.26866666666672</v>
      </c>
      <c r="F19" s="55">
        <f>+'[3]Población Bogotá'!N43</f>
        <v>825.67399999999998</v>
      </c>
      <c r="G19" s="56">
        <f>+'[3]Población Bogotá'!O43</f>
        <v>837.14433333333329</v>
      </c>
      <c r="H19" s="28">
        <f t="shared" si="0"/>
        <v>1.3892084931018012</v>
      </c>
      <c r="I19" s="27">
        <f t="shared" si="4"/>
        <v>1.4006842950279319</v>
      </c>
      <c r="J19" s="28">
        <f t="shared" si="2"/>
        <v>2.3675871193489564</v>
      </c>
      <c r="K19" s="27">
        <f t="shared" si="1"/>
        <v>2.3707554701729592</v>
      </c>
      <c r="L19" s="18"/>
    </row>
    <row r="20" spans="1:12">
      <c r="A20" s="16"/>
      <c r="B20" s="11" t="str">
        <f>+'[3]Población Bogotá'!J44</f>
        <v>Cartagena</v>
      </c>
      <c r="C20" s="55">
        <f>+'[3]Población Bogotá'!K44</f>
        <v>666.80566666666664</v>
      </c>
      <c r="D20" s="55">
        <f>+'[3]Población Bogotá'!L44</f>
        <v>678.7786666666666</v>
      </c>
      <c r="E20" s="55">
        <f>+'[3]Población Bogotá'!M44</f>
        <v>691.21900000000005</v>
      </c>
      <c r="F20" s="55">
        <f>+'[3]Población Bogotá'!N44</f>
        <v>703.52066666666678</v>
      </c>
      <c r="G20" s="56">
        <f>+'[3]Población Bogotá'!O44</f>
        <v>715.95266666666657</v>
      </c>
      <c r="H20" s="28">
        <f t="shared" si="0"/>
        <v>1.767112266780102</v>
      </c>
      <c r="I20" s="27">
        <f t="shared" si="4"/>
        <v>1.7797060941129761</v>
      </c>
      <c r="J20" s="28">
        <f t="shared" si="2"/>
        <v>2.0248363922074013</v>
      </c>
      <c r="K20" s="27">
        <f t="shared" si="1"/>
        <v>2.0200169423764436</v>
      </c>
      <c r="L20" s="18"/>
    </row>
    <row r="21" spans="1:12">
      <c r="A21" s="16"/>
      <c r="B21" s="11" t="str">
        <f>+'[3]Población Bogotá'!J45</f>
        <v>Cúcuta</v>
      </c>
      <c r="C21" s="55">
        <f>+'[3]Población Bogotá'!K45</f>
        <v>558.91099999999994</v>
      </c>
      <c r="D21" s="55">
        <f>+'[3]Población Bogotá'!L45</f>
        <v>569.36900000000003</v>
      </c>
      <c r="E21" s="55">
        <f>+'[3]Población Bogotá'!M45</f>
        <v>580.1823333333333</v>
      </c>
      <c r="F21" s="55">
        <f>+'[3]Población Bogotá'!N45</f>
        <v>590.822</v>
      </c>
      <c r="G21" s="56">
        <f>+'[3]Población Bogotá'!O45</f>
        <v>601.74266666666665</v>
      </c>
      <c r="H21" s="28">
        <f t="shared" si="0"/>
        <v>1.8483852440611015</v>
      </c>
      <c r="I21" s="27">
        <f t="shared" si="4"/>
        <v>1.8338487843189588</v>
      </c>
      <c r="J21" s="28">
        <f t="shared" si="2"/>
        <v>1.7018310105378396</v>
      </c>
      <c r="K21" s="27">
        <f t="shared" si="1"/>
        <v>1.6964255728029805</v>
      </c>
      <c r="L21" s="18"/>
    </row>
    <row r="22" spans="1:12">
      <c r="A22" s="16"/>
      <c r="B22" s="11" t="str">
        <f>+'[3]Población Bogotá'!J46</f>
        <v>Pereira</v>
      </c>
      <c r="C22" s="55">
        <f>+'[3]Población Bogotá'!K46</f>
        <v>467.56466666666665</v>
      </c>
      <c r="D22" s="55">
        <f>+'[3]Población Bogotá'!L46</f>
        <v>473.76066666666662</v>
      </c>
      <c r="E22" s="55">
        <f>+'[3]Población Bogotá'!M46</f>
        <v>479.70866666666666</v>
      </c>
      <c r="F22" s="55">
        <f>+'[3]Población Bogotá'!N46</f>
        <v>485.34666666666664</v>
      </c>
      <c r="G22" s="56">
        <f>+'[3]Población Bogotá'!O46</f>
        <v>491.0503333333333</v>
      </c>
      <c r="H22" s="28">
        <f t="shared" si="0"/>
        <v>1.1751737589626554</v>
      </c>
      <c r="I22" s="27">
        <f t="shared" si="4"/>
        <v>1.1752966731196635</v>
      </c>
      <c r="J22" s="28">
        <f t="shared" si="2"/>
        <v>1.3887741908528057</v>
      </c>
      <c r="K22" s="27">
        <f t="shared" si="1"/>
        <v>1.39357454023042</v>
      </c>
      <c r="L22" s="18"/>
    </row>
    <row r="23" spans="1:12">
      <c r="A23" s="16"/>
      <c r="B23" s="11" t="str">
        <f>+'[3]Población Bogotá'!J47</f>
        <v>Ibagué</v>
      </c>
      <c r="C23" s="55">
        <f>+'[3]Población Bogotá'!K47</f>
        <v>375.56633333333338</v>
      </c>
      <c r="D23" s="55">
        <f>+'[3]Población Bogotá'!L47</f>
        <v>381.78533333333331</v>
      </c>
      <c r="E23" s="55">
        <f>+'[3]Población Bogotá'!M47</f>
        <v>387.96266666666673</v>
      </c>
      <c r="F23" s="55">
        <f>+'[3]Población Bogotá'!N47</f>
        <v>393.91266666666667</v>
      </c>
      <c r="G23" s="56">
        <f>+'[3]Población Bogotá'!O47</f>
        <v>399.74166666666662</v>
      </c>
      <c r="H23" s="28">
        <f t="shared" si="0"/>
        <v>1.4797696274470251</v>
      </c>
      <c r="I23" s="27">
        <f t="shared" si="4"/>
        <v>1.5336527225987107</v>
      </c>
      <c r="J23" s="28">
        <f t="shared" si="2"/>
        <v>1.1305376903151516</v>
      </c>
      <c r="K23" s="27">
        <f t="shared" si="1"/>
        <v>1.1310403491819019</v>
      </c>
      <c r="L23" s="18"/>
    </row>
    <row r="24" spans="1:12">
      <c r="A24" s="16"/>
      <c r="B24" s="11" t="str">
        <f>+'[3]Población Bogotá'!J48</f>
        <v>Manizales</v>
      </c>
      <c r="C24" s="55">
        <f>+'[3]Población Bogotá'!K48</f>
        <v>325.99100000000004</v>
      </c>
      <c r="D24" s="55">
        <f>+'[3]Población Bogotá'!L48</f>
        <v>329.08200000000005</v>
      </c>
      <c r="E24" s="55">
        <f>+'[3]Población Bogotá'!M48</f>
        <v>332.06233333333336</v>
      </c>
      <c r="F24" s="55">
        <f>+'[3]Población Bogotá'!N48</f>
        <v>334.77933333333334</v>
      </c>
      <c r="G24" s="56">
        <f>+'[3]Población Bogotá'!O48</f>
        <v>337.40766666666667</v>
      </c>
      <c r="H24" s="28">
        <f t="shared" si="0"/>
        <v>0.78509426109536484</v>
      </c>
      <c r="I24" s="27">
        <f t="shared" si="4"/>
        <v>0.81821987237336025</v>
      </c>
      <c r="J24" s="28">
        <f t="shared" si="2"/>
        <v>0.95424649461433331</v>
      </c>
      <c r="K24" s="27">
        <f t="shared" si="1"/>
        <v>0.96125097290317552</v>
      </c>
      <c r="L24" s="18"/>
    </row>
    <row r="25" spans="1:12">
      <c r="A25" s="16"/>
      <c r="B25" s="11" t="str">
        <f>+'[3]Población Bogotá'!J49</f>
        <v>Villavicencio</v>
      </c>
      <c r="C25" s="55">
        <f>+'[3]Población Bogotá'!K49</f>
        <v>291.13866666666667</v>
      </c>
      <c r="D25" s="55">
        <f>+'[3]Población Bogotá'!L49</f>
        <v>300.26566666666668</v>
      </c>
      <c r="E25" s="55">
        <f>+'[3]Población Bogotá'!M49</f>
        <v>309.45</v>
      </c>
      <c r="F25" s="55">
        <f>+'[3]Población Bogotá'!N49</f>
        <v>318.50099999999998</v>
      </c>
      <c r="G25" s="56">
        <f>+'[3]Población Bogotá'!O49</f>
        <v>327.45933333333329</v>
      </c>
      <c r="H25" s="28">
        <f t="shared" si="0"/>
        <v>2.8126546960082655</v>
      </c>
      <c r="I25" s="27">
        <f t="shared" si="4"/>
        <v>2.9248666989820649</v>
      </c>
      <c r="J25" s="28">
        <f t="shared" si="2"/>
        <v>0.92611090924256745</v>
      </c>
      <c r="K25" s="27">
        <f t="shared" si="1"/>
        <v>0.91451103947267043</v>
      </c>
      <c r="L25" s="18"/>
    </row>
    <row r="26" spans="1:12">
      <c r="A26" s="16"/>
      <c r="B26" s="11" t="str">
        <f>+'[3]Población Bogotá'!J50</f>
        <v>Santa Marta</v>
      </c>
      <c r="C26" s="55">
        <f>+'[3]Población Bogotá'!K50</f>
        <v>296.47466666666668</v>
      </c>
      <c r="D26" s="55">
        <f>+'[3]Población Bogotá'!L50</f>
        <v>303.36666666666667</v>
      </c>
      <c r="E26" s="55">
        <f>+'[3]Población Bogotá'!M50</f>
        <v>310.53233333333333</v>
      </c>
      <c r="F26" s="55">
        <f>+'[3]Población Bogotá'!N50</f>
        <v>317.82833333333332</v>
      </c>
      <c r="G26" s="56">
        <f>+'[3]Población Bogotá'!O50</f>
        <v>325.14333333333337</v>
      </c>
      <c r="H26" s="28">
        <f t="shared" si="0"/>
        <v>2.3015569201403352</v>
      </c>
      <c r="I26" s="27">
        <f t="shared" si="4"/>
        <v>2.3495137919078646</v>
      </c>
      <c r="J26" s="28">
        <f t="shared" si="2"/>
        <v>0.91956086577923957</v>
      </c>
      <c r="K26" s="27">
        <f t="shared" si="1"/>
        <v>0.91257961353506911</v>
      </c>
      <c r="L26" s="18"/>
    </row>
    <row r="27" spans="1:12">
      <c r="A27" s="16"/>
      <c r="B27" s="11" t="str">
        <f>+'[3]Población Bogotá'!J51</f>
        <v>Pasto</v>
      </c>
      <c r="C27" s="55">
        <f>+'[3]Población Bogotá'!K51</f>
        <v>256.00066666666663</v>
      </c>
      <c r="D27" s="55">
        <f>+'[3]Población Bogotá'!L51</f>
        <v>261.72900000000004</v>
      </c>
      <c r="E27" s="55">
        <f>+'[3]Población Bogotá'!M51</f>
        <v>267.66966666666667</v>
      </c>
      <c r="F27" s="55">
        <f>+'[3]Población Bogotá'!N51</f>
        <v>273.73833333333329</v>
      </c>
      <c r="G27" s="56">
        <f>+'[3]Población Bogotá'!O51</f>
        <v>279.92166666666668</v>
      </c>
      <c r="H27" s="28">
        <f t="shared" ref="H27:H38" si="5">IF(OR(OR(G27=0,F27=0),G27=""),"",(G27/F27-1)*100)</f>
        <v>2.2588481700894558</v>
      </c>
      <c r="I27" s="27">
        <f t="shared" ref="I27:I38" si="6">IF(OR(OR(G27=0,F27=0),F27=""),"",(F27/E27-1)*100)</f>
        <v>2.2672224097114446</v>
      </c>
      <c r="J27" s="28">
        <f t="shared" si="2"/>
        <v>0.7916662707227613</v>
      </c>
      <c r="K27" s="27">
        <f t="shared" si="1"/>
        <v>0.78598411860616757</v>
      </c>
      <c r="L27" s="18"/>
    </row>
    <row r="28" spans="1:12">
      <c r="A28" s="16"/>
      <c r="B28" s="11" t="str">
        <f>+'[3]Población Bogotá'!J52</f>
        <v>Valledupar</v>
      </c>
      <c r="C28" s="55">
        <f>+'[3]Población Bogotá'!K52</f>
        <v>235.67</v>
      </c>
      <c r="D28" s="55">
        <f>+'[3]Población Bogotá'!L52</f>
        <v>244.40266666666665</v>
      </c>
      <c r="E28" s="55">
        <f>+'[3]Población Bogotá'!M52</f>
        <v>253.05233333333331</v>
      </c>
      <c r="F28" s="55">
        <f>+'[3]Población Bogotá'!N52</f>
        <v>259.42933333333332</v>
      </c>
      <c r="G28" s="56">
        <f>+'[3]Población Bogotá'!O52</f>
        <v>264.47199999999998</v>
      </c>
      <c r="H28" s="28">
        <f t="shared" si="5"/>
        <v>1.9437534691528091</v>
      </c>
      <c r="I28" s="27">
        <f t="shared" si="6"/>
        <v>2.5200320882241778</v>
      </c>
      <c r="J28" s="28">
        <f t="shared" si="2"/>
        <v>0.74797197531663062</v>
      </c>
      <c r="K28" s="27">
        <f t="shared" si="1"/>
        <v>0.74489872652320899</v>
      </c>
      <c r="L28" s="18"/>
    </row>
    <row r="29" spans="1:12">
      <c r="A29" s="16"/>
      <c r="B29" s="11" t="str">
        <f>+'[3]Población Bogotá'!J53</f>
        <v>Neiva</v>
      </c>
      <c r="C29" s="55">
        <f>+'[3]Población Bogotá'!K53</f>
        <v>235.63899999999998</v>
      </c>
      <c r="D29" s="55">
        <f>+'[3]Población Bogotá'!L53</f>
        <v>239.57233333333332</v>
      </c>
      <c r="E29" s="55">
        <f>+'[3]Población Bogotá'!M53</f>
        <v>243.49433333333332</v>
      </c>
      <c r="F29" s="55">
        <f>+'[3]Población Bogotá'!N53</f>
        <v>247.42833333333337</v>
      </c>
      <c r="G29" s="56">
        <f>+'[3]Población Bogotá'!O53</f>
        <v>251.40933333333331</v>
      </c>
      <c r="H29" s="28">
        <f t="shared" si="5"/>
        <v>1.6089507399448699</v>
      </c>
      <c r="I29" s="27">
        <f t="shared" si="6"/>
        <v>1.6156433483051957</v>
      </c>
      <c r="J29" s="28">
        <f t="shared" si="2"/>
        <v>0.71102852349727208</v>
      </c>
      <c r="K29" s="27">
        <f t="shared" si="1"/>
        <v>0.71044028845013707</v>
      </c>
      <c r="L29" s="18"/>
    </row>
    <row r="30" spans="1:12">
      <c r="A30" s="16"/>
      <c r="B30" s="11" t="str">
        <f>+'[3]Población Bogotá'!J54</f>
        <v>Montería</v>
      </c>
      <c r="C30" s="55">
        <f>+'[3]Población Bogotá'!K54</f>
        <v>228.37333333333336</v>
      </c>
      <c r="D30" s="55">
        <f>+'[3]Población Bogotá'!L54</f>
        <v>233.57</v>
      </c>
      <c r="E30" s="55">
        <f>+'[3]Población Bogotá'!M54</f>
        <v>238.76400000000001</v>
      </c>
      <c r="F30" s="55">
        <f>+'[3]Población Bogotá'!N54</f>
        <v>243.88566666666665</v>
      </c>
      <c r="G30" s="56">
        <f>+'[3]Población Bogotá'!O54</f>
        <v>248.96166666666667</v>
      </c>
      <c r="H30" s="28">
        <f t="shared" si="5"/>
        <v>2.0813031242781888</v>
      </c>
      <c r="I30" s="27">
        <f t="shared" si="6"/>
        <v>2.1450749135827119</v>
      </c>
      <c r="J30" s="28">
        <f t="shared" si="2"/>
        <v>0.70410610421816755</v>
      </c>
      <c r="K30" s="27">
        <f t="shared" si="1"/>
        <v>0.70026823945864702</v>
      </c>
      <c r="L30" s="18"/>
    </row>
    <row r="31" spans="1:12">
      <c r="A31" s="16"/>
      <c r="B31" s="11" t="str">
        <f>+'[3]Población Bogotá'!J55</f>
        <v>Armenia</v>
      </c>
      <c r="C31" s="55">
        <f>+'[3]Población Bogotá'!K55</f>
        <v>221.06033333333335</v>
      </c>
      <c r="D31" s="55">
        <f>+'[3]Población Bogotá'!L55</f>
        <v>223.33500000000001</v>
      </c>
      <c r="E31" s="55">
        <f>+'[3]Población Bogotá'!M55</f>
        <v>225.47866666666667</v>
      </c>
      <c r="F31" s="55">
        <f>+'[3]Población Bogotá'!N55</f>
        <v>227.40933333333331</v>
      </c>
      <c r="G31" s="56">
        <f>+'[3]Población Bogotá'!O55</f>
        <v>229.48266666666666</v>
      </c>
      <c r="H31" s="28">
        <f t="shared" si="5"/>
        <v>0.91171866296899662</v>
      </c>
      <c r="I31" s="27">
        <f t="shared" si="6"/>
        <v>0.85625247621354816</v>
      </c>
      <c r="J31" s="28">
        <f t="shared" si="2"/>
        <v>0.64901616612569413</v>
      </c>
      <c r="K31" s="27">
        <f t="shared" si="1"/>
        <v>0.65295978917634057</v>
      </c>
      <c r="L31" s="18"/>
    </row>
    <row r="32" spans="1:12">
      <c r="A32" s="16"/>
      <c r="B32" s="11" t="str">
        <f>+'[3]Población Bogotá'!J56</f>
        <v>Popayán</v>
      </c>
      <c r="C32" s="55">
        <f>+'[3]Población Bogotá'!K56</f>
        <v>187.21400000000003</v>
      </c>
      <c r="D32" s="55">
        <f>+'[3]Población Bogotá'!L56</f>
        <v>190.15866666666668</v>
      </c>
      <c r="E32" s="55">
        <f>+'[3]Población Bogotá'!M56</f>
        <v>193.05100000000002</v>
      </c>
      <c r="F32" s="55">
        <f>+'[3]Población Bogotá'!N56</f>
        <v>195.03966666666668</v>
      </c>
      <c r="G32" s="56">
        <f>+'[3]Población Bogotá'!O56</f>
        <v>196.49300000000002</v>
      </c>
      <c r="H32" s="28">
        <f t="shared" si="5"/>
        <v>0.74514756827244177</v>
      </c>
      <c r="I32" s="27">
        <f t="shared" si="6"/>
        <v>1.030125027410711</v>
      </c>
      <c r="J32" s="28">
        <f t="shared" si="2"/>
        <v>0.55571575571663812</v>
      </c>
      <c r="K32" s="27">
        <f t="shared" si="1"/>
        <v>0.56001685489758746</v>
      </c>
      <c r="L32" s="18"/>
    </row>
    <row r="33" spans="1:14">
      <c r="A33" s="16"/>
      <c r="B33" s="11" t="str">
        <f>+'[3]Población Bogotá'!J57</f>
        <v>Sincelejo</v>
      </c>
      <c r="C33" s="55">
        <f>+'[3]Población Bogotá'!K57</f>
        <v>173.39166666666665</v>
      </c>
      <c r="D33" s="55">
        <f>+'[3]Población Bogotá'!L57</f>
        <v>177.36800000000002</v>
      </c>
      <c r="E33" s="55">
        <f>+'[3]Población Bogotá'!M57</f>
        <v>181.38900000000001</v>
      </c>
      <c r="F33" s="55">
        <f>+'[3]Población Bogotá'!N57</f>
        <v>185.20133333333334</v>
      </c>
      <c r="G33" s="56">
        <f>+'[3]Población Bogotá'!O57</f>
        <v>188.99866666666665</v>
      </c>
      <c r="H33" s="28">
        <f t="shared" si="5"/>
        <v>2.0503812067587557</v>
      </c>
      <c r="I33" s="27">
        <f t="shared" si="6"/>
        <v>2.1017445012284863</v>
      </c>
      <c r="J33" s="28">
        <f t="shared" si="2"/>
        <v>0.53452050137207763</v>
      </c>
      <c r="K33" s="27">
        <f t="shared" si="1"/>
        <v>0.53176807563678352</v>
      </c>
      <c r="L33" s="18"/>
    </row>
    <row r="34" spans="1:14">
      <c r="A34" s="16"/>
      <c r="B34" s="11" t="str">
        <f>+'[3]Población Bogotá'!J58</f>
        <v>Tunja</v>
      </c>
      <c r="C34" s="55">
        <f>+'[3]Población Bogotá'!K58</f>
        <v>119.48099999999999</v>
      </c>
      <c r="D34" s="55">
        <f>+'[3]Población Bogotá'!L58</f>
        <v>122.61866666666667</v>
      </c>
      <c r="E34" s="55">
        <f>+'[3]Población Bogotá'!M58</f>
        <v>125.827</v>
      </c>
      <c r="F34" s="55">
        <f>+'[3]Población Bogotá'!N58</f>
        <v>128.852</v>
      </c>
      <c r="G34" s="56">
        <f>+'[3]Población Bogotá'!O58</f>
        <v>131.66233333333332</v>
      </c>
      <c r="H34" s="28">
        <f t="shared" si="5"/>
        <v>2.1810552675420869</v>
      </c>
      <c r="I34" s="27">
        <f t="shared" si="6"/>
        <v>2.404094510717103</v>
      </c>
      <c r="J34" s="28">
        <f t="shared" si="2"/>
        <v>0.37236356036983115</v>
      </c>
      <c r="K34" s="27">
        <f t="shared" si="1"/>
        <v>0.3699723908500524</v>
      </c>
      <c r="L34" s="18"/>
    </row>
    <row r="35" spans="1:14">
      <c r="A35" s="16"/>
      <c r="B35" s="11" t="str">
        <f>+'[3]Población Bogotá'!J59</f>
        <v>Riohacha</v>
      </c>
      <c r="C35" s="55">
        <f>+'[3]Población Bogotá'!K59</f>
        <v>105.32166666666667</v>
      </c>
      <c r="D35" s="55">
        <f>+'[3]Población Bogotá'!L59</f>
        <v>110.67533333333334</v>
      </c>
      <c r="E35" s="55">
        <f>+'[3]Población Bogotá'!M59</f>
        <v>116.03366666666666</v>
      </c>
      <c r="F35" s="55">
        <f>+'[3]Población Bogotá'!N59</f>
        <v>121.97466666666666</v>
      </c>
      <c r="G35" s="56">
        <f>+'[3]Población Bogotá'!O59</f>
        <v>128.33166666666665</v>
      </c>
      <c r="H35" s="28">
        <f t="shared" si="5"/>
        <v>5.2117379565155497</v>
      </c>
      <c r="I35" s="27">
        <f t="shared" si="6"/>
        <v>5.1200657280501938</v>
      </c>
      <c r="J35" s="28">
        <f t="shared" si="2"/>
        <v>0.3629438663160639</v>
      </c>
      <c r="K35" s="27">
        <f t="shared" si="1"/>
        <v>0.35022552269118723</v>
      </c>
      <c r="L35" s="18"/>
    </row>
    <row r="36" spans="1:14">
      <c r="A36" s="16"/>
      <c r="B36" s="11" t="str">
        <f>+'[3]Población Bogotá'!J60</f>
        <v>Florencia</v>
      </c>
      <c r="C36" s="55">
        <f>+'[3]Población Bogotá'!K60</f>
        <v>94.159666666666666</v>
      </c>
      <c r="D36" s="55">
        <f>+'[3]Población Bogotá'!L60</f>
        <v>96.731333333333339</v>
      </c>
      <c r="E36" s="55">
        <f>+'[3]Población Bogotá'!M60</f>
        <v>99.373333333333335</v>
      </c>
      <c r="F36" s="55">
        <f>+'[3]Población Bogotá'!N60</f>
        <v>102.194</v>
      </c>
      <c r="G36" s="56">
        <f>+'[3]Población Bogotá'!O60</f>
        <v>105.19633333333333</v>
      </c>
      <c r="H36" s="28">
        <f t="shared" si="5"/>
        <v>2.9378763267249752</v>
      </c>
      <c r="I36" s="27">
        <f t="shared" si="6"/>
        <v>2.8384543136991791</v>
      </c>
      <c r="J36" s="28">
        <f t="shared" si="2"/>
        <v>0.29751319322801673</v>
      </c>
      <c r="K36" s="27">
        <f t="shared" si="1"/>
        <v>0.29342934925752223</v>
      </c>
      <c r="L36" s="18"/>
    </row>
    <row r="37" spans="1:14">
      <c r="A37" s="16"/>
      <c r="B37" s="11" t="str">
        <f>+'[3]Población Bogotá'!J61</f>
        <v>Quibdó</v>
      </c>
      <c r="C37" s="55">
        <f>+'[3]Población Bogotá'!K61</f>
        <v>69.712666666666664</v>
      </c>
      <c r="D37" s="55">
        <f>+'[3]Población Bogotá'!L61</f>
        <v>70.794666666666672</v>
      </c>
      <c r="E37" s="55">
        <f>+'[3]Población Bogotá'!M61</f>
        <v>71.677333333333323</v>
      </c>
      <c r="F37" s="55">
        <f>+'[3]Población Bogotá'!N61</f>
        <v>72.059000000000012</v>
      </c>
      <c r="G37" s="56">
        <f>+'[3]Población Bogotá'!O61</f>
        <v>72.148333333333341</v>
      </c>
      <c r="H37" s="28">
        <f t="shared" si="5"/>
        <v>0.1239724855095492</v>
      </c>
      <c r="I37" s="27">
        <f t="shared" si="6"/>
        <v>0.53247888686338563</v>
      </c>
      <c r="J37" s="28">
        <f t="shared" si="2"/>
        <v>0.20404780619171803</v>
      </c>
      <c r="K37" s="27">
        <f t="shared" si="1"/>
        <v>0.20690280719169227</v>
      </c>
      <c r="L37" s="18"/>
    </row>
    <row r="38" spans="1:14">
      <c r="A38" s="16"/>
      <c r="B38" s="11" t="str">
        <f>+'[3]Población Bogotá'!J62</f>
        <v>San Andrés</v>
      </c>
      <c r="C38" s="55">
        <f>+'[3]Población Bogotá'!K62</f>
        <v>38.855333333333334</v>
      </c>
      <c r="D38" s="55">
        <f>+'[3]Población Bogotá'!L62</f>
        <v>39.395000000000003</v>
      </c>
      <c r="E38" s="55">
        <f>+'[3]Población Bogotá'!M62</f>
        <v>39.887333333333338</v>
      </c>
      <c r="F38" s="55">
        <f>+'[3]Población Bogotá'!N62</f>
        <v>40.362333333333339</v>
      </c>
      <c r="G38" s="56">
        <f>+'[3]Población Bogotá'!O62</f>
        <v>41.000999999999998</v>
      </c>
      <c r="H38" s="28">
        <f t="shared" si="5"/>
        <v>1.5823333636145742</v>
      </c>
      <c r="I38" s="27">
        <f t="shared" si="6"/>
        <v>1.190854239441097</v>
      </c>
      <c r="J38" s="28">
        <f t="shared" si="2"/>
        <v>0.11595782903277917</v>
      </c>
      <c r="K38" s="27">
        <f t="shared" si="1"/>
        <v>0.1158922559496174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51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69" t="s">
        <v>8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  <c r="M10" s="16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tr">
        <f>+'[3]Población Bogotá'!J70</f>
        <v>Colombia</v>
      </c>
      <c r="C13" s="26">
        <f>+'[3]Población Bogotá'!K70</f>
        <v>19507.914333333334</v>
      </c>
      <c r="D13" s="26">
        <f>+'[3]Población Bogotá'!L70</f>
        <v>19689.923999999999</v>
      </c>
      <c r="E13" s="26">
        <f>+'[3]Población Bogotá'!M70</f>
        <v>21148.279666666665</v>
      </c>
      <c r="F13" s="26">
        <f>+'[3]Población Bogotá'!N70</f>
        <v>22019.124666666667</v>
      </c>
      <c r="G13" s="26">
        <f>+'[3]Población Bogotá'!O70</f>
        <v>22807.384000000002</v>
      </c>
      <c r="H13" s="28">
        <f t="shared" ref="H13:H38" si="0">IF(OR(OR(G13=0,F13=0),G13=""),"",(G13/F13-1)*100)</f>
        <v>3.5798849648488895</v>
      </c>
      <c r="I13" s="27">
        <f>IF(OR(OR(G13=0,F13=0),F13=""),"",(F13/E13-1)*100)</f>
        <v>4.1178053899703304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5</v>
      </c>
      <c r="C14" s="25">
        <f>C13-SUM(C15:C38)</f>
        <v>8920.4390000000003</v>
      </c>
      <c r="D14" s="25">
        <f t="shared" ref="D14:G14" si="3">D13-SUM(D15:D38)</f>
        <v>8845.5056666666624</v>
      </c>
      <c r="E14" s="25">
        <f t="shared" si="3"/>
        <v>9784.5206666666654</v>
      </c>
      <c r="F14" s="25">
        <f t="shared" si="3"/>
        <v>10181.022666666664</v>
      </c>
      <c r="G14" s="26">
        <f t="shared" si="3"/>
        <v>10547.943666666672</v>
      </c>
      <c r="H14" s="28">
        <f t="shared" si="0"/>
        <v>3.6039699744636833</v>
      </c>
      <c r="I14" s="27">
        <f>IF(OR(OR(G14=0,F14=0),F14=""),"",(F14/E14-1)*100)</f>
        <v>4.0523395423015307</v>
      </c>
      <c r="J14" s="28">
        <f t="shared" si="1"/>
        <v>46.247932979366112</v>
      </c>
      <c r="K14" s="27">
        <f t="shared" si="2"/>
        <v>46.237181635467358</v>
      </c>
      <c r="L14" s="18"/>
      <c r="M14" s="16"/>
    </row>
    <row r="15" spans="1:15">
      <c r="A15" s="16"/>
      <c r="B15" s="12" t="str">
        <f>+'[3]Población Bogotá'!J71</f>
        <v>Bogotá</v>
      </c>
      <c r="C15" s="107">
        <f>+'[3]Población Bogotá'!K71</f>
        <v>3591.8153333333335</v>
      </c>
      <c r="D15" s="107">
        <f>+'[3]Población Bogotá'!L71</f>
        <v>3755.1380000000004</v>
      </c>
      <c r="E15" s="107">
        <f>+'[3]Población Bogotá'!M71</f>
        <v>3870.7919999999999</v>
      </c>
      <c r="F15" s="107">
        <f>+'[3]Población Bogotá'!N71</f>
        <v>4112.8446666666669</v>
      </c>
      <c r="G15" s="107">
        <f>+'[3]Población Bogotá'!O71</f>
        <v>4329.1816666666664</v>
      </c>
      <c r="H15" s="50">
        <f t="shared" si="0"/>
        <v>5.2600333232456942</v>
      </c>
      <c r="I15" s="36">
        <f t="shared" ref="I15:I38" si="4">IF(OR(OR(G15=0,F15=0),F15=""),"",(F15/E15-1)*100)</f>
        <v>6.2533111225471893</v>
      </c>
      <c r="J15" s="50">
        <f t="shared" si="1"/>
        <v>18.981491549695775</v>
      </c>
      <c r="K15" s="36">
        <f t="shared" si="2"/>
        <v>18.678511198462115</v>
      </c>
      <c r="L15" s="18"/>
      <c r="M15" s="16"/>
      <c r="N15" s="23" t="s">
        <v>3</v>
      </c>
      <c r="O15" s="34">
        <f>J15</f>
        <v>18.981491549695775</v>
      </c>
    </row>
    <row r="16" spans="1:15">
      <c r="A16" s="16"/>
      <c r="B16" s="11" t="str">
        <f>+'[3]Población Bogotá'!J72</f>
        <v>Medellín</v>
      </c>
      <c r="C16" s="55">
        <f>+'[3]Población Bogotá'!K72</f>
        <v>1626.3963333333334</v>
      </c>
      <c r="D16" s="55">
        <f>+'[3]Población Bogotá'!L72</f>
        <v>1665.4203333333335</v>
      </c>
      <c r="E16" s="55">
        <f>+'[3]Población Bogotá'!M72</f>
        <v>1735.171</v>
      </c>
      <c r="F16" s="55">
        <f>+'[3]Población Bogotá'!N72</f>
        <v>1822.7330000000002</v>
      </c>
      <c r="G16" s="56">
        <f>+'[3]Población Bogotá'!O72</f>
        <v>1860.5056666666667</v>
      </c>
      <c r="H16" s="28">
        <f t="shared" si="0"/>
        <v>2.0723093654784641</v>
      </c>
      <c r="I16" s="27">
        <f t="shared" si="4"/>
        <v>5.0463037936895105</v>
      </c>
      <c r="J16" s="28">
        <f t="shared" si="1"/>
        <v>8.1574706975015925</v>
      </c>
      <c r="K16" s="27">
        <f t="shared" si="2"/>
        <v>8.2779539495469514</v>
      </c>
      <c r="L16" s="18"/>
      <c r="M16" s="16"/>
      <c r="N16" s="23" t="s">
        <v>14</v>
      </c>
      <c r="O16" s="34">
        <f>100-O15</f>
        <v>81.018508450304225</v>
      </c>
    </row>
    <row r="17" spans="1:13">
      <c r="A17" s="16"/>
      <c r="B17" s="11" t="str">
        <f>+'[3]Población Bogotá'!J73</f>
        <v>Cali</v>
      </c>
      <c r="C17" s="55">
        <f>+'[3]Población Bogotá'!K73</f>
        <v>1167.2470000000001</v>
      </c>
      <c r="D17" s="55">
        <f>+'[3]Población Bogotá'!L73</f>
        <v>1180.7676666666666</v>
      </c>
      <c r="E17" s="55">
        <f>+'[3]Población Bogotá'!M73</f>
        <v>1257.076</v>
      </c>
      <c r="F17" s="55">
        <f>+'[3]Población Bogotá'!N73</f>
        <v>1247.5166666666667</v>
      </c>
      <c r="G17" s="56">
        <f>+'[3]Población Bogotá'!O73</f>
        <v>1242.1843333333334</v>
      </c>
      <c r="H17" s="28">
        <f t="shared" si="0"/>
        <v>-0.42743583920054062</v>
      </c>
      <c r="I17" s="27">
        <f t="shared" si="4"/>
        <v>-0.76044195683740989</v>
      </c>
      <c r="J17" s="28">
        <f t="shared" si="1"/>
        <v>5.446413027172837</v>
      </c>
      <c r="K17" s="27">
        <f t="shared" si="2"/>
        <v>5.6656051752829288</v>
      </c>
      <c r="L17" s="18"/>
      <c r="M17" s="16"/>
    </row>
    <row r="18" spans="1:13">
      <c r="A18" s="16"/>
      <c r="B18" s="11" t="str">
        <f>+'[3]Población Bogotá'!J74</f>
        <v>Barranquilla</v>
      </c>
      <c r="C18" s="55">
        <f>+'[3]Población Bogotá'!K74</f>
        <v>717.63633333333337</v>
      </c>
      <c r="D18" s="55">
        <f>+'[3]Población Bogotá'!L74</f>
        <v>717.87233333333336</v>
      </c>
      <c r="E18" s="55">
        <f>+'[3]Población Bogotá'!M74</f>
        <v>765.505</v>
      </c>
      <c r="F18" s="55">
        <f>+'[3]Población Bogotá'!N74</f>
        <v>820.40033333333338</v>
      </c>
      <c r="G18" s="56">
        <f>+'[3]Población Bogotá'!O74</f>
        <v>822.50433333333331</v>
      </c>
      <c r="H18" s="28">
        <f t="shared" si="0"/>
        <v>0.25646015908491471</v>
      </c>
      <c r="I18" s="27">
        <f t="shared" si="4"/>
        <v>7.1711266854342481</v>
      </c>
      <c r="J18" s="28">
        <f t="shared" si="1"/>
        <v>3.6063072088115553</v>
      </c>
      <c r="K18" s="27">
        <f t="shared" si="2"/>
        <v>3.7258535284796523</v>
      </c>
      <c r="L18" s="18"/>
      <c r="M18" s="16"/>
    </row>
    <row r="19" spans="1:13">
      <c r="A19" s="16"/>
      <c r="B19" s="11" t="str">
        <f>+'[3]Población Bogotá'!J75</f>
        <v>Bucaramanga</v>
      </c>
      <c r="C19" s="55">
        <f>+'[3]Población Bogotá'!K75</f>
        <v>488.20800000000003</v>
      </c>
      <c r="D19" s="55">
        <f>+'[3]Población Bogotá'!L75</f>
        <v>515.03300000000002</v>
      </c>
      <c r="E19" s="55">
        <f>+'[3]Población Bogotá'!M75</f>
        <v>550.77333333333343</v>
      </c>
      <c r="F19" s="55">
        <f>+'[3]Población Bogotá'!N75</f>
        <v>573.74466666666672</v>
      </c>
      <c r="G19" s="56">
        <f>+'[3]Población Bogotá'!O75</f>
        <v>591.38933333333341</v>
      </c>
      <c r="H19" s="28">
        <f t="shared" si="0"/>
        <v>3.0753517534513053</v>
      </c>
      <c r="I19" s="27">
        <f t="shared" si="4"/>
        <v>4.1707417449404316</v>
      </c>
      <c r="J19" s="28">
        <f t="shared" si="1"/>
        <v>2.5929731061367378</v>
      </c>
      <c r="K19" s="27">
        <f t="shared" si="2"/>
        <v>2.6056651903843471</v>
      </c>
      <c r="L19" s="18"/>
      <c r="M19" s="16"/>
    </row>
    <row r="20" spans="1:13">
      <c r="A20" s="16"/>
      <c r="B20" s="11" t="str">
        <f>+'[3]Población Bogotá'!J76</f>
        <v>Cartagena</v>
      </c>
      <c r="C20" s="55">
        <f>+'[3]Población Bogotá'!K76</f>
        <v>391.20133333333337</v>
      </c>
      <c r="D20" s="55">
        <f>+'[3]Población Bogotá'!L76</f>
        <v>355.92200000000003</v>
      </c>
      <c r="E20" s="55">
        <f>+'[3]Población Bogotá'!M76</f>
        <v>387.12300000000005</v>
      </c>
      <c r="F20" s="55">
        <f>+'[3]Población Bogotá'!N76</f>
        <v>391.62833333333333</v>
      </c>
      <c r="G20" s="56">
        <f>+'[3]Población Bogotá'!O76</f>
        <v>413.06866666666673</v>
      </c>
      <c r="H20" s="28">
        <f t="shared" si="0"/>
        <v>5.4746634777020908</v>
      </c>
      <c r="I20" s="27">
        <f t="shared" si="4"/>
        <v>1.1637989304002394</v>
      </c>
      <c r="J20" s="28">
        <f t="shared" si="1"/>
        <v>1.8111181302803807</v>
      </c>
      <c r="K20" s="27">
        <f t="shared" si="2"/>
        <v>1.7785826605822994</v>
      </c>
      <c r="L20" s="18"/>
      <c r="M20" s="16"/>
    </row>
    <row r="21" spans="1:13">
      <c r="A21" s="16"/>
      <c r="B21" s="11" t="str">
        <f>+'[3]Población Bogotá'!J77</f>
        <v>Cúcuta</v>
      </c>
      <c r="C21" s="55">
        <f>+'[3]Población Bogotá'!K77</f>
        <v>353.88400000000001</v>
      </c>
      <c r="D21" s="55">
        <f>+'[3]Población Bogotá'!L77</f>
        <v>352.31966666666659</v>
      </c>
      <c r="E21" s="55">
        <f>+'[3]Población Bogotá'!M77</f>
        <v>357.39333333333326</v>
      </c>
      <c r="F21" s="55">
        <f>+'[3]Población Bogotá'!N77</f>
        <v>369.65100000000001</v>
      </c>
      <c r="G21" s="56">
        <f>+'[3]Población Bogotá'!O77</f>
        <v>391.14400000000001</v>
      </c>
      <c r="H21" s="28">
        <f t="shared" si="0"/>
        <v>5.8144033155598018</v>
      </c>
      <c r="I21" s="27">
        <f t="shared" si="4"/>
        <v>3.429741274785969</v>
      </c>
      <c r="J21" s="28">
        <f t="shared" si="1"/>
        <v>1.7149884440933689</v>
      </c>
      <c r="K21" s="27">
        <f t="shared" si="2"/>
        <v>1.6787724561984556</v>
      </c>
      <c r="L21" s="18"/>
      <c r="M21" s="16"/>
    </row>
    <row r="22" spans="1:13">
      <c r="A22" s="16"/>
      <c r="B22" s="11" t="str">
        <f>+'[3]Población Bogotá'!J78</f>
        <v>Pereira</v>
      </c>
      <c r="C22" s="55">
        <f>+'[3]Población Bogotá'!K78</f>
        <v>274.416</v>
      </c>
      <c r="D22" s="55">
        <f>+'[3]Población Bogotá'!L78</f>
        <v>283.31599999999997</v>
      </c>
      <c r="E22" s="55">
        <f>+'[3]Población Bogotá'!M78</f>
        <v>305.88666666666671</v>
      </c>
      <c r="F22" s="55">
        <f>+'[3]Población Bogotá'!N78</f>
        <v>312.32633333333331</v>
      </c>
      <c r="G22" s="56">
        <f>+'[3]Población Bogotá'!O78</f>
        <v>330.37966666666665</v>
      </c>
      <c r="H22" s="28">
        <f t="shared" si="0"/>
        <v>5.7802789603609073</v>
      </c>
      <c r="I22" s="27">
        <f t="shared" si="4"/>
        <v>2.10524595165964</v>
      </c>
      <c r="J22" s="28">
        <f t="shared" si="1"/>
        <v>1.4485644941421894</v>
      </c>
      <c r="K22" s="27">
        <f t="shared" si="2"/>
        <v>1.4184321041887011</v>
      </c>
      <c r="L22" s="18"/>
      <c r="M22" s="16"/>
    </row>
    <row r="23" spans="1:13">
      <c r="A23" s="16"/>
      <c r="B23" s="11" t="str">
        <f>+'[3]Población Bogotá'!J79</f>
        <v>Ibagué</v>
      </c>
      <c r="C23" s="55">
        <f>+'[3]Población Bogotá'!K79</f>
        <v>254.33066666666664</v>
      </c>
      <c r="D23" s="55">
        <f>+'[3]Población Bogotá'!L79</f>
        <v>262.48433333333332</v>
      </c>
      <c r="E23" s="55">
        <f>+'[3]Población Bogotá'!M79</f>
        <v>264.96033333333332</v>
      </c>
      <c r="F23" s="55">
        <f>+'[3]Población Bogotá'!N79</f>
        <v>264.44700000000006</v>
      </c>
      <c r="G23" s="56">
        <f>+'[3]Población Bogotá'!O79</f>
        <v>290.61400000000003</v>
      </c>
      <c r="H23" s="28">
        <f t="shared" si="0"/>
        <v>9.894988409775852</v>
      </c>
      <c r="I23" s="27">
        <f t="shared" si="4"/>
        <v>-0.19373969185322304</v>
      </c>
      <c r="J23" s="28">
        <f t="shared" si="1"/>
        <v>1.2742101417681222</v>
      </c>
      <c r="K23" s="27">
        <f t="shared" si="2"/>
        <v>1.2009877958515278</v>
      </c>
      <c r="L23" s="18"/>
      <c r="M23" s="16"/>
    </row>
    <row r="24" spans="1:13">
      <c r="A24" s="16"/>
      <c r="B24" s="11" t="str">
        <f>+'[3]Población Bogotá'!J80</f>
        <v>Villavicencio</v>
      </c>
      <c r="C24" s="55">
        <f>+'[3]Población Bogotá'!K80</f>
        <v>185.55333333333331</v>
      </c>
      <c r="D24" s="55">
        <f>+'[3]Población Bogotá'!L80</f>
        <v>194.59933333333333</v>
      </c>
      <c r="E24" s="55">
        <f>+'[3]Población Bogotá'!M80</f>
        <v>208.39133333333334</v>
      </c>
      <c r="F24" s="55">
        <f>+'[3]Población Bogotá'!N80</f>
        <v>205.285</v>
      </c>
      <c r="G24" s="56">
        <f>+'[3]Población Bogotá'!O80</f>
        <v>216.23233333333334</v>
      </c>
      <c r="H24" s="28">
        <f t="shared" si="0"/>
        <v>5.3327487801511753</v>
      </c>
      <c r="I24" s="27">
        <f t="shared" si="4"/>
        <v>-1.4906250099972151</v>
      </c>
      <c r="J24" s="28">
        <f t="shared" si="1"/>
        <v>0.94808038192075572</v>
      </c>
      <c r="K24" s="27">
        <f t="shared" si="2"/>
        <v>0.93230318238203047</v>
      </c>
      <c r="L24" s="18"/>
      <c r="M24" s="16"/>
    </row>
    <row r="25" spans="1:13">
      <c r="A25" s="16"/>
      <c r="B25" s="11" t="str">
        <f>+'[3]Población Bogotá'!J81</f>
        <v>Manizales</v>
      </c>
      <c r="C25" s="55">
        <f>+'[3]Población Bogotá'!K81</f>
        <v>181.51333333333332</v>
      </c>
      <c r="D25" s="55">
        <f>+'[3]Población Bogotá'!L81</f>
        <v>178.20899999999997</v>
      </c>
      <c r="E25" s="55">
        <f>+'[3]Población Bogotá'!M81</f>
        <v>193.09566666666663</v>
      </c>
      <c r="F25" s="55">
        <f>+'[3]Población Bogotá'!N81</f>
        <v>192.06900000000005</v>
      </c>
      <c r="G25" s="56">
        <f>+'[3]Población Bogotá'!O81</f>
        <v>199.06866666666667</v>
      </c>
      <c r="H25" s="28">
        <f t="shared" si="0"/>
        <v>3.644350033928756</v>
      </c>
      <c r="I25" s="27">
        <f t="shared" si="4"/>
        <v>-0.53168809243082649</v>
      </c>
      <c r="J25" s="28">
        <f t="shared" si="1"/>
        <v>0.87282551416973841</v>
      </c>
      <c r="K25" s="27">
        <f t="shared" si="2"/>
        <v>0.8722826311563644</v>
      </c>
      <c r="L25" s="18"/>
      <c r="M25" s="16"/>
    </row>
    <row r="26" spans="1:13">
      <c r="A26" s="16"/>
      <c r="B26" s="11" t="str">
        <f>+'[3]Población Bogotá'!J82</f>
        <v>Santa Marta</v>
      </c>
      <c r="C26" s="55">
        <f>+'[3]Población Bogotá'!K82</f>
        <v>172.58833333333334</v>
      </c>
      <c r="D26" s="55">
        <f>+'[3]Población Bogotá'!L82</f>
        <v>184.2</v>
      </c>
      <c r="E26" s="55">
        <f>+'[3]Población Bogotá'!M82</f>
        <v>188.75966666666667</v>
      </c>
      <c r="F26" s="55">
        <f>+'[3]Población Bogotá'!N82</f>
        <v>193.79366666666667</v>
      </c>
      <c r="G26" s="56">
        <f>+'[3]Población Bogotá'!O82</f>
        <v>196.67033333333333</v>
      </c>
      <c r="H26" s="28">
        <f t="shared" si="0"/>
        <v>1.4843966349089577</v>
      </c>
      <c r="I26" s="27">
        <f t="shared" si="4"/>
        <v>2.6668832854476188</v>
      </c>
      <c r="J26" s="28">
        <f t="shared" si="1"/>
        <v>0.86230991390039879</v>
      </c>
      <c r="K26" s="27">
        <f t="shared" si="2"/>
        <v>0.88011521620583943</v>
      </c>
      <c r="L26" s="18"/>
      <c r="M26" s="16"/>
    </row>
    <row r="27" spans="1:13">
      <c r="A27" s="16"/>
      <c r="B27" s="11" t="str">
        <f>+'[3]Población Bogotá'!J83</f>
        <v>Pasto</v>
      </c>
      <c r="C27" s="55">
        <f>+'[3]Población Bogotá'!K83</f>
        <v>161.78700000000001</v>
      </c>
      <c r="D27" s="55">
        <f>+'[3]Población Bogotá'!L83</f>
        <v>161.64466666666667</v>
      </c>
      <c r="E27" s="55">
        <f>+'[3]Población Bogotá'!M83</f>
        <v>178.99833333333333</v>
      </c>
      <c r="F27" s="55">
        <f>+'[3]Población Bogotá'!N83</f>
        <v>182.29166666666666</v>
      </c>
      <c r="G27" s="56">
        <f>+'[3]Población Bogotá'!O83</f>
        <v>190.351</v>
      </c>
      <c r="H27" s="28">
        <f t="shared" si="0"/>
        <v>4.4211200000000117</v>
      </c>
      <c r="I27" s="27">
        <f t="shared" si="4"/>
        <v>1.8398681551969664</v>
      </c>
      <c r="J27" s="28">
        <f t="shared" si="1"/>
        <v>0.83460251294054588</v>
      </c>
      <c r="K27" s="27">
        <f t="shared" si="2"/>
        <v>0.82787880729258168</v>
      </c>
      <c r="L27" s="18"/>
      <c r="M27" s="16"/>
    </row>
    <row r="28" spans="1:13">
      <c r="A28" s="16"/>
      <c r="B28" s="11" t="str">
        <f>+'[3]Población Bogotá'!J84</f>
        <v>Montería</v>
      </c>
      <c r="C28" s="55">
        <f>+'[3]Población Bogotá'!K84</f>
        <v>147.01900000000001</v>
      </c>
      <c r="D28" s="55">
        <f>+'[3]Población Bogotá'!L84</f>
        <v>158.07633333333334</v>
      </c>
      <c r="E28" s="55">
        <f>+'[3]Población Bogotá'!M84</f>
        <v>165.39866666666666</v>
      </c>
      <c r="F28" s="55">
        <f>+'[3]Población Bogotá'!N84</f>
        <v>169.13333333333333</v>
      </c>
      <c r="G28" s="56">
        <f>+'[3]Población Bogotá'!O84</f>
        <v>177.27033333333335</v>
      </c>
      <c r="H28" s="28">
        <f t="shared" si="0"/>
        <v>4.8109972408356461</v>
      </c>
      <c r="I28" s="27">
        <f t="shared" si="4"/>
        <v>2.2579787019645581</v>
      </c>
      <c r="J28" s="28">
        <f t="shared" si="1"/>
        <v>0.77724974215952758</v>
      </c>
      <c r="K28" s="27">
        <f t="shared" si="2"/>
        <v>0.76812014961418229</v>
      </c>
      <c r="L28" s="18"/>
      <c r="M28" s="16"/>
    </row>
    <row r="29" spans="1:13">
      <c r="A29" s="16"/>
      <c r="B29" s="11" t="str">
        <f>+'[3]Población Bogotá'!J85</f>
        <v>Neiva</v>
      </c>
      <c r="C29" s="55">
        <f>+'[3]Población Bogotá'!K85</f>
        <v>143.58733333333333</v>
      </c>
      <c r="D29" s="55">
        <f>+'[3]Población Bogotá'!L85</f>
        <v>154.56733333333332</v>
      </c>
      <c r="E29" s="55">
        <f>+'[3]Población Bogotá'!M85</f>
        <v>155.03266666666664</v>
      </c>
      <c r="F29" s="55">
        <f>+'[3]Población Bogotá'!N85</f>
        <v>158.99466666666666</v>
      </c>
      <c r="G29" s="56">
        <f>+'[3]Población Bogotá'!O85</f>
        <v>166.94299999999998</v>
      </c>
      <c r="H29" s="28">
        <f t="shared" si="0"/>
        <v>4.9991194673196571</v>
      </c>
      <c r="I29" s="27">
        <f t="shared" si="4"/>
        <v>2.5555904347041025</v>
      </c>
      <c r="J29" s="28">
        <f t="shared" si="1"/>
        <v>0.73196908509980785</v>
      </c>
      <c r="K29" s="27">
        <f t="shared" si="2"/>
        <v>0.72207532803226482</v>
      </c>
      <c r="L29" s="18"/>
      <c r="M29" s="16"/>
    </row>
    <row r="30" spans="1:13">
      <c r="A30" s="16"/>
      <c r="B30" s="11" t="str">
        <f>+'[3]Población Bogotá'!J86</f>
        <v>Valledupar</v>
      </c>
      <c r="C30" s="55">
        <f>+'[3]Población Bogotá'!K86</f>
        <v>135.11366666666666</v>
      </c>
      <c r="D30" s="55">
        <f>+'[3]Población Bogotá'!L86</f>
        <v>132.97333333333333</v>
      </c>
      <c r="E30" s="55">
        <f>+'[3]Población Bogotá'!M86</f>
        <v>161.16033333333334</v>
      </c>
      <c r="F30" s="55">
        <f>+'[3]Población Bogotá'!N86</f>
        <v>166.39333333333335</v>
      </c>
      <c r="G30" s="56">
        <f>+'[3]Población Bogotá'!O86</f>
        <v>163.72299999999998</v>
      </c>
      <c r="H30" s="28">
        <f t="shared" si="0"/>
        <v>-1.604831924355965</v>
      </c>
      <c r="I30" s="27">
        <f t="shared" si="4"/>
        <v>3.247076927531789</v>
      </c>
      <c r="J30" s="28">
        <f t="shared" si="1"/>
        <v>0.71785085040879726</v>
      </c>
      <c r="K30" s="27">
        <f t="shared" si="2"/>
        <v>0.75567642153016867</v>
      </c>
      <c r="L30" s="18"/>
      <c r="M30" s="16"/>
    </row>
    <row r="31" spans="1:13">
      <c r="A31" s="16"/>
      <c r="B31" s="11" t="str">
        <f>+'[3]Población Bogotá'!J87</f>
        <v>Armenia</v>
      </c>
      <c r="C31" s="55">
        <f>+'[3]Población Bogotá'!K87</f>
        <v>125.69166666666666</v>
      </c>
      <c r="D31" s="55">
        <f>+'[3]Población Bogotá'!L87</f>
        <v>128.94800000000001</v>
      </c>
      <c r="E31" s="55">
        <f>+'[3]Población Bogotá'!M87</f>
        <v>132.81266666666667</v>
      </c>
      <c r="F31" s="55">
        <f>+'[3]Población Bogotá'!N87</f>
        <v>139.13466666666667</v>
      </c>
      <c r="G31" s="56">
        <f>+'[3]Población Bogotá'!O87</f>
        <v>145.36666666666667</v>
      </c>
      <c r="H31" s="28">
        <f t="shared" si="0"/>
        <v>4.479113760289799</v>
      </c>
      <c r="I31" s="27">
        <f t="shared" si="4"/>
        <v>4.7600881442031229</v>
      </c>
      <c r="J31" s="28">
        <f t="shared" si="1"/>
        <v>0.63736668206518843</v>
      </c>
      <c r="K31" s="27">
        <f t="shared" si="2"/>
        <v>0.63188100695616523</v>
      </c>
      <c r="L31" s="18"/>
      <c r="M31" s="16"/>
    </row>
    <row r="32" spans="1:13">
      <c r="A32" s="16"/>
      <c r="B32" s="11" t="str">
        <f>+'[3]Población Bogotá'!J88</f>
        <v>Popayán</v>
      </c>
      <c r="C32" s="55">
        <f>+'[3]Población Bogotá'!K88</f>
        <v>115.35033333333332</v>
      </c>
      <c r="D32" s="55">
        <f>+'[3]Población Bogotá'!L88</f>
        <v>110.60733333333333</v>
      </c>
      <c r="E32" s="55">
        <f>+'[3]Población Bogotá'!M88</f>
        <v>111.51233333333334</v>
      </c>
      <c r="F32" s="55">
        <f>+'[3]Población Bogotá'!N88</f>
        <v>115.17399999999999</v>
      </c>
      <c r="G32" s="56">
        <f>+'[3]Población Bogotá'!O88</f>
        <v>116.65533333333333</v>
      </c>
      <c r="H32" s="28">
        <f t="shared" si="0"/>
        <v>1.2861699110331637</v>
      </c>
      <c r="I32" s="27">
        <f t="shared" si="4"/>
        <v>3.2836427659720613</v>
      </c>
      <c r="J32" s="28">
        <f t="shared" si="1"/>
        <v>0.51148055091865563</v>
      </c>
      <c r="K32" s="27">
        <f t="shared" si="2"/>
        <v>0.52306348114897816</v>
      </c>
      <c r="L32" s="18"/>
      <c r="M32" s="16"/>
    </row>
    <row r="33" spans="1:14">
      <c r="A33" s="16"/>
      <c r="B33" s="11" t="str">
        <f>+'[3]Población Bogotá'!J89</f>
        <v>Sincelejo</v>
      </c>
      <c r="C33" s="55">
        <f>+'[3]Población Bogotá'!K89</f>
        <v>105.89466666666668</v>
      </c>
      <c r="D33" s="55">
        <f>+'[3]Población Bogotá'!L89</f>
        <v>102.242</v>
      </c>
      <c r="E33" s="55">
        <f>+'[3]Población Bogotá'!M89</f>
        <v>101.52066666666667</v>
      </c>
      <c r="F33" s="55">
        <f>+'[3]Población Bogotá'!N89</f>
        <v>112.77933333333333</v>
      </c>
      <c r="G33" s="56">
        <f>+'[3]Población Bogotá'!O89</f>
        <v>115.80966666666666</v>
      </c>
      <c r="H33" s="28">
        <f t="shared" si="0"/>
        <v>2.6869580124017967</v>
      </c>
      <c r="I33" s="27">
        <f t="shared" si="4"/>
        <v>11.090024362855511</v>
      </c>
      <c r="J33" s="28">
        <f t="shared" si="1"/>
        <v>0.50777268741854242</v>
      </c>
      <c r="K33" s="27">
        <f t="shared" si="2"/>
        <v>0.51218808667749949</v>
      </c>
      <c r="L33" s="18"/>
      <c r="M33" s="16"/>
    </row>
    <row r="34" spans="1:14">
      <c r="A34" s="16"/>
      <c r="B34" s="11" t="str">
        <f>+'[3]Población Bogotá'!J90</f>
        <v>Riohacha</v>
      </c>
      <c r="C34" s="55">
        <f>+'[3]Población Bogotá'!K90</f>
        <v>61.585666666666668</v>
      </c>
      <c r="D34" s="55">
        <f>+'[3]Población Bogotá'!L90</f>
        <v>62.3</v>
      </c>
      <c r="E34" s="55">
        <f>+'[3]Población Bogotá'!M90</f>
        <v>74.125</v>
      </c>
      <c r="F34" s="55">
        <f>+'[3]Población Bogotá'!N90</f>
        <v>79.344666666666669</v>
      </c>
      <c r="G34" s="56">
        <f>+'[3]Población Bogotá'!O90</f>
        <v>83.830333333333328</v>
      </c>
      <c r="H34" s="28">
        <f t="shared" si="0"/>
        <v>5.6533940529504001</v>
      </c>
      <c r="I34" s="27">
        <f t="shared" si="4"/>
        <v>7.0417088251826909</v>
      </c>
      <c r="J34" s="28">
        <f t="shared" si="1"/>
        <v>0.36755786342411439</v>
      </c>
      <c r="K34" s="27">
        <f t="shared" si="2"/>
        <v>0.36034432734186495</v>
      </c>
      <c r="L34" s="18"/>
      <c r="M34" s="16"/>
    </row>
    <row r="35" spans="1:14">
      <c r="A35" s="16"/>
      <c r="B35" s="11" t="str">
        <f>+'[3]Población Bogotá'!J91</f>
        <v>Tunja</v>
      </c>
      <c r="C35" s="55">
        <f>+'[3]Población Bogotá'!K91</f>
        <v>70.355999999999995</v>
      </c>
      <c r="D35" s="55">
        <f>+'[3]Población Bogotá'!L91</f>
        <v>74.149000000000001</v>
      </c>
      <c r="E35" s="55">
        <f>+'[3]Población Bogotá'!M91</f>
        <v>75.72</v>
      </c>
      <c r="F35" s="55">
        <f>+'[3]Población Bogotá'!N91</f>
        <v>79.682000000000002</v>
      </c>
      <c r="G35" s="56">
        <f>+'[3]Población Bogotá'!O91</f>
        <v>82.541666666666671</v>
      </c>
      <c r="H35" s="28">
        <f t="shared" si="0"/>
        <v>3.5888490081406932</v>
      </c>
      <c r="I35" s="27">
        <f t="shared" si="4"/>
        <v>5.2324352879028035</v>
      </c>
      <c r="J35" s="28">
        <f t="shared" si="1"/>
        <v>0.36190764651775348</v>
      </c>
      <c r="K35" s="27">
        <f t="shared" si="2"/>
        <v>0.36187632890159999</v>
      </c>
      <c r="L35" s="18"/>
      <c r="M35" s="16"/>
    </row>
    <row r="36" spans="1:14">
      <c r="A36" s="16"/>
      <c r="B36" s="11" t="str">
        <f>+'[3]Población Bogotá'!J92</f>
        <v>Florencia</v>
      </c>
      <c r="C36" s="55">
        <f>+'[3]Población Bogotá'!K92</f>
        <v>57.29933333333333</v>
      </c>
      <c r="D36" s="55">
        <f>+'[3]Población Bogotá'!L92</f>
        <v>53.922000000000004</v>
      </c>
      <c r="E36" s="55">
        <f>+'[3]Población Bogotá'!M92</f>
        <v>55.643333333333338</v>
      </c>
      <c r="F36" s="55">
        <f>+'[3]Población Bogotá'!N92</f>
        <v>60.396333333333331</v>
      </c>
      <c r="G36" s="56">
        <f>+'[3]Población Bogotá'!O92</f>
        <v>62.253000000000007</v>
      </c>
      <c r="H36" s="28">
        <f t="shared" si="0"/>
        <v>3.07413805473844</v>
      </c>
      <c r="I36" s="27">
        <f t="shared" si="4"/>
        <v>8.5419037920086094</v>
      </c>
      <c r="J36" s="28">
        <f t="shared" si="1"/>
        <v>0.2729510758445598</v>
      </c>
      <c r="K36" s="27">
        <f t="shared" si="2"/>
        <v>0.27429034644943651</v>
      </c>
      <c r="L36" s="18"/>
      <c r="M36" s="16"/>
    </row>
    <row r="37" spans="1:14">
      <c r="A37" s="16"/>
      <c r="B37" s="11" t="str">
        <f>+'[3]Población Bogotá'!J93</f>
        <v>Quibdó</v>
      </c>
      <c r="C37" s="55">
        <f>+'[3]Población Bogotá'!K93</f>
        <v>34.696999999999996</v>
      </c>
      <c r="D37" s="55">
        <f>+'[3]Población Bogotá'!L93</f>
        <v>35.265000000000001</v>
      </c>
      <c r="E37" s="55">
        <f>+'[3]Población Bogotá'!M93</f>
        <v>40.815333333333335</v>
      </c>
      <c r="F37" s="55">
        <f>+'[3]Población Bogotá'!N93</f>
        <v>42.744999999999997</v>
      </c>
      <c r="G37" s="56">
        <f>+'[3]Población Bogotá'!O93</f>
        <v>44.665666666666674</v>
      </c>
      <c r="H37" s="28">
        <f t="shared" si="0"/>
        <v>4.4933130580574909</v>
      </c>
      <c r="I37" s="27">
        <f t="shared" si="4"/>
        <v>4.7277983764271392</v>
      </c>
      <c r="J37" s="28">
        <f t="shared" si="1"/>
        <v>0.19583862255604007</v>
      </c>
      <c r="K37" s="27">
        <f t="shared" si="2"/>
        <v>0.19412669961721457</v>
      </c>
      <c r="L37" s="18"/>
      <c r="M37" s="16"/>
    </row>
    <row r="38" spans="1:14">
      <c r="A38" s="16"/>
      <c r="B38" s="11" t="str">
        <f>+'[3]Población Bogotá'!J94</f>
        <v>San Andrés</v>
      </c>
      <c r="C38" s="55">
        <f>+'[3]Población Bogotá'!K94</f>
        <v>24.303666666666668</v>
      </c>
      <c r="D38" s="55">
        <f>+'[3]Población Bogotá'!L94</f>
        <v>24.441666666666666</v>
      </c>
      <c r="E38" s="55">
        <f>+'[3]Población Bogotá'!M94</f>
        <v>26.092333333333332</v>
      </c>
      <c r="F38" s="55">
        <f>+'[3]Población Bogotá'!N94</f>
        <v>25.593333333333334</v>
      </c>
      <c r="G38" s="56">
        <f>+'[3]Población Bogotá'!O94</f>
        <v>27.087666666666667</v>
      </c>
      <c r="H38" s="28">
        <f t="shared" si="0"/>
        <v>5.83876009377442</v>
      </c>
      <c r="I38" s="27">
        <f t="shared" si="4"/>
        <v>-1.912439158373469</v>
      </c>
      <c r="J38" s="28">
        <f t="shared" si="1"/>
        <v>0.11876709168691449</v>
      </c>
      <c r="K38" s="27">
        <f t="shared" si="2"/>
        <v>0.11623229224946181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9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Bogotá'!J102</f>
        <v>Colombia</v>
      </c>
      <c r="C13" s="26">
        <f>+'[3]Población Bogotá'!K102</f>
        <v>17453.870333333336</v>
      </c>
      <c r="D13" s="26">
        <f>+'[3]Población Bogotá'!L102</f>
        <v>17571.737999999998</v>
      </c>
      <c r="E13" s="26">
        <f>+'[3]Población Bogotá'!M102</f>
        <v>18654.713999999996</v>
      </c>
      <c r="F13" s="26">
        <f>+'[3]Población Bogotá'!N102</f>
        <v>19678.711666666666</v>
      </c>
      <c r="G13" s="26">
        <f>+'[3]Población Bogotá'!O102</f>
        <v>20620.278999999999</v>
      </c>
      <c r="H13" s="28">
        <f t="shared" ref="H13:H38" si="0">IF(OR(OR(G13=0,F13=0),G13=""),"",(G13/F13-1)*100)</f>
        <v>4.7847000824156272</v>
      </c>
      <c r="I13" s="27">
        <f>IF(OR(OR(G13=0,F13=0),F13=""),"",(F13/E13-1)*100)</f>
        <v>5.4892166487605865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8024.1496666666699</v>
      </c>
      <c r="D14" s="25">
        <f t="shared" ref="D14:F14" si="3">D13-SUM(D15:D38)</f>
        <v>7976.4456666666647</v>
      </c>
      <c r="E14" s="25">
        <f t="shared" si="3"/>
        <v>8749.8236666666617</v>
      </c>
      <c r="F14" s="25">
        <f t="shared" si="3"/>
        <v>9227.5709999999999</v>
      </c>
      <c r="G14" s="26">
        <f>G13-SUM(G15:G38)</f>
        <v>9643.5510000000013</v>
      </c>
      <c r="H14" s="28">
        <f t="shared" si="0"/>
        <v>4.5080119134277119</v>
      </c>
      <c r="I14" s="27">
        <f>IF(OR(OR(G14=0,F14=0),F14=""),"",(F14/E14-1)*100)</f>
        <v>5.4600795574128558</v>
      </c>
      <c r="J14" s="28">
        <f t="shared" si="1"/>
        <v>46.767315805959761</v>
      </c>
      <c r="K14" s="27">
        <f t="shared" si="2"/>
        <v>46.891133709888024</v>
      </c>
      <c r="L14" s="18"/>
    </row>
    <row r="15" spans="1:15">
      <c r="A15" s="16"/>
      <c r="B15" s="12" t="str">
        <f>+'[3]Población Bogotá'!J103</f>
        <v>Bogotá</v>
      </c>
      <c r="C15" s="107">
        <f>+'[3]Población Bogotá'!K103</f>
        <v>3231.627</v>
      </c>
      <c r="D15" s="107">
        <f>+'[3]Población Bogotá'!L103</f>
        <v>3374.5343333333331</v>
      </c>
      <c r="E15" s="107">
        <f>+'[3]Población Bogotá'!M103</f>
        <v>3434.2446666666669</v>
      </c>
      <c r="F15" s="107">
        <f>+'[3]Población Bogotá'!N103</f>
        <v>3736.9126666666671</v>
      </c>
      <c r="G15" s="107">
        <f>+'[3]Población Bogotá'!O103</f>
        <v>3989.9086666666662</v>
      </c>
      <c r="H15" s="50">
        <f t="shared" si="0"/>
        <v>6.7701876540152695</v>
      </c>
      <c r="I15" s="36">
        <f t="shared" ref="I15:I38" si="4">IF(OR(OR(G15=0,F15=0),F15=""),"",(F15/E15-1)*100)</f>
        <v>8.8132334582257563</v>
      </c>
      <c r="J15" s="50">
        <f t="shared" si="1"/>
        <v>19.349440745523697</v>
      </c>
      <c r="K15" s="36">
        <f t="shared" si="2"/>
        <v>18.989620509540472</v>
      </c>
      <c r="L15" s="18"/>
      <c r="N15" s="34">
        <f>G15-F15</f>
        <v>252.99599999999919</v>
      </c>
      <c r="O15" s="34">
        <f>J15</f>
        <v>19.349440745523697</v>
      </c>
    </row>
    <row r="16" spans="1:15">
      <c r="A16" s="16"/>
      <c r="B16" s="11" t="str">
        <f>+'[3]Población Bogotá'!J104</f>
        <v>Medellín</v>
      </c>
      <c r="C16" s="55">
        <f>+'[3]Población Bogotá'!K104</f>
        <v>1445.7169999999999</v>
      </c>
      <c r="D16" s="55">
        <f>+'[3]Población Bogotá'!L104</f>
        <v>1452.1493333333335</v>
      </c>
      <c r="E16" s="55">
        <f>+'[3]Población Bogotá'!M104</f>
        <v>1479.1276666666665</v>
      </c>
      <c r="F16" s="55">
        <f>+'[3]Población Bogotá'!N104</f>
        <v>1582.9659999999997</v>
      </c>
      <c r="G16" s="56">
        <f>+'[3]Población Bogotá'!O104</f>
        <v>1652.4896666666666</v>
      </c>
      <c r="H16" s="28">
        <f t="shared" si="0"/>
        <v>4.3919873621206529</v>
      </c>
      <c r="I16" s="27">
        <f t="shared" si="4"/>
        <v>7.0202414350981179</v>
      </c>
      <c r="J16" s="28">
        <f t="shared" si="1"/>
        <v>8.0139054697885825</v>
      </c>
      <c r="K16" s="27">
        <f t="shared" si="2"/>
        <v>8.0440530193922744</v>
      </c>
      <c r="L16" s="18"/>
      <c r="N16" s="23" t="s">
        <v>14</v>
      </c>
      <c r="O16" s="34">
        <f>100-O15</f>
        <v>80.650559254476306</v>
      </c>
    </row>
    <row r="17" spans="1:12">
      <c r="A17" s="16"/>
      <c r="B17" s="11" t="str">
        <f>+'[3]Población Bogotá'!J105</f>
        <v>Cali</v>
      </c>
      <c r="C17" s="55">
        <f>+'[3]Población Bogotá'!K105</f>
        <v>1038.4286666666667</v>
      </c>
      <c r="D17" s="55">
        <f>+'[3]Población Bogotá'!L105</f>
        <v>1035.7316666666666</v>
      </c>
      <c r="E17" s="55">
        <f>+'[3]Población Bogotá'!M105</f>
        <v>1083.067</v>
      </c>
      <c r="F17" s="55">
        <f>+'[3]Población Bogotá'!N105</f>
        <v>1083.7380000000001</v>
      </c>
      <c r="G17" s="56">
        <f>+'[3]Población Bogotá'!O105</f>
        <v>1058.712</v>
      </c>
      <c r="H17" s="28">
        <f t="shared" si="0"/>
        <v>-2.3092297215747792</v>
      </c>
      <c r="I17" s="27">
        <f t="shared" si="4"/>
        <v>6.1953692615501765E-2</v>
      </c>
      <c r="J17" s="28">
        <f t="shared" si="1"/>
        <v>5.134324322187882</v>
      </c>
      <c r="K17" s="27">
        <f t="shared" si="2"/>
        <v>5.5071593016717646</v>
      </c>
      <c r="L17" s="18"/>
    </row>
    <row r="18" spans="1:12">
      <c r="A18" s="16"/>
      <c r="B18" s="11" t="str">
        <f>+'[3]Población Bogotá'!J106</f>
        <v>Barranquilla</v>
      </c>
      <c r="C18" s="55">
        <f>+'[3]Población Bogotá'!K106</f>
        <v>640.21033333333332</v>
      </c>
      <c r="D18" s="55">
        <f>+'[3]Población Bogotá'!L106</f>
        <v>639.47</v>
      </c>
      <c r="E18" s="55">
        <f>+'[3]Población Bogotá'!M106</f>
        <v>683.45133333333331</v>
      </c>
      <c r="F18" s="55">
        <f>+'[3]Población Bogotá'!N106</f>
        <v>737.61766666666665</v>
      </c>
      <c r="G18" s="56">
        <f>+'[3]Población Bogotá'!O106</f>
        <v>749.62766666666676</v>
      </c>
      <c r="H18" s="28">
        <f t="shared" si="0"/>
        <v>1.6282147978198491</v>
      </c>
      <c r="I18" s="27">
        <f t="shared" si="4"/>
        <v>7.9254119044808835</v>
      </c>
      <c r="J18" s="28">
        <f t="shared" si="1"/>
        <v>3.6353905137106381</v>
      </c>
      <c r="K18" s="27">
        <f t="shared" si="2"/>
        <v>3.7483026285511407</v>
      </c>
      <c r="L18" s="18"/>
    </row>
    <row r="19" spans="1:12">
      <c r="A19" s="16"/>
      <c r="B19" s="11" t="str">
        <f>+'[3]Población Bogotá'!J107</f>
        <v>Bucaramanga</v>
      </c>
      <c r="C19" s="55">
        <f>+'[3]Población Bogotá'!K107</f>
        <v>449.33699999999999</v>
      </c>
      <c r="D19" s="55">
        <f>+'[3]Población Bogotá'!L107</f>
        <v>473.35866666666669</v>
      </c>
      <c r="E19" s="55">
        <f>+'[3]Población Bogotá'!M107</f>
        <v>500.76866666666666</v>
      </c>
      <c r="F19" s="55">
        <f>+'[3]Población Bogotá'!N107</f>
        <v>509.75</v>
      </c>
      <c r="G19" s="56">
        <f>+'[3]Población Bogotá'!O107</f>
        <v>538.79566666666676</v>
      </c>
      <c r="H19" s="28">
        <f t="shared" si="0"/>
        <v>5.6980219061631754</v>
      </c>
      <c r="I19" s="27">
        <f t="shared" si="4"/>
        <v>1.7935094448135125</v>
      </c>
      <c r="J19" s="28">
        <f t="shared" si="1"/>
        <v>2.6129407204755415</v>
      </c>
      <c r="K19" s="27">
        <f t="shared" si="2"/>
        <v>2.5903626651710856</v>
      </c>
      <c r="L19" s="18"/>
    </row>
    <row r="20" spans="1:12">
      <c r="A20" s="16"/>
      <c r="B20" s="11" t="str">
        <f>+'[3]Población Bogotá'!J108</f>
        <v>Cartagena</v>
      </c>
      <c r="C20" s="55">
        <f>+'[3]Población Bogotá'!K108</f>
        <v>342.74833333333339</v>
      </c>
      <c r="D20" s="55">
        <f>+'[3]Población Bogotá'!L108</f>
        <v>317.80500000000001</v>
      </c>
      <c r="E20" s="55">
        <f>+'[3]Población Bogotá'!M108</f>
        <v>335.91166666666669</v>
      </c>
      <c r="F20" s="55">
        <f>+'[3]Población Bogotá'!N108</f>
        <v>350.61433333333326</v>
      </c>
      <c r="G20" s="56">
        <f>+'[3]Población Bogotá'!O108</f>
        <v>374.89033333333327</v>
      </c>
      <c r="H20" s="28">
        <f t="shared" si="0"/>
        <v>6.9238469999800323</v>
      </c>
      <c r="I20" s="27">
        <f t="shared" si="4"/>
        <v>4.3769443355643922</v>
      </c>
      <c r="J20" s="28">
        <f t="shared" si="1"/>
        <v>1.8180662508656322</v>
      </c>
      <c r="K20" s="27">
        <f t="shared" si="2"/>
        <v>1.7816935339686444</v>
      </c>
      <c r="L20" s="18"/>
    </row>
    <row r="21" spans="1:12">
      <c r="A21" s="16"/>
      <c r="B21" s="11" t="str">
        <f>+'[3]Población Bogotá'!J109</f>
        <v>Cúcuta</v>
      </c>
      <c r="C21" s="55">
        <f>+'[3]Población Bogotá'!K109</f>
        <v>323.85966666666667</v>
      </c>
      <c r="D21" s="55">
        <f>+'[3]Población Bogotá'!L109</f>
        <v>322.49033333333335</v>
      </c>
      <c r="E21" s="55">
        <f>+'[3]Población Bogotá'!M109</f>
        <v>317.17133333333334</v>
      </c>
      <c r="F21" s="55">
        <f>+'[3]Población Bogotá'!N109</f>
        <v>318.01633333333331</v>
      </c>
      <c r="G21" s="56">
        <f>+'[3]Población Bogotá'!O109</f>
        <v>339.80233333333331</v>
      </c>
      <c r="H21" s="28">
        <f t="shared" si="0"/>
        <v>6.8505915314622134</v>
      </c>
      <c r="I21" s="27">
        <f t="shared" si="4"/>
        <v>0.26641751986833384</v>
      </c>
      <c r="J21" s="28">
        <f t="shared" si="1"/>
        <v>1.6479036648016903</v>
      </c>
      <c r="K21" s="27">
        <f t="shared" si="2"/>
        <v>1.6160424458681111</v>
      </c>
      <c r="L21" s="18"/>
    </row>
    <row r="22" spans="1:12">
      <c r="A22" s="16"/>
      <c r="B22" s="11" t="str">
        <f>+'[3]Población Bogotá'!J110</f>
        <v>Pereira</v>
      </c>
      <c r="C22" s="55">
        <f>+'[3]Población Bogotá'!K110</f>
        <v>239.35533333333333</v>
      </c>
      <c r="D22" s="55">
        <f>+'[3]Población Bogotá'!L110</f>
        <v>248.76066666666665</v>
      </c>
      <c r="E22" s="55">
        <f>+'[3]Población Bogotá'!M110</f>
        <v>238.79100000000003</v>
      </c>
      <c r="F22" s="55">
        <f>+'[3]Población Bogotá'!N110</f>
        <v>250.976</v>
      </c>
      <c r="G22" s="56">
        <f>+'[3]Población Bogotá'!O110</f>
        <v>278.30733333333336</v>
      </c>
      <c r="H22" s="28">
        <f t="shared" si="0"/>
        <v>10.890018700327264</v>
      </c>
      <c r="I22" s="27">
        <f t="shared" si="4"/>
        <v>5.102788631062305</v>
      </c>
      <c r="J22" s="28">
        <f t="shared" si="1"/>
        <v>1.34967782605334</v>
      </c>
      <c r="K22" s="27">
        <f t="shared" si="2"/>
        <v>1.2753680436566521</v>
      </c>
      <c r="L22" s="18"/>
    </row>
    <row r="23" spans="1:12">
      <c r="A23" s="16"/>
      <c r="B23" s="11" t="str">
        <f>+'[3]Población Bogotá'!J111</f>
        <v>Ibagué</v>
      </c>
      <c r="C23" s="55">
        <f>+'[3]Población Bogotá'!K111</f>
        <v>218.93233333333333</v>
      </c>
      <c r="D23" s="55">
        <f>+'[3]Población Bogotá'!L111</f>
        <v>212.36966666666663</v>
      </c>
      <c r="E23" s="55">
        <f>+'[3]Población Bogotá'!M111</f>
        <v>221.46</v>
      </c>
      <c r="F23" s="55">
        <f>+'[3]Población Bogotá'!N111</f>
        <v>213.26233333333334</v>
      </c>
      <c r="G23" s="56">
        <f>+'[3]Población Bogotá'!O111</f>
        <v>244.83500000000001</v>
      </c>
      <c r="H23" s="28">
        <f t="shared" si="0"/>
        <v>14.804614660816796</v>
      </c>
      <c r="I23" s="27">
        <f t="shared" si="4"/>
        <v>-3.7016466480026433</v>
      </c>
      <c r="J23" s="28">
        <f t="shared" si="1"/>
        <v>1.1873505688259602</v>
      </c>
      <c r="K23" s="27">
        <f t="shared" si="2"/>
        <v>1.0837210125628991</v>
      </c>
      <c r="L23" s="18"/>
    </row>
    <row r="24" spans="1:12">
      <c r="A24" s="16"/>
      <c r="B24" s="11" t="str">
        <f>+'[3]Población Bogotá'!J112</f>
        <v>Villavicencio</v>
      </c>
      <c r="C24" s="55">
        <f>+'[3]Población Bogotá'!K112</f>
        <v>166.87899999999999</v>
      </c>
      <c r="D24" s="55">
        <f>+'[3]Población Bogotá'!L112</f>
        <v>174.75900000000001</v>
      </c>
      <c r="E24" s="55">
        <f>+'[3]Población Bogotá'!M112</f>
        <v>187.75366666666665</v>
      </c>
      <c r="F24" s="55">
        <f>+'[3]Población Bogotá'!N112</f>
        <v>181.28433333333336</v>
      </c>
      <c r="G24" s="56">
        <f>+'[3]Población Bogotá'!O112</f>
        <v>192.13066666666668</v>
      </c>
      <c r="H24" s="28">
        <f t="shared" si="0"/>
        <v>5.9830505669730583</v>
      </c>
      <c r="I24" s="27">
        <f t="shared" si="4"/>
        <v>-3.4456495301467438</v>
      </c>
      <c r="J24" s="28">
        <f t="shared" si="1"/>
        <v>0.93175590236517503</v>
      </c>
      <c r="K24" s="27">
        <f t="shared" si="2"/>
        <v>0.92122053721843433</v>
      </c>
      <c r="L24" s="18"/>
    </row>
    <row r="25" spans="1:12">
      <c r="A25" s="16"/>
      <c r="B25" s="11" t="str">
        <f>+'[3]Población Bogotá'!J113</f>
        <v>Santa Marta</v>
      </c>
      <c r="C25" s="55">
        <f>+'[3]Población Bogotá'!K113</f>
        <v>153.66800000000001</v>
      </c>
      <c r="D25" s="55">
        <f>+'[3]Población Bogotá'!L113</f>
        <v>155.80233333333334</v>
      </c>
      <c r="E25" s="55">
        <f>+'[3]Población Bogotá'!M113</f>
        <v>169.88866666666667</v>
      </c>
      <c r="F25" s="55">
        <f>+'[3]Población Bogotá'!N113</f>
        <v>174.58166666666671</v>
      </c>
      <c r="G25" s="56">
        <f>+'[3]Población Bogotá'!O113</f>
        <v>176.303</v>
      </c>
      <c r="H25" s="28">
        <f t="shared" si="0"/>
        <v>0.98597599977086059</v>
      </c>
      <c r="I25" s="27">
        <f t="shared" si="4"/>
        <v>2.7623973347251196</v>
      </c>
      <c r="J25" s="28">
        <f t="shared" si="1"/>
        <v>0.85499813072364361</v>
      </c>
      <c r="K25" s="27">
        <f t="shared" si="2"/>
        <v>0.88716004189637443</v>
      </c>
      <c r="L25" s="18"/>
    </row>
    <row r="26" spans="1:12">
      <c r="A26" s="16"/>
      <c r="B26" s="11" t="str">
        <f>+'[3]Población Bogotá'!J114</f>
        <v>Manizales</v>
      </c>
      <c r="C26" s="55">
        <f>+'[3]Población Bogotá'!K114</f>
        <v>158.00900000000001</v>
      </c>
      <c r="D26" s="55">
        <f>+'[3]Población Bogotá'!L114</f>
        <v>152.34766666666667</v>
      </c>
      <c r="E26" s="55">
        <f>+'[3]Población Bogotá'!M114</f>
        <v>161.86500000000001</v>
      </c>
      <c r="F26" s="55">
        <f>+'[3]Población Bogotá'!N114</f>
        <v>161.05833333333331</v>
      </c>
      <c r="G26" s="56">
        <f>+'[3]Población Bogotá'!O114</f>
        <v>175.77566666666667</v>
      </c>
      <c r="H26" s="28">
        <f t="shared" si="0"/>
        <v>9.137889998447779</v>
      </c>
      <c r="I26" s="27">
        <f t="shared" si="4"/>
        <v>-0.49835768490205101</v>
      </c>
      <c r="J26" s="28">
        <f t="shared" si="1"/>
        <v>0.85244077767651294</v>
      </c>
      <c r="K26" s="27">
        <f t="shared" si="2"/>
        <v>0.81843941850190549</v>
      </c>
      <c r="L26" s="18"/>
    </row>
    <row r="27" spans="1:12">
      <c r="A27" s="16"/>
      <c r="B27" s="11" t="str">
        <f>+'[3]Población Bogotá'!J115</f>
        <v>Pasto</v>
      </c>
      <c r="C27" s="55">
        <f>+'[3]Población Bogotá'!K115</f>
        <v>139.03733333333332</v>
      </c>
      <c r="D27" s="55">
        <f>+'[3]Población Bogotá'!L115</f>
        <v>140.83266666666665</v>
      </c>
      <c r="E27" s="55">
        <f>+'[3]Población Bogotá'!M115</f>
        <v>147.68333333333334</v>
      </c>
      <c r="F27" s="55">
        <f>+'[3]Población Bogotá'!N115</f>
        <v>154.161</v>
      </c>
      <c r="G27" s="56">
        <f>+'[3]Población Bogotá'!O115</f>
        <v>166.583</v>
      </c>
      <c r="H27" s="28">
        <f t="shared" si="0"/>
        <v>8.0578096924643674</v>
      </c>
      <c r="I27" s="27">
        <f t="shared" si="4"/>
        <v>4.386186660647784</v>
      </c>
      <c r="J27" s="28">
        <f t="shared" si="1"/>
        <v>0.80786006823671019</v>
      </c>
      <c r="K27" s="27">
        <f t="shared" si="2"/>
        <v>0.78338969852955309</v>
      </c>
      <c r="L27" s="18"/>
    </row>
    <row r="28" spans="1:12">
      <c r="A28" s="16"/>
      <c r="B28" s="11" t="str">
        <f>+'[3]Población Bogotá'!J116</f>
        <v>Montería</v>
      </c>
      <c r="C28" s="55">
        <f>+'[3]Población Bogotá'!K116</f>
        <v>129.816</v>
      </c>
      <c r="D28" s="55">
        <f>+'[3]Población Bogotá'!L116</f>
        <v>138.01766666666666</v>
      </c>
      <c r="E28" s="55">
        <f>+'[3]Población Bogotá'!M116</f>
        <v>137.71099999999998</v>
      </c>
      <c r="F28" s="55">
        <f>+'[3]Población Bogotá'!N116</f>
        <v>144.93133333333333</v>
      </c>
      <c r="G28" s="56">
        <f>+'[3]Población Bogotá'!O116</f>
        <v>157.67766666666668</v>
      </c>
      <c r="H28" s="28">
        <f t="shared" si="0"/>
        <v>8.7947395778230852</v>
      </c>
      <c r="I28" s="27">
        <f t="shared" si="4"/>
        <v>5.2431057310841966</v>
      </c>
      <c r="J28" s="28">
        <f t="shared" si="1"/>
        <v>0.76467280906658297</v>
      </c>
      <c r="K28" s="27">
        <f t="shared" si="2"/>
        <v>0.73648791540977399</v>
      </c>
      <c r="L28" s="18"/>
    </row>
    <row r="29" spans="1:12">
      <c r="A29" s="16"/>
      <c r="B29" s="11" t="str">
        <f>+'[3]Población Bogotá'!J117</f>
        <v>Neiva</v>
      </c>
      <c r="C29" s="55">
        <f>+'[3]Población Bogotá'!K117</f>
        <v>124.64866666666667</v>
      </c>
      <c r="D29" s="55">
        <f>+'[3]Población Bogotá'!L117</f>
        <v>133.48366666666666</v>
      </c>
      <c r="E29" s="55">
        <f>+'[3]Población Bogotá'!M117</f>
        <v>134.28833333333333</v>
      </c>
      <c r="F29" s="55">
        <f>+'[3]Población Bogotá'!N117</f>
        <v>139.96199999999999</v>
      </c>
      <c r="G29" s="56">
        <f>+'[3]Población Bogotá'!O117</f>
        <v>149.755</v>
      </c>
      <c r="H29" s="28">
        <f t="shared" si="0"/>
        <v>6.996899158342984</v>
      </c>
      <c r="I29" s="27">
        <f t="shared" si="4"/>
        <v>4.2249885197274573</v>
      </c>
      <c r="J29" s="28">
        <f t="shared" si="1"/>
        <v>0.72625108515748016</v>
      </c>
      <c r="K29" s="27">
        <f t="shared" si="2"/>
        <v>0.71123558478209992</v>
      </c>
      <c r="L29" s="18"/>
    </row>
    <row r="30" spans="1:12">
      <c r="A30" s="16"/>
      <c r="B30" s="11" t="str">
        <f>+'[3]Población Bogotá'!J118</f>
        <v>Valledupar</v>
      </c>
      <c r="C30" s="55">
        <f>+'[3]Población Bogotá'!K118</f>
        <v>117.54066666666665</v>
      </c>
      <c r="D30" s="55">
        <f>+'[3]Población Bogotá'!L118</f>
        <v>117.91199999999999</v>
      </c>
      <c r="E30" s="55">
        <f>+'[3]Población Bogotá'!M118</f>
        <v>142.86566666666667</v>
      </c>
      <c r="F30" s="55">
        <f>+'[3]Población Bogotá'!N118</f>
        <v>146.47066666666669</v>
      </c>
      <c r="G30" s="56">
        <f>+'[3]Población Bogotá'!O118</f>
        <v>146.48033333333333</v>
      </c>
      <c r="H30" s="28">
        <f t="shared" si="0"/>
        <v>6.5997287283847683E-3</v>
      </c>
      <c r="I30" s="27">
        <f t="shared" si="4"/>
        <v>2.5233494401500911</v>
      </c>
      <c r="J30" s="28">
        <f t="shared" si="1"/>
        <v>0.71037027837175892</v>
      </c>
      <c r="K30" s="27">
        <f t="shared" si="2"/>
        <v>0.74431024320951922</v>
      </c>
      <c r="L30" s="18"/>
    </row>
    <row r="31" spans="1:12">
      <c r="A31" s="16"/>
      <c r="B31" s="11" t="str">
        <f>+'[3]Población Bogotá'!J119</f>
        <v>Armenia</v>
      </c>
      <c r="C31" s="55">
        <f>+'[3]Población Bogotá'!K119</f>
        <v>109.23733333333332</v>
      </c>
      <c r="D31" s="55">
        <f>+'[3]Población Bogotá'!L119</f>
        <v>109.44233333333334</v>
      </c>
      <c r="E31" s="55">
        <f>+'[3]Población Bogotá'!M119</f>
        <v>108.69033333333333</v>
      </c>
      <c r="F31" s="55">
        <f>+'[3]Población Bogotá'!N119</f>
        <v>116.18066666666668</v>
      </c>
      <c r="G31" s="56">
        <f>+'[3]Población Bogotá'!O119</f>
        <v>122.40366666666667</v>
      </c>
      <c r="H31" s="28">
        <f t="shared" si="0"/>
        <v>5.356312869037283</v>
      </c>
      <c r="I31" s="27">
        <f t="shared" si="4"/>
        <v>6.8914438879876139</v>
      </c>
      <c r="J31" s="28">
        <f t="shared" si="1"/>
        <v>0.59360819835011291</v>
      </c>
      <c r="K31" s="27">
        <f t="shared" si="2"/>
        <v>0.59038756517512547</v>
      </c>
      <c r="L31" s="18"/>
    </row>
    <row r="32" spans="1:12">
      <c r="A32" s="16"/>
      <c r="B32" s="11" t="str">
        <f>+'[3]Población Bogotá'!J120</f>
        <v>Sincelejo</v>
      </c>
      <c r="C32" s="55">
        <f>+'[3]Población Bogotá'!K120</f>
        <v>93.109666666666669</v>
      </c>
      <c r="D32" s="55">
        <f>+'[3]Población Bogotá'!L120</f>
        <v>90.88133333333333</v>
      </c>
      <c r="E32" s="55">
        <f>+'[3]Población Bogotá'!M120</f>
        <v>90.110333333333344</v>
      </c>
      <c r="F32" s="55">
        <f>+'[3]Población Bogotá'!N120</f>
        <v>99.084333333333333</v>
      </c>
      <c r="G32" s="56">
        <f>+'[3]Población Bogotá'!O120</f>
        <v>101.345</v>
      </c>
      <c r="H32" s="28">
        <f t="shared" si="0"/>
        <v>2.2815581339801438</v>
      </c>
      <c r="I32" s="27">
        <f t="shared" si="4"/>
        <v>9.9589022346678657</v>
      </c>
      <c r="J32" s="28">
        <f t="shared" si="1"/>
        <v>0.49148219575496532</v>
      </c>
      <c r="K32" s="27">
        <f t="shared" si="2"/>
        <v>0.50351026536544108</v>
      </c>
      <c r="L32" s="18"/>
    </row>
    <row r="33" spans="1:14">
      <c r="A33" s="16"/>
      <c r="B33" s="11" t="str">
        <f>+'[3]Población Bogotá'!J121</f>
        <v>Popayán</v>
      </c>
      <c r="C33" s="55">
        <f>+'[3]Población Bogotá'!K121</f>
        <v>94.926000000000002</v>
      </c>
      <c r="D33" s="55">
        <f>+'[3]Población Bogotá'!L121</f>
        <v>87.927999999999997</v>
      </c>
      <c r="E33" s="55">
        <f>+'[3]Población Bogotá'!M121</f>
        <v>92.520666666666671</v>
      </c>
      <c r="F33" s="55">
        <f>+'[3]Población Bogotá'!N121</f>
        <v>95.771333333333345</v>
      </c>
      <c r="G33" s="56">
        <f>+'[3]Población Bogotá'!O121</f>
        <v>96.3</v>
      </c>
      <c r="H33" s="28">
        <f t="shared" si="0"/>
        <v>0.55200929992966774</v>
      </c>
      <c r="I33" s="27">
        <f t="shared" si="4"/>
        <v>3.5134492473753776</v>
      </c>
      <c r="J33" s="28">
        <f t="shared" si="1"/>
        <v>0.46701598945387696</v>
      </c>
      <c r="K33" s="27">
        <f t="shared" si="2"/>
        <v>0.48667481365438309</v>
      </c>
      <c r="L33" s="18"/>
    </row>
    <row r="34" spans="1:14">
      <c r="A34" s="16"/>
      <c r="B34" s="11" t="str">
        <f>+'[3]Población Bogotá'!J122</f>
        <v>Riohacha</v>
      </c>
      <c r="C34" s="55">
        <f>+'[3]Población Bogotá'!K122</f>
        <v>52.352666666666664</v>
      </c>
      <c r="D34" s="55">
        <f>+'[3]Población Bogotá'!L122</f>
        <v>51.873333333333335</v>
      </c>
      <c r="E34" s="55">
        <f>+'[3]Población Bogotá'!M122</f>
        <v>65.186333333333337</v>
      </c>
      <c r="F34" s="55">
        <f>+'[3]Población Bogotá'!N122</f>
        <v>70.862000000000009</v>
      </c>
      <c r="G34" s="56">
        <f>+'[3]Población Bogotá'!O122</f>
        <v>75.373333333333335</v>
      </c>
      <c r="H34" s="28">
        <f t="shared" si="0"/>
        <v>6.3663646712389221</v>
      </c>
      <c r="I34" s="27">
        <f t="shared" si="4"/>
        <v>8.7068352773331803</v>
      </c>
      <c r="J34" s="28">
        <f t="shared" si="1"/>
        <v>0.36553013338632973</v>
      </c>
      <c r="K34" s="27">
        <f t="shared" si="2"/>
        <v>0.36009471148475425</v>
      </c>
      <c r="L34" s="18"/>
    </row>
    <row r="35" spans="1:14">
      <c r="A35" s="16"/>
      <c r="B35" s="11" t="str">
        <f>+'[3]Población Bogotá'!J123</f>
        <v>Tunja</v>
      </c>
      <c r="C35" s="55">
        <f>+'[3]Población Bogotá'!K123</f>
        <v>62.403999999999996</v>
      </c>
      <c r="D35" s="55">
        <f>+'[3]Población Bogotá'!L123</f>
        <v>65.963000000000008</v>
      </c>
      <c r="E35" s="55">
        <f>+'[3]Población Bogotá'!M123</f>
        <v>66.38133333333333</v>
      </c>
      <c r="F35" s="55">
        <f>+'[3]Población Bogotá'!N123</f>
        <v>70.824333333333342</v>
      </c>
      <c r="G35" s="56">
        <f>+'[3]Población Bogotá'!O123</f>
        <v>73.140666666666675</v>
      </c>
      <c r="H35" s="28">
        <f t="shared" si="0"/>
        <v>3.2705331971591756</v>
      </c>
      <c r="I35" s="27">
        <f t="shared" si="4"/>
        <v>6.6931466677379259</v>
      </c>
      <c r="J35" s="28">
        <f t="shared" si="1"/>
        <v>0.35470260449272623</v>
      </c>
      <c r="K35" s="27">
        <f t="shared" si="2"/>
        <v>0.35990330329043396</v>
      </c>
      <c r="L35" s="18"/>
    </row>
    <row r="36" spans="1:14">
      <c r="A36" s="16"/>
      <c r="B36" s="11" t="str">
        <f>+'[3]Población Bogotá'!J124</f>
        <v>Florencia</v>
      </c>
      <c r="C36" s="55">
        <f>+'[3]Población Bogotá'!K124</f>
        <v>50.168333333333329</v>
      </c>
      <c r="D36" s="55">
        <f>+'[3]Población Bogotá'!L124</f>
        <v>48.288333333333334</v>
      </c>
      <c r="E36" s="55">
        <f>+'[3]Población Bogotá'!M124</f>
        <v>49.321333333333335</v>
      </c>
      <c r="F36" s="55">
        <f>+'[3]Población Bogotá'!N124</f>
        <v>52.942666666666668</v>
      </c>
      <c r="G36" s="56">
        <f>+'[3]Población Bogotá'!O124</f>
        <v>54.092000000000006</v>
      </c>
      <c r="H36" s="28">
        <f t="shared" si="0"/>
        <v>2.1709018560959192</v>
      </c>
      <c r="I36" s="27">
        <f t="shared" si="4"/>
        <v>7.3423265118542247</v>
      </c>
      <c r="J36" s="28">
        <f t="shared" si="1"/>
        <v>0.26232428765876548</v>
      </c>
      <c r="K36" s="27">
        <f t="shared" si="2"/>
        <v>0.2690352273230624</v>
      </c>
      <c r="L36" s="18"/>
    </row>
    <row r="37" spans="1:14">
      <c r="A37" s="16"/>
      <c r="B37" s="11" t="str">
        <f>+'[3]Población Bogotá'!J125</f>
        <v>Quibdó</v>
      </c>
      <c r="C37" s="55">
        <f>+'[3]Población Bogotá'!K125</f>
        <v>26.203999999999997</v>
      </c>
      <c r="D37" s="55">
        <f>+'[3]Población Bogotá'!L125</f>
        <v>28.788333333333338</v>
      </c>
      <c r="E37" s="55">
        <f>+'[3]Población Bogotá'!M125</f>
        <v>32.852666666666664</v>
      </c>
      <c r="F37" s="55">
        <f>+'[3]Población Bogotá'!N125</f>
        <v>35.55866666666666</v>
      </c>
      <c r="G37" s="56">
        <f>+'[3]Población Bogotá'!O125</f>
        <v>37.039666666666669</v>
      </c>
      <c r="H37" s="28">
        <f t="shared" si="0"/>
        <v>4.1649480670441497</v>
      </c>
      <c r="I37" s="27">
        <f t="shared" si="4"/>
        <v>8.236774285192471</v>
      </c>
      <c r="J37" s="28">
        <f t="shared" si="1"/>
        <v>0.17962737878894205</v>
      </c>
      <c r="K37" s="27">
        <f t="shared" si="2"/>
        <v>0.18069611094967514</v>
      </c>
      <c r="L37" s="18"/>
    </row>
    <row r="38" spans="1:14">
      <c r="A38" s="16"/>
      <c r="B38" s="11" t="str">
        <f>+'[3]Población Bogotá'!J126</f>
        <v>San Andrés</v>
      </c>
      <c r="C38" s="55">
        <f>+'[3]Población Bogotá'!K126</f>
        <v>21.504333333333335</v>
      </c>
      <c r="D38" s="55">
        <f>+'[3]Población Bogotá'!L126</f>
        <v>22.302999999999997</v>
      </c>
      <c r="E38" s="55">
        <f>+'[3]Población Bogotá'!M126</f>
        <v>23.778333333333336</v>
      </c>
      <c r="F38" s="55">
        <f>+'[3]Población Bogotá'!N126</f>
        <v>23.614000000000004</v>
      </c>
      <c r="G38" s="56">
        <f>+'[3]Población Bogotá'!O126</f>
        <v>24.959666666666664</v>
      </c>
      <c r="H38" s="28">
        <f t="shared" si="0"/>
        <v>5.6985968775584706</v>
      </c>
      <c r="I38" s="27">
        <f t="shared" si="4"/>
        <v>-0.69110534800588264</v>
      </c>
      <c r="J38" s="28">
        <f t="shared" si="1"/>
        <v>0.12104427232369971</v>
      </c>
      <c r="K38" s="27">
        <f t="shared" si="2"/>
        <v>0.11999769293840122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Bogotá'!J134</f>
        <v>Colombia</v>
      </c>
      <c r="C13" s="26">
        <f>+'[3]Población Bogotá'!K134</f>
        <v>2054.0443333333333</v>
      </c>
      <c r="D13" s="26">
        <f>+'[3]Población Bogotá'!L134</f>
        <v>2118.1856666666667</v>
      </c>
      <c r="E13" s="26">
        <f>+'[3]Población Bogotá'!M134</f>
        <v>2493.5650000000001</v>
      </c>
      <c r="F13" s="26">
        <f>+'[3]Población Bogotá'!N134</f>
        <v>2340.413</v>
      </c>
      <c r="G13" s="26">
        <f>+'[3]Población Bogotá'!O134</f>
        <v>2187.1043333333332</v>
      </c>
      <c r="H13" s="28">
        <f t="shared" ref="H13:H38" si="0">IF(OR(OR(G13=0,F13=0),G13=""),"",(G13/F13-1)*100)</f>
        <v>-6.5504962870513328</v>
      </c>
      <c r="I13" s="27">
        <f>IF(OR(OR(G13=0,F13=0),F13=""),"",(F13/E13-1)*100)</f>
        <v>-6.1418892228596427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896.28833333333318</v>
      </c>
      <c r="D14" s="25">
        <f t="shared" ref="D14:G14" si="3">D13-SUM(D15:D38)</f>
        <v>869.05899999999974</v>
      </c>
      <c r="E14" s="25">
        <f t="shared" si="3"/>
        <v>1034.6959999999995</v>
      </c>
      <c r="F14" s="25">
        <f t="shared" si="3"/>
        <v>953.45233333333363</v>
      </c>
      <c r="G14" s="26">
        <f t="shared" si="3"/>
        <v>904.39199999999937</v>
      </c>
      <c r="H14" s="28">
        <f t="shared" si="0"/>
        <v>-5.1455465174452986</v>
      </c>
      <c r="I14" s="27">
        <f>IF(OR(OR(G14=0,F14=0),F14=""),"",(F14/E14-1)*100)</f>
        <v>-7.8519358987244487</v>
      </c>
      <c r="J14" s="28">
        <f t="shared" si="1"/>
        <v>41.35111371763545</v>
      </c>
      <c r="K14" s="27">
        <f t="shared" si="2"/>
        <v>40.738636015666188</v>
      </c>
      <c r="L14" s="18"/>
    </row>
    <row r="15" spans="1:15">
      <c r="A15" s="16"/>
      <c r="B15" s="12" t="str">
        <f>+'[3]Población Bogotá'!J135</f>
        <v>Bogotá</v>
      </c>
      <c r="C15" s="107">
        <f>+'[3]Población Bogotá'!K135</f>
        <v>360.18833333333333</v>
      </c>
      <c r="D15" s="107">
        <f>+'[3]Población Bogotá'!L135</f>
        <v>380.60399999999998</v>
      </c>
      <c r="E15" s="107">
        <f>+'[3]Población Bogotá'!M135</f>
        <v>436.54766666666666</v>
      </c>
      <c r="F15" s="107">
        <f>+'[3]Población Bogotá'!N135</f>
        <v>375.93233333333336</v>
      </c>
      <c r="G15" s="107">
        <f>+'[3]Población Bogotá'!O135</f>
        <v>339.27366666666666</v>
      </c>
      <c r="H15" s="50">
        <f t="shared" si="0"/>
        <v>-9.7514002963299369</v>
      </c>
      <c r="I15" s="36">
        <f t="shared" ref="I15:I38" si="4">IF(OR(OR(G15=0,F15=0),F15=""),"",(F15/E15-1)*100)</f>
        <v>-13.885158016344901</v>
      </c>
      <c r="J15" s="50">
        <f t="shared" si="1"/>
        <v>15.512459167852533</v>
      </c>
      <c r="K15" s="36">
        <f t="shared" si="2"/>
        <v>16.062649341519354</v>
      </c>
      <c r="L15" s="18"/>
      <c r="N15" s="23" t="s">
        <v>3</v>
      </c>
      <c r="O15" s="34">
        <f>J15</f>
        <v>15.512459167852533</v>
      </c>
    </row>
    <row r="16" spans="1:15">
      <c r="A16" s="16"/>
      <c r="B16" s="11" t="str">
        <f>+'[3]Población Bogotá'!J136</f>
        <v>Medellín</v>
      </c>
      <c r="C16" s="55">
        <f>+'[3]Población Bogotá'!K136</f>
        <v>180.679</v>
      </c>
      <c r="D16" s="55">
        <f>+'[3]Población Bogotá'!L136</f>
        <v>213.27100000000004</v>
      </c>
      <c r="E16" s="55">
        <f>+'[3]Población Bogotá'!M136</f>
        <v>256.04366666666664</v>
      </c>
      <c r="F16" s="55">
        <f>+'[3]Población Bogotá'!N136</f>
        <v>239.76733333333334</v>
      </c>
      <c r="G16" s="56">
        <f>+'[3]Población Bogotá'!O136</f>
        <v>208.01566666666668</v>
      </c>
      <c r="H16" s="28">
        <f t="shared" si="0"/>
        <v>-13.242699172253102</v>
      </c>
      <c r="I16" s="27">
        <f t="shared" si="4"/>
        <v>-6.3568584004551116</v>
      </c>
      <c r="J16" s="28">
        <f t="shared" si="1"/>
        <v>9.5110079339302978</v>
      </c>
      <c r="K16" s="27">
        <f t="shared" si="2"/>
        <v>10.244659097917049</v>
      </c>
      <c r="L16" s="18"/>
      <c r="N16" s="23" t="s">
        <v>14</v>
      </c>
      <c r="O16" s="34">
        <f>100-O15</f>
        <v>84.487540832147459</v>
      </c>
    </row>
    <row r="17" spans="1:12">
      <c r="A17" s="16"/>
      <c r="B17" s="11" t="str">
        <f>+'[3]Población Bogotá'!J137</f>
        <v>Cali</v>
      </c>
      <c r="C17" s="55">
        <f>+'[3]Población Bogotá'!K137</f>
        <v>128.81866666666664</v>
      </c>
      <c r="D17" s="55">
        <f>+'[3]Población Bogotá'!L137</f>
        <v>145.03633333333335</v>
      </c>
      <c r="E17" s="55">
        <f>+'[3]Población Bogotá'!M137</f>
        <v>174.00899999999999</v>
      </c>
      <c r="F17" s="55">
        <f>+'[3]Población Bogotá'!N137</f>
        <v>163.77800000000002</v>
      </c>
      <c r="G17" s="56">
        <f>+'[3]Población Bogotá'!O137</f>
        <v>183.47233333333335</v>
      </c>
      <c r="H17" s="28">
        <f t="shared" si="0"/>
        <v>12.025017605132149</v>
      </c>
      <c r="I17" s="27">
        <f t="shared" si="4"/>
        <v>-5.8795809412156679</v>
      </c>
      <c r="J17" s="28">
        <f t="shared" si="1"/>
        <v>8.3888240051953034</v>
      </c>
      <c r="K17" s="27">
        <f t="shared" si="2"/>
        <v>6.9978247428979428</v>
      </c>
      <c r="L17" s="18"/>
    </row>
    <row r="18" spans="1:12">
      <c r="A18" s="16"/>
      <c r="B18" s="11" t="str">
        <f>+'[3]Población Bogotá'!J138</f>
        <v>Barranquilla</v>
      </c>
      <c r="C18" s="55">
        <f>+'[3]Población Bogotá'!K138</f>
        <v>77.425666666666672</v>
      </c>
      <c r="D18" s="55">
        <f>+'[3]Población Bogotá'!L138</f>
        <v>78.402333333333331</v>
      </c>
      <c r="E18" s="55">
        <f>+'[3]Población Bogotá'!M138</f>
        <v>82.053666666666672</v>
      </c>
      <c r="F18" s="55">
        <f>+'[3]Población Bogotá'!N138</f>
        <v>82.782666666666671</v>
      </c>
      <c r="G18" s="56">
        <f>+'[3]Población Bogotá'!O138</f>
        <v>72.876333333333335</v>
      </c>
      <c r="H18" s="28">
        <f t="shared" si="0"/>
        <v>-11.966675793644409</v>
      </c>
      <c r="I18" s="27">
        <f t="shared" si="4"/>
        <v>0.88844292962735327</v>
      </c>
      <c r="J18" s="28">
        <f t="shared" si="1"/>
        <v>3.3320922199565852</v>
      </c>
      <c r="K18" s="27">
        <f t="shared" si="2"/>
        <v>3.5370965153016445</v>
      </c>
      <c r="L18" s="18"/>
    </row>
    <row r="19" spans="1:12">
      <c r="A19" s="16"/>
      <c r="B19" s="11" t="str">
        <f>+'[3]Población Bogotá'!J139</f>
        <v>Bucaramanga</v>
      </c>
      <c r="C19" s="55">
        <f>+'[3]Población Bogotá'!K139</f>
        <v>38.871000000000002</v>
      </c>
      <c r="D19" s="55">
        <f>+'[3]Población Bogotá'!L139</f>
        <v>41.673999999999999</v>
      </c>
      <c r="E19" s="55">
        <f>+'[3]Población Bogotá'!M139</f>
        <v>50.004666666666672</v>
      </c>
      <c r="F19" s="55">
        <f>+'[3]Población Bogotá'!N139</f>
        <v>63.993666666666662</v>
      </c>
      <c r="G19" s="56">
        <f>+'[3]Población Bogotá'!O139</f>
        <v>52.593666666666671</v>
      </c>
      <c r="H19" s="28">
        <f t="shared" si="0"/>
        <v>-17.814262869763141</v>
      </c>
      <c r="I19" s="27">
        <f t="shared" si="4"/>
        <v>27.975388963696691</v>
      </c>
      <c r="J19" s="28">
        <f t="shared" si="1"/>
        <v>2.4047168607868579</v>
      </c>
      <c r="K19" s="27">
        <f t="shared" si="2"/>
        <v>2.734289489362205</v>
      </c>
      <c r="L19" s="18"/>
    </row>
    <row r="20" spans="1:12">
      <c r="A20" s="16"/>
      <c r="B20" s="11" t="str">
        <f>+'[3]Población Bogotá'!J140</f>
        <v>Pereira</v>
      </c>
      <c r="C20" s="55">
        <f>+'[3]Población Bogotá'!K140</f>
        <v>35.061</v>
      </c>
      <c r="D20" s="55">
        <f>+'[3]Población Bogotá'!L140</f>
        <v>34.55533333333333</v>
      </c>
      <c r="E20" s="55">
        <f>+'[3]Población Bogotá'!M140</f>
        <v>67.095666666666673</v>
      </c>
      <c r="F20" s="55">
        <f>+'[3]Población Bogotá'!N140</f>
        <v>61.350666666666662</v>
      </c>
      <c r="G20" s="56">
        <f>+'[3]Población Bogotá'!O140</f>
        <v>52.071666666666665</v>
      </c>
      <c r="H20" s="28">
        <f t="shared" si="0"/>
        <v>-15.124530024123617</v>
      </c>
      <c r="I20" s="27">
        <f t="shared" si="4"/>
        <v>-8.5624009498874933</v>
      </c>
      <c r="J20" s="28">
        <f t="shared" si="1"/>
        <v>2.3808496866404636</v>
      </c>
      <c r="K20" s="27">
        <f t="shared" si="2"/>
        <v>2.6213607028617023</v>
      </c>
      <c r="L20" s="18"/>
    </row>
    <row r="21" spans="1:12">
      <c r="A21" s="16"/>
      <c r="B21" s="11" t="str">
        <f>+'[3]Población Bogotá'!J141</f>
        <v>Cúcuta</v>
      </c>
      <c r="C21" s="55">
        <f>+'[3]Población Bogotá'!K141</f>
        <v>30.024333333333335</v>
      </c>
      <c r="D21" s="55">
        <f>+'[3]Población Bogotá'!L141</f>
        <v>29.828999999999997</v>
      </c>
      <c r="E21" s="55">
        <f>+'[3]Población Bogotá'!M141</f>
        <v>40.222333333333331</v>
      </c>
      <c r="F21" s="55">
        <f>+'[3]Población Bogotá'!N141</f>
        <v>51.634333333333331</v>
      </c>
      <c r="G21" s="56">
        <f>+'[3]Población Bogotá'!O141</f>
        <v>51.342000000000006</v>
      </c>
      <c r="H21" s="28">
        <f t="shared" si="0"/>
        <v>-0.56616075866831039</v>
      </c>
      <c r="I21" s="27">
        <f t="shared" si="4"/>
        <v>28.372297314095807</v>
      </c>
      <c r="J21" s="28">
        <f t="shared" si="1"/>
        <v>2.3474874617321264</v>
      </c>
      <c r="K21" s="27">
        <f t="shared" si="2"/>
        <v>2.2062060556548491</v>
      </c>
      <c r="L21" s="18"/>
    </row>
    <row r="22" spans="1:12">
      <c r="A22" s="16"/>
      <c r="B22" s="11" t="str">
        <f>+'[3]Población Bogotá'!J142</f>
        <v>Ibagué</v>
      </c>
      <c r="C22" s="55">
        <f>+'[3]Población Bogotá'!K142</f>
        <v>35.398333333333333</v>
      </c>
      <c r="D22" s="55">
        <f>+'[3]Población Bogotá'!L142</f>
        <v>50.114000000000004</v>
      </c>
      <c r="E22" s="55">
        <f>+'[3]Población Bogotá'!M142</f>
        <v>43.500333333333337</v>
      </c>
      <c r="F22" s="55">
        <f>+'[3]Población Bogotá'!N142</f>
        <v>51.185000000000002</v>
      </c>
      <c r="G22" s="56">
        <f>+'[3]Población Bogotá'!O142</f>
        <v>45.778666666666673</v>
      </c>
      <c r="H22" s="28">
        <f t="shared" si="0"/>
        <v>-10.56233922698706</v>
      </c>
      <c r="I22" s="27">
        <f t="shared" si="4"/>
        <v>17.665765013294909</v>
      </c>
      <c r="J22" s="28">
        <f t="shared" si="1"/>
        <v>2.09311764276449</v>
      </c>
      <c r="K22" s="27">
        <f t="shared" si="2"/>
        <v>2.1870071649747289</v>
      </c>
      <c r="L22" s="18"/>
    </row>
    <row r="23" spans="1:12">
      <c r="A23" s="16"/>
      <c r="B23" s="11" t="str">
        <f>+'[3]Población Bogotá'!J143</f>
        <v>Cartagena</v>
      </c>
      <c r="C23" s="55">
        <f>+'[3]Población Bogotá'!K143</f>
        <v>48.452666666666666</v>
      </c>
      <c r="D23" s="55">
        <f>+'[3]Población Bogotá'!L143</f>
        <v>38.116999999999997</v>
      </c>
      <c r="E23" s="55">
        <f>+'[3]Población Bogotá'!M143</f>
        <v>51.211333333333336</v>
      </c>
      <c r="F23" s="55">
        <f>+'[3]Población Bogotá'!N143</f>
        <v>41.014000000000003</v>
      </c>
      <c r="G23" s="56">
        <f>+'[3]Población Bogotá'!O143</f>
        <v>38.178333333333335</v>
      </c>
      <c r="H23" s="28">
        <f t="shared" si="0"/>
        <v>-6.9138993189317492</v>
      </c>
      <c r="I23" s="27">
        <f t="shared" si="4"/>
        <v>-19.912259005168121</v>
      </c>
      <c r="J23" s="28">
        <f t="shared" si="1"/>
        <v>1.7456109775589126</v>
      </c>
      <c r="K23" s="27">
        <f t="shared" si="2"/>
        <v>1.7524257470796822</v>
      </c>
      <c r="L23" s="18"/>
    </row>
    <row r="24" spans="1:12">
      <c r="A24" s="16"/>
      <c r="B24" s="11" t="str">
        <f>+'[3]Población Bogotá'!J144</f>
        <v>Villavicencio</v>
      </c>
      <c r="C24" s="55">
        <f>+'[3]Población Bogotá'!K144</f>
        <v>18.674333333333333</v>
      </c>
      <c r="D24" s="55">
        <f>+'[3]Población Bogotá'!L144</f>
        <v>19.840666666666664</v>
      </c>
      <c r="E24" s="55">
        <f>+'[3]Población Bogotá'!M144</f>
        <v>20.637666666666664</v>
      </c>
      <c r="F24" s="55">
        <f>+'[3]Población Bogotá'!N144</f>
        <v>24.000666666666671</v>
      </c>
      <c r="G24" s="56">
        <f>+'[3]Población Bogotá'!O144</f>
        <v>24.10166666666667</v>
      </c>
      <c r="H24" s="28">
        <f t="shared" si="0"/>
        <v>0.42082164384322773</v>
      </c>
      <c r="I24" s="27">
        <f t="shared" si="4"/>
        <v>16.295446836690218</v>
      </c>
      <c r="J24" s="28">
        <f t="shared" si="1"/>
        <v>1.1019897999074273</v>
      </c>
      <c r="K24" s="27">
        <f t="shared" si="2"/>
        <v>1.025488521327931</v>
      </c>
      <c r="L24" s="18"/>
    </row>
    <row r="25" spans="1:12">
      <c r="A25" s="16"/>
      <c r="B25" s="11" t="str">
        <f>+'[3]Población Bogotá'!J145</f>
        <v>Pasto</v>
      </c>
      <c r="C25" s="55">
        <f>+'[3]Población Bogotá'!K145</f>
        <v>22.749666666666666</v>
      </c>
      <c r="D25" s="55">
        <f>+'[3]Población Bogotá'!L145</f>
        <v>20.812000000000001</v>
      </c>
      <c r="E25" s="55">
        <f>+'[3]Población Bogotá'!M145</f>
        <v>31.315000000000001</v>
      </c>
      <c r="F25" s="55">
        <f>+'[3]Población Bogotá'!N145</f>
        <v>28.130333333333329</v>
      </c>
      <c r="G25" s="56">
        <f>+'[3]Población Bogotá'!O145</f>
        <v>23.768333333333334</v>
      </c>
      <c r="H25" s="28">
        <f t="shared" si="0"/>
        <v>-15.506392861798046</v>
      </c>
      <c r="I25" s="27">
        <f t="shared" si="4"/>
        <v>-10.169780190537036</v>
      </c>
      <c r="J25" s="28">
        <f t="shared" si="1"/>
        <v>1.0867489479620924</v>
      </c>
      <c r="K25" s="27">
        <f t="shared" si="2"/>
        <v>1.201938860078684</v>
      </c>
      <c r="L25" s="18"/>
    </row>
    <row r="26" spans="1:12">
      <c r="A26" s="16"/>
      <c r="B26" s="11" t="str">
        <f>+'[3]Población Bogotá'!J146</f>
        <v>Manizales</v>
      </c>
      <c r="C26" s="55">
        <f>+'[3]Población Bogotá'!K146</f>
        <v>23.503666666666664</v>
      </c>
      <c r="D26" s="55">
        <f>+'[3]Población Bogotá'!L146</f>
        <v>25.861000000000001</v>
      </c>
      <c r="E26" s="55">
        <f>+'[3]Población Bogotá'!M146</f>
        <v>31.230666666666664</v>
      </c>
      <c r="F26" s="55">
        <f>+'[3]Población Bogotá'!N146</f>
        <v>31.010666666666669</v>
      </c>
      <c r="G26" s="56">
        <f>+'[3]Población Bogotá'!O146</f>
        <v>23.293333333333333</v>
      </c>
      <c r="H26" s="28">
        <f t="shared" si="0"/>
        <v>-24.886060710293233</v>
      </c>
      <c r="I26" s="27">
        <f t="shared" si="4"/>
        <v>-0.70443581095502861</v>
      </c>
      <c r="J26" s="28">
        <f t="shared" si="1"/>
        <v>1.0650307339399903</v>
      </c>
      <c r="K26" s="27">
        <f t="shared" si="2"/>
        <v>1.3250083069384193</v>
      </c>
      <c r="L26" s="18"/>
    </row>
    <row r="27" spans="1:12">
      <c r="A27" s="16"/>
      <c r="B27" s="11" t="str">
        <f>+'[3]Población Bogotá'!J147</f>
        <v>Armenia</v>
      </c>
      <c r="C27" s="55">
        <f>+'[3]Población Bogotá'!K147</f>
        <v>16.454666666666668</v>
      </c>
      <c r="D27" s="55">
        <f>+'[3]Población Bogotá'!L147</f>
        <v>19.506</v>
      </c>
      <c r="E27" s="55">
        <f>+'[3]Población Bogotá'!M147</f>
        <v>24.122</v>
      </c>
      <c r="F27" s="55">
        <f>+'[3]Población Bogotá'!N147</f>
        <v>22.953999999999997</v>
      </c>
      <c r="G27" s="56">
        <f>+'[3]Población Bogotá'!O147</f>
        <v>22.962999999999997</v>
      </c>
      <c r="H27" s="28">
        <f t="shared" si="0"/>
        <v>3.9208852487582213E-2</v>
      </c>
      <c r="I27" s="27">
        <f t="shared" si="4"/>
        <v>-4.842052897769678</v>
      </c>
      <c r="J27" s="28">
        <f t="shared" si="1"/>
        <v>1.0499270496621635</v>
      </c>
      <c r="K27" s="27">
        <f t="shared" si="2"/>
        <v>0.98076706974367323</v>
      </c>
      <c r="L27" s="18"/>
    </row>
    <row r="28" spans="1:12">
      <c r="A28" s="16"/>
      <c r="B28" s="11" t="str">
        <f>+'[3]Población Bogotá'!J148</f>
        <v>Santa Marta</v>
      </c>
      <c r="C28" s="55">
        <f>+'[3]Población Bogotá'!K148</f>
        <v>18.920333333333335</v>
      </c>
      <c r="D28" s="55">
        <f>+'[3]Población Bogotá'!L148</f>
        <v>28.397666666666666</v>
      </c>
      <c r="E28" s="55">
        <f>+'[3]Población Bogotá'!M148</f>
        <v>18.870999999999999</v>
      </c>
      <c r="F28" s="55">
        <f>+'[3]Población Bogotá'!N148</f>
        <v>19.211666666666666</v>
      </c>
      <c r="G28" s="56">
        <f>+'[3]Población Bogotá'!O148</f>
        <v>20.367333333333335</v>
      </c>
      <c r="H28" s="28">
        <f t="shared" si="0"/>
        <v>6.0154420057257019</v>
      </c>
      <c r="I28" s="27">
        <f t="shared" si="4"/>
        <v>1.8052390793634077</v>
      </c>
      <c r="J28" s="28">
        <f t="shared" si="1"/>
        <v>0.93124653556384218</v>
      </c>
      <c r="K28" s="27">
        <f t="shared" si="2"/>
        <v>0.8208665165791964</v>
      </c>
      <c r="L28" s="18"/>
    </row>
    <row r="29" spans="1:12">
      <c r="A29" s="16"/>
      <c r="B29" s="11" t="str">
        <f>+'[3]Población Bogotá'!J149</f>
        <v>Popayán</v>
      </c>
      <c r="C29" s="55">
        <f>+'[3]Población Bogotá'!K149</f>
        <v>20.423999999999999</v>
      </c>
      <c r="D29" s="55">
        <f>+'[3]Población Bogotá'!L149</f>
        <v>22.679000000000002</v>
      </c>
      <c r="E29" s="55">
        <f>+'[3]Población Bogotá'!M149</f>
        <v>18.991333333333333</v>
      </c>
      <c r="F29" s="55">
        <f>+'[3]Población Bogotá'!N149</f>
        <v>19.402999999999999</v>
      </c>
      <c r="G29" s="56">
        <f>+'[3]Población Bogotá'!O149</f>
        <v>20.355333333333331</v>
      </c>
      <c r="H29" s="28">
        <f t="shared" si="0"/>
        <v>4.9081757116597124</v>
      </c>
      <c r="I29" s="27">
        <f t="shared" si="4"/>
        <v>2.1676554217713306</v>
      </c>
      <c r="J29" s="28">
        <f t="shared" si="1"/>
        <v>0.93069786489381001</v>
      </c>
      <c r="K29" s="27">
        <f t="shared" si="2"/>
        <v>0.8290417118688026</v>
      </c>
      <c r="L29" s="18"/>
    </row>
    <row r="30" spans="1:12">
      <c r="A30" s="16"/>
      <c r="B30" s="11" t="str">
        <f>+'[3]Población Bogotá'!J150</f>
        <v>Montería</v>
      </c>
      <c r="C30" s="55">
        <f>+'[3]Población Bogotá'!K150</f>
        <v>17.203333333333333</v>
      </c>
      <c r="D30" s="55">
        <f>+'[3]Población Bogotá'!L150</f>
        <v>20.058333333333334</v>
      </c>
      <c r="E30" s="55">
        <f>+'[3]Población Bogotá'!M150</f>
        <v>27.687333333333331</v>
      </c>
      <c r="F30" s="55">
        <f>+'[3]Población Bogotá'!N150</f>
        <v>24.202333333333332</v>
      </c>
      <c r="G30" s="56">
        <f>+'[3]Población Bogotá'!O150</f>
        <v>19.592333333333332</v>
      </c>
      <c r="H30" s="28">
        <f t="shared" si="0"/>
        <v>-19.047750216921234</v>
      </c>
      <c r="I30" s="27">
        <f t="shared" si="4"/>
        <v>-12.586983217355707</v>
      </c>
      <c r="J30" s="28">
        <f t="shared" si="1"/>
        <v>0.89581155479093888</v>
      </c>
      <c r="K30" s="27">
        <f t="shared" si="2"/>
        <v>1.0341052341331778</v>
      </c>
      <c r="L30" s="18"/>
    </row>
    <row r="31" spans="1:12">
      <c r="A31" s="16"/>
      <c r="B31" s="11" t="str">
        <f>+'[3]Población Bogotá'!J151</f>
        <v>Valledupar</v>
      </c>
      <c r="C31" s="55">
        <f>+'[3]Población Bogotá'!K151</f>
        <v>17.573333333333334</v>
      </c>
      <c r="D31" s="55">
        <f>+'[3]Población Bogotá'!L151</f>
        <v>15.061666666666667</v>
      </c>
      <c r="E31" s="55">
        <f>+'[3]Población Bogotá'!M151</f>
        <v>18.294666666666668</v>
      </c>
      <c r="F31" s="55">
        <f>+'[3]Población Bogotá'!N151</f>
        <v>19.922666666666668</v>
      </c>
      <c r="G31" s="56">
        <f>+'[3]Población Bogotá'!O151</f>
        <v>17.242666666666665</v>
      </c>
      <c r="H31" s="28">
        <f t="shared" si="0"/>
        <v>-13.452014455896144</v>
      </c>
      <c r="I31" s="27">
        <f t="shared" si="4"/>
        <v>8.8987683113475704</v>
      </c>
      <c r="J31" s="28">
        <f t="shared" si="1"/>
        <v>0.78837878942827444</v>
      </c>
      <c r="K31" s="27">
        <f t="shared" si="2"/>
        <v>0.85124577015538139</v>
      </c>
      <c r="L31" s="18"/>
    </row>
    <row r="32" spans="1:12">
      <c r="A32" s="16"/>
      <c r="B32" s="11" t="str">
        <f>+'[3]Población Bogotá'!J152</f>
        <v>Neiva</v>
      </c>
      <c r="C32" s="55">
        <f>+'[3]Población Bogotá'!K152</f>
        <v>18.938666666666666</v>
      </c>
      <c r="D32" s="55">
        <f>+'[3]Población Bogotá'!L152</f>
        <v>21.084</v>
      </c>
      <c r="E32" s="55">
        <f>+'[3]Población Bogotá'!M152</f>
        <v>20.744666666666667</v>
      </c>
      <c r="F32" s="55">
        <f>+'[3]Población Bogotá'!N152</f>
        <v>19.03233333333333</v>
      </c>
      <c r="G32" s="56">
        <f>+'[3]Población Bogotá'!O152</f>
        <v>17.187999999999999</v>
      </c>
      <c r="H32" s="28">
        <f t="shared" si="0"/>
        <v>-9.6905266476347229</v>
      </c>
      <c r="I32" s="27">
        <f t="shared" si="4"/>
        <v>-8.254330430311418</v>
      </c>
      <c r="J32" s="28">
        <f t="shared" si="1"/>
        <v>0.78587928970923948</v>
      </c>
      <c r="K32" s="27">
        <f t="shared" si="2"/>
        <v>0.81320405130775342</v>
      </c>
      <c r="L32" s="18"/>
    </row>
    <row r="33" spans="1:14">
      <c r="A33" s="16"/>
      <c r="B33" s="11" t="str">
        <f>+'[3]Población Bogotá'!J153</f>
        <v>Sincelejo</v>
      </c>
      <c r="C33" s="55">
        <f>+'[3]Población Bogotá'!K153</f>
        <v>12.785</v>
      </c>
      <c r="D33" s="55">
        <f>+'[3]Población Bogotá'!L153</f>
        <v>11.360666666666667</v>
      </c>
      <c r="E33" s="55">
        <f>+'[3]Población Bogotá'!M153</f>
        <v>11.41</v>
      </c>
      <c r="F33" s="55">
        <f>+'[3]Población Bogotá'!N153</f>
        <v>13.695333333333332</v>
      </c>
      <c r="G33" s="56">
        <f>+'[3]Población Bogotá'!O153</f>
        <v>14.465</v>
      </c>
      <c r="H33" s="28">
        <f t="shared" si="0"/>
        <v>5.6199191938860027</v>
      </c>
      <c r="I33" s="27">
        <f t="shared" si="4"/>
        <v>20.029214139643582</v>
      </c>
      <c r="J33" s="28">
        <f t="shared" si="1"/>
        <v>0.66137677016780028</v>
      </c>
      <c r="K33" s="27">
        <f t="shared" si="2"/>
        <v>0.58516737572955424</v>
      </c>
      <c r="L33" s="18"/>
    </row>
    <row r="34" spans="1:14">
      <c r="A34" s="16"/>
      <c r="B34" s="11" t="str">
        <f>+'[3]Población Bogotá'!J154</f>
        <v>Tunja</v>
      </c>
      <c r="C34" s="55">
        <f>+'[3]Población Bogotá'!K154</f>
        <v>7.9523333333333328</v>
      </c>
      <c r="D34" s="55">
        <f>+'[3]Población Bogotá'!L154</f>
        <v>8.1859999999999999</v>
      </c>
      <c r="E34" s="55">
        <f>+'[3]Población Bogotá'!M154</f>
        <v>9.3386666666666667</v>
      </c>
      <c r="F34" s="55">
        <f>+'[3]Población Bogotá'!N154</f>
        <v>8.8579999999999988</v>
      </c>
      <c r="G34" s="56">
        <f>+'[3]Población Bogotá'!O154</f>
        <v>9.4009999999999998</v>
      </c>
      <c r="H34" s="28">
        <f t="shared" si="0"/>
        <v>6.1300519304583467</v>
      </c>
      <c r="I34" s="27">
        <f t="shared" si="4"/>
        <v>-5.1470588235294272</v>
      </c>
      <c r="J34" s="28">
        <f t="shared" si="1"/>
        <v>0.42983774741427516</v>
      </c>
      <c r="K34" s="27">
        <f t="shared" si="2"/>
        <v>0.37848020840766133</v>
      </c>
      <c r="L34" s="18"/>
    </row>
    <row r="35" spans="1:14">
      <c r="A35" s="16"/>
      <c r="B35" s="11" t="str">
        <f>+'[3]Población Bogotá'!J155</f>
        <v>Riohacha</v>
      </c>
      <c r="C35" s="55">
        <f>+'[3]Población Bogotá'!K155</f>
        <v>9.2329999999999988</v>
      </c>
      <c r="D35" s="55">
        <f>+'[3]Población Bogotá'!L155</f>
        <v>10.426333333333334</v>
      </c>
      <c r="E35" s="55">
        <f>+'[3]Población Bogotá'!M155</f>
        <v>8.9386666666666663</v>
      </c>
      <c r="F35" s="55">
        <f>+'[3]Población Bogotá'!N155</f>
        <v>8.4826666666666668</v>
      </c>
      <c r="G35" s="56">
        <f>+'[3]Población Bogotá'!O155</f>
        <v>8.456666666666667</v>
      </c>
      <c r="H35" s="28">
        <f t="shared" si="0"/>
        <v>-0.30650738761395235</v>
      </c>
      <c r="I35" s="27">
        <f t="shared" si="4"/>
        <v>-5.101431980906912</v>
      </c>
      <c r="J35" s="28">
        <f t="shared" si="1"/>
        <v>0.38666041385314193</v>
      </c>
      <c r="K35" s="27">
        <f t="shared" si="2"/>
        <v>0.3624431528395487</v>
      </c>
      <c r="L35" s="18"/>
    </row>
    <row r="36" spans="1:14">
      <c r="A36" s="16"/>
      <c r="B36" s="11" t="str">
        <f>+'[3]Población Bogotá'!J156</f>
        <v>Florencia</v>
      </c>
      <c r="C36" s="55">
        <f>+'[3]Población Bogotá'!K156</f>
        <v>7.1316666666666668</v>
      </c>
      <c r="D36" s="55">
        <f>+'[3]Población Bogotá'!L156</f>
        <v>5.6336666666666675</v>
      </c>
      <c r="E36" s="55">
        <f>+'[3]Población Bogotá'!M156</f>
        <v>6.3223333333333329</v>
      </c>
      <c r="F36" s="55">
        <f>+'[3]Población Bogotá'!N156</f>
        <v>7.4536666666666669</v>
      </c>
      <c r="G36" s="56">
        <f>+'[3]Población Bogotá'!O156</f>
        <v>8.1606666666666658</v>
      </c>
      <c r="H36" s="28">
        <f t="shared" si="0"/>
        <v>9.485264523053516</v>
      </c>
      <c r="I36" s="27">
        <f t="shared" si="4"/>
        <v>17.894237359624633</v>
      </c>
      <c r="J36" s="28">
        <f t="shared" si="1"/>
        <v>0.37312653732568468</v>
      </c>
      <c r="K36" s="27">
        <f t="shared" si="2"/>
        <v>0.31847655378203193</v>
      </c>
      <c r="L36" s="18"/>
    </row>
    <row r="37" spans="1:14">
      <c r="A37" s="16"/>
      <c r="B37" s="11" t="str">
        <f>+'[3]Población Bogotá'!J157</f>
        <v>Quibdó</v>
      </c>
      <c r="C37" s="55">
        <f>+'[3]Población Bogotá'!K157</f>
        <v>8.4936666666666678</v>
      </c>
      <c r="D37" s="55">
        <f>+'[3]Población Bogotá'!L157</f>
        <v>6.4769999999999994</v>
      </c>
      <c r="E37" s="55">
        <f>+'[3]Población Bogotá'!M157</f>
        <v>7.9626666666666672</v>
      </c>
      <c r="F37" s="55">
        <f>+'[3]Población Bogotá'!N157</f>
        <v>7.1859999999999999</v>
      </c>
      <c r="G37" s="56">
        <f>+'[3]Población Bogotá'!O157</f>
        <v>7.6263333333333341</v>
      </c>
      <c r="H37" s="28">
        <f t="shared" si="0"/>
        <v>6.1276556266815163</v>
      </c>
      <c r="I37" s="27">
        <f t="shared" si="4"/>
        <v>-9.7538513060951182</v>
      </c>
      <c r="J37" s="28">
        <f t="shared" si="1"/>
        <v>0.34869545165731314</v>
      </c>
      <c r="K37" s="27">
        <f t="shared" si="2"/>
        <v>0.30703982587688583</v>
      </c>
      <c r="L37" s="18"/>
    </row>
    <row r="38" spans="1:14">
      <c r="A38" s="16"/>
      <c r="B38" s="11" t="str">
        <f>+'[3]Población Bogotá'!J158</f>
        <v>San Andrés</v>
      </c>
      <c r="C38" s="55">
        <f>+'[3]Población Bogotá'!K158</f>
        <v>2.7993333333333332</v>
      </c>
      <c r="D38" s="55">
        <f>+'[3]Población Bogotá'!L158</f>
        <v>2.1396666666666668</v>
      </c>
      <c r="E38" s="55">
        <f>+'[3]Población Bogotá'!M158</f>
        <v>2.3140000000000001</v>
      </c>
      <c r="F38" s="55">
        <f>+'[3]Población Bogotá'!N158</f>
        <v>1.9793333333333332</v>
      </c>
      <c r="G38" s="56">
        <f>+'[3]Población Bogotá'!O158</f>
        <v>2.1283333333333334</v>
      </c>
      <c r="H38" s="28">
        <f t="shared" si="0"/>
        <v>7.5277871337150692</v>
      </c>
      <c r="I38" s="27">
        <f t="shared" si="4"/>
        <v>-14.462690867185257</v>
      </c>
      <c r="J38" s="28">
        <f t="shared" si="1"/>
        <v>9.7312839670962201E-2</v>
      </c>
      <c r="K38" s="27">
        <f t="shared" si="2"/>
        <v>8.4571967995961964E-2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Bogotá'!J166</f>
        <v>Colombia</v>
      </c>
      <c r="C13" s="26">
        <f>+'[3]Población Bogotá'!K166</f>
        <v>1851.7773333333334</v>
      </c>
      <c r="D13" s="26">
        <f>+'[3]Población Bogotá'!L166</f>
        <v>1966.93</v>
      </c>
      <c r="E13" s="26">
        <f>+'[3]Población Bogotá'!M166</f>
        <v>2319.4536666666668</v>
      </c>
      <c r="F13" s="26">
        <f>+'[3]Población Bogotá'!N166</f>
        <v>2153.3676666666665</v>
      </c>
      <c r="G13" s="26">
        <f>+'[3]Población Bogotá'!O166</f>
        <v>2011.1826666666666</v>
      </c>
      <c r="H13" s="28">
        <f t="shared" ref="H13:H38" si="0">IF(OR(OR(G13=0,F13=0),G13=""),"",(G13/F13-1)*100)</f>
        <v>-6.6029132972028393</v>
      </c>
      <c r="I13" s="27">
        <f>IF(OR(OR(G13=0,F13=0),F13=""),"",(F13/E13-1)*100)</f>
        <v>-7.1605655412244396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779.59199999999987</v>
      </c>
      <c r="D14" s="25">
        <f t="shared" ref="D14:F14" si="3">D13-SUM(D15:D38)</f>
        <v>779.42566666666653</v>
      </c>
      <c r="E14" s="25">
        <f t="shared" si="3"/>
        <v>939.22633333333329</v>
      </c>
      <c r="F14" s="25">
        <f t="shared" si="3"/>
        <v>852.7226666666661</v>
      </c>
      <c r="G14" s="26">
        <f>G13-SUM(G15:G38)</f>
        <v>815.49999999999977</v>
      </c>
      <c r="H14" s="28">
        <f t="shared" si="0"/>
        <v>-4.3651550640927077</v>
      </c>
      <c r="I14" s="27">
        <f>IF(OR(OR(G14=0,F14=0),F14=""),"",(F14/E14-1)*100)</f>
        <v>-9.2100980984704641</v>
      </c>
      <c r="J14" s="28">
        <f t="shared" si="1"/>
        <v>40.548281044586027</v>
      </c>
      <c r="K14" s="27">
        <f t="shared" si="2"/>
        <v>39.599492453912859</v>
      </c>
      <c r="L14" s="18"/>
    </row>
    <row r="15" spans="1:15">
      <c r="A15" s="16"/>
      <c r="B15" s="12" t="str">
        <f>+'[3]Población Bogotá'!J167</f>
        <v>Bogotá</v>
      </c>
      <c r="C15" s="107">
        <f>+'[3]Población Bogotá'!K167</f>
        <v>334.76499999999999</v>
      </c>
      <c r="D15" s="107">
        <f>+'[3]Población Bogotá'!L167</f>
        <v>365.6586666666667</v>
      </c>
      <c r="E15" s="107">
        <f>+'[3]Población Bogotá'!M167</f>
        <v>417.35</v>
      </c>
      <c r="F15" s="107">
        <f>+'[3]Población Bogotá'!N167</f>
        <v>352.41966666666667</v>
      </c>
      <c r="G15" s="107">
        <f>+'[3]Población Bogotá'!O167</f>
        <v>308.53233333333333</v>
      </c>
      <c r="H15" s="50">
        <f t="shared" si="0"/>
        <v>-12.453145350382455</v>
      </c>
      <c r="I15" s="36">
        <f t="shared" ref="I15:I38" si="4">IF(OR(OR(G15=0,F15=0),F15=""),"",(F15/E15-1)*100)</f>
        <v>-15.557765264965461</v>
      </c>
      <c r="J15" s="50">
        <f t="shared" si="1"/>
        <v>15.340840911516739</v>
      </c>
      <c r="K15" s="36">
        <f t="shared" si="2"/>
        <v>16.365977446489634</v>
      </c>
      <c r="L15" s="18"/>
      <c r="N15" s="23" t="s">
        <v>3</v>
      </c>
      <c r="O15" s="34">
        <f>J15</f>
        <v>15.340840911516739</v>
      </c>
    </row>
    <row r="16" spans="1:15">
      <c r="A16" s="16"/>
      <c r="B16" s="11" t="str">
        <f>+'[3]Población Bogotá'!J168</f>
        <v>Medellín</v>
      </c>
      <c r="C16" s="55">
        <f>+'[3]Población Bogotá'!K168</f>
        <v>166.56933333333333</v>
      </c>
      <c r="D16" s="55">
        <f>+'[3]Población Bogotá'!L168</f>
        <v>202.386</v>
      </c>
      <c r="E16" s="55">
        <f>+'[3]Población Bogotá'!M168</f>
        <v>234.98466666666664</v>
      </c>
      <c r="F16" s="55">
        <f>+'[3]Población Bogotá'!N168</f>
        <v>224.3546666666667</v>
      </c>
      <c r="G16" s="56">
        <f>+'[3]Población Bogotá'!O168</f>
        <v>187.69733333333332</v>
      </c>
      <c r="H16" s="28">
        <f t="shared" si="0"/>
        <v>-16.33901085186552</v>
      </c>
      <c r="I16" s="27">
        <f t="shared" si="4"/>
        <v>-4.5236994186854451</v>
      </c>
      <c r="J16" s="28">
        <f t="shared" si="1"/>
        <v>9.3326845166392971</v>
      </c>
      <c r="K16" s="27">
        <f t="shared" si="2"/>
        <v>10.418781248534275</v>
      </c>
      <c r="L16" s="18"/>
      <c r="N16" s="23" t="s">
        <v>14</v>
      </c>
      <c r="O16" s="34">
        <f>100-O15</f>
        <v>84.659159088483264</v>
      </c>
    </row>
    <row r="17" spans="1:12">
      <c r="A17" s="16"/>
      <c r="B17" s="11" t="str">
        <f>+'[3]Población Bogotá'!J169</f>
        <v>Cali</v>
      </c>
      <c r="C17" s="55">
        <f>+'[3]Población Bogotá'!K169</f>
        <v>119.21933333333334</v>
      </c>
      <c r="D17" s="55">
        <f>+'[3]Población Bogotá'!L169</f>
        <v>135.13733333333334</v>
      </c>
      <c r="E17" s="55">
        <f>+'[3]Población Bogotá'!M169</f>
        <v>162.25066666666666</v>
      </c>
      <c r="F17" s="55">
        <f>+'[3]Población Bogotá'!N169</f>
        <v>152.55766666666668</v>
      </c>
      <c r="G17" s="56">
        <f>+'[3]Población Bogotá'!O169</f>
        <v>173.68533333333335</v>
      </c>
      <c r="H17" s="28">
        <f t="shared" si="0"/>
        <v>13.848970771708192</v>
      </c>
      <c r="I17" s="27">
        <f t="shared" si="4"/>
        <v>-5.9740894747222324</v>
      </c>
      <c r="J17" s="28">
        <f t="shared" si="1"/>
        <v>8.6359800236941862</v>
      </c>
      <c r="K17" s="27">
        <f t="shared" si="2"/>
        <v>7.0846084033025489</v>
      </c>
      <c r="L17" s="18"/>
    </row>
    <row r="18" spans="1:12">
      <c r="A18" s="16"/>
      <c r="B18" s="11" t="str">
        <f>+'[3]Población Bogotá'!J170</f>
        <v>Barranquilla</v>
      </c>
      <c r="C18" s="55">
        <f>+'[3]Población Bogotá'!K170</f>
        <v>74.87233333333333</v>
      </c>
      <c r="D18" s="55">
        <f>+'[3]Población Bogotá'!L170</f>
        <v>76.299000000000007</v>
      </c>
      <c r="E18" s="55">
        <f>+'[3]Población Bogotá'!M170</f>
        <v>77.900666666666666</v>
      </c>
      <c r="F18" s="55">
        <f>+'[3]Población Bogotá'!N170</f>
        <v>76.528666666666666</v>
      </c>
      <c r="G18" s="56">
        <f>+'[3]Población Bogotá'!O170</f>
        <v>70.49366666666667</v>
      </c>
      <c r="H18" s="28">
        <f t="shared" si="0"/>
        <v>-7.885933811295109</v>
      </c>
      <c r="I18" s="27">
        <f t="shared" si="4"/>
        <v>-1.7612172767028089</v>
      </c>
      <c r="J18" s="28">
        <f t="shared" si="1"/>
        <v>3.5050852334314735</v>
      </c>
      <c r="K18" s="27">
        <f t="shared" si="2"/>
        <v>3.5539061838487713</v>
      </c>
      <c r="L18" s="18"/>
    </row>
    <row r="19" spans="1:12">
      <c r="A19" s="16"/>
      <c r="B19" s="11" t="str">
        <f>+'[3]Población Bogotá'!J171</f>
        <v>Bucaramanga</v>
      </c>
      <c r="C19" s="55">
        <f>+'[3]Población Bogotá'!K171</f>
        <v>36.288666666666664</v>
      </c>
      <c r="D19" s="55">
        <f>+'[3]Población Bogotá'!L171</f>
        <v>39.16566666666666</v>
      </c>
      <c r="E19" s="55">
        <f>+'[3]Población Bogotá'!M171</f>
        <v>47.418666666666667</v>
      </c>
      <c r="F19" s="55">
        <f>+'[3]Población Bogotá'!N171</f>
        <v>61.916333333333334</v>
      </c>
      <c r="G19" s="56">
        <f>+'[3]Población Bogotá'!O171</f>
        <v>50.917333333333339</v>
      </c>
      <c r="H19" s="28">
        <f t="shared" si="0"/>
        <v>-17.764294827966765</v>
      </c>
      <c r="I19" s="27">
        <f t="shared" si="4"/>
        <v>30.57375435833989</v>
      </c>
      <c r="J19" s="28">
        <f t="shared" si="1"/>
        <v>2.5317110264143095</v>
      </c>
      <c r="K19" s="27">
        <f t="shared" si="2"/>
        <v>2.8753256720519782</v>
      </c>
      <c r="L19" s="18"/>
    </row>
    <row r="20" spans="1:12">
      <c r="A20" s="16"/>
      <c r="B20" s="11" t="str">
        <f>+'[3]Población Bogotá'!J172</f>
        <v>Pereira</v>
      </c>
      <c r="C20" s="55">
        <f>+'[3]Población Bogotá'!K172</f>
        <v>33.298333333333339</v>
      </c>
      <c r="D20" s="55">
        <f>+'[3]Población Bogotá'!L172</f>
        <v>33.135666666666665</v>
      </c>
      <c r="E20" s="55">
        <f>+'[3]Población Bogotá'!M172</f>
        <v>63.838333333333338</v>
      </c>
      <c r="F20" s="55">
        <f>+'[3]Población Bogotá'!N172</f>
        <v>58.062333333333328</v>
      </c>
      <c r="G20" s="56">
        <f>+'[3]Población Bogotá'!O172</f>
        <v>50.611333333333334</v>
      </c>
      <c r="H20" s="28">
        <f t="shared" si="0"/>
        <v>-12.832760194503601</v>
      </c>
      <c r="I20" s="27">
        <f t="shared" si="4"/>
        <v>-9.0478552593791779</v>
      </c>
      <c r="J20" s="28">
        <f t="shared" si="1"/>
        <v>2.5164960981498781</v>
      </c>
      <c r="K20" s="27">
        <f t="shared" si="2"/>
        <v>2.6963501975123307</v>
      </c>
      <c r="L20" s="18"/>
    </row>
    <row r="21" spans="1:12">
      <c r="A21" s="16"/>
      <c r="B21" s="11" t="str">
        <f>+'[3]Población Bogotá'!J173</f>
        <v>Cúcuta</v>
      </c>
      <c r="C21" s="55">
        <f>+'[3]Población Bogotá'!K173</f>
        <v>26.995666666666665</v>
      </c>
      <c r="D21" s="55">
        <f>+'[3]Población Bogotá'!L173</f>
        <v>27.891333333333336</v>
      </c>
      <c r="E21" s="55">
        <f>+'[3]Población Bogotá'!M173</f>
        <v>38.401000000000003</v>
      </c>
      <c r="F21" s="55">
        <f>+'[3]Población Bogotá'!N173</f>
        <v>47.797333333333334</v>
      </c>
      <c r="G21" s="56">
        <f>+'[3]Población Bogotá'!O173</f>
        <v>50.173666666666669</v>
      </c>
      <c r="H21" s="28">
        <f t="shared" si="0"/>
        <v>4.9716860075875946</v>
      </c>
      <c r="I21" s="27">
        <f t="shared" si="4"/>
        <v>24.468980842512767</v>
      </c>
      <c r="J21" s="28">
        <f t="shared" si="1"/>
        <v>2.4947344414928003</v>
      </c>
      <c r="K21" s="27">
        <f t="shared" si="2"/>
        <v>2.219655011692538</v>
      </c>
      <c r="L21" s="18"/>
    </row>
    <row r="22" spans="1:12">
      <c r="A22" s="16"/>
      <c r="B22" s="11" t="str">
        <f>+'[3]Población Bogotá'!J174</f>
        <v>Ibagué</v>
      </c>
      <c r="C22" s="55">
        <f>+'[3]Población Bogotá'!K174</f>
        <v>31.723000000000003</v>
      </c>
      <c r="D22" s="55">
        <f>+'[3]Población Bogotá'!L174</f>
        <v>43.279666666666664</v>
      </c>
      <c r="E22" s="55">
        <f>+'[3]Población Bogotá'!M174</f>
        <v>41.93866666666667</v>
      </c>
      <c r="F22" s="55">
        <f>+'[3]Población Bogotá'!N174</f>
        <v>46.684666666666665</v>
      </c>
      <c r="G22" s="56">
        <f>+'[3]Población Bogotá'!O174</f>
        <v>43.208333333333336</v>
      </c>
      <c r="H22" s="28">
        <f t="shared" si="0"/>
        <v>-7.4464135262113151</v>
      </c>
      <c r="I22" s="27">
        <f t="shared" si="4"/>
        <v>11.316525720099179</v>
      </c>
      <c r="J22" s="28">
        <f t="shared" si="1"/>
        <v>2.1484042225237956</v>
      </c>
      <c r="K22" s="27">
        <f t="shared" si="2"/>
        <v>2.1679840089236966</v>
      </c>
      <c r="L22" s="18"/>
    </row>
    <row r="23" spans="1:12">
      <c r="A23" s="16"/>
      <c r="B23" s="11" t="str">
        <f>+'[3]Población Bogotá'!J175</f>
        <v>Cartagena</v>
      </c>
      <c r="C23" s="55">
        <f>+'[3]Población Bogotá'!K175</f>
        <v>45.169333333333334</v>
      </c>
      <c r="D23" s="55">
        <f>+'[3]Población Bogotá'!L175</f>
        <v>36.932333333333332</v>
      </c>
      <c r="E23" s="55">
        <f>+'[3]Población Bogotá'!M175</f>
        <v>50.622666666666667</v>
      </c>
      <c r="F23" s="55">
        <f>+'[3]Población Bogotá'!N175</f>
        <v>39.43366666666666</v>
      </c>
      <c r="G23" s="56">
        <f>+'[3]Población Bogotá'!O175</f>
        <v>34.643666666666668</v>
      </c>
      <c r="H23" s="28">
        <f t="shared" si="0"/>
        <v>-12.146981006077695</v>
      </c>
      <c r="I23" s="27">
        <f t="shared" si="4"/>
        <v>-22.102747122501132</v>
      </c>
      <c r="J23" s="28">
        <f t="shared" si="1"/>
        <v>1.72255197107904</v>
      </c>
      <c r="K23" s="27">
        <f t="shared" si="2"/>
        <v>1.8312556316826525</v>
      </c>
      <c r="L23" s="18"/>
    </row>
    <row r="24" spans="1:12">
      <c r="A24" s="16"/>
      <c r="B24" s="11" t="str">
        <f>+'[3]Población Bogotá'!J176</f>
        <v>Villavicencio</v>
      </c>
      <c r="C24" s="55">
        <f>+'[3]Población Bogotá'!K176</f>
        <v>17.463333333333335</v>
      </c>
      <c r="D24" s="55">
        <f>+'[3]Población Bogotá'!L176</f>
        <v>19.254333333333335</v>
      </c>
      <c r="E24" s="55">
        <f>+'[3]Población Bogotá'!M176</f>
        <v>20.105666666666664</v>
      </c>
      <c r="F24" s="55">
        <f>+'[3]Población Bogotá'!N176</f>
        <v>23.178666666666668</v>
      </c>
      <c r="G24" s="56">
        <f>+'[3]Población Bogotá'!O176</f>
        <v>23.687000000000001</v>
      </c>
      <c r="H24" s="28">
        <f t="shared" si="0"/>
        <v>2.1931086056143467</v>
      </c>
      <c r="I24" s="27">
        <f t="shared" si="4"/>
        <v>15.284248221894337</v>
      </c>
      <c r="J24" s="28">
        <f t="shared" si="1"/>
        <v>1.177764724835205</v>
      </c>
      <c r="K24" s="27">
        <f t="shared" si="2"/>
        <v>1.0763915064512131</v>
      </c>
      <c r="L24" s="18"/>
    </row>
    <row r="25" spans="1:12">
      <c r="A25" s="16"/>
      <c r="B25" s="11" t="str">
        <f>+'[3]Población Bogotá'!J177</f>
        <v>Pasto</v>
      </c>
      <c r="C25" s="55">
        <f>+'[3]Población Bogotá'!K177</f>
        <v>21.573333333333334</v>
      </c>
      <c r="D25" s="55">
        <f>+'[3]Población Bogotá'!L177</f>
        <v>20.211333333333332</v>
      </c>
      <c r="E25" s="55">
        <f>+'[3]Población Bogotá'!M177</f>
        <v>30.332333333333334</v>
      </c>
      <c r="F25" s="55">
        <f>+'[3]Población Bogotá'!N177</f>
        <v>26.906333333333333</v>
      </c>
      <c r="G25" s="56">
        <f>+'[3]Población Bogotá'!O177</f>
        <v>22.232333333333333</v>
      </c>
      <c r="H25" s="28">
        <f t="shared" si="0"/>
        <v>-17.371374769261262</v>
      </c>
      <c r="I25" s="27">
        <f t="shared" si="4"/>
        <v>-11.294877853116049</v>
      </c>
      <c r="J25" s="28">
        <f t="shared" si="1"/>
        <v>1.1054358065934009</v>
      </c>
      <c r="K25" s="27">
        <f t="shared" si="2"/>
        <v>1.2495002014673759</v>
      </c>
      <c r="L25" s="18"/>
    </row>
    <row r="26" spans="1:12">
      <c r="A26" s="16"/>
      <c r="B26" s="11" t="str">
        <f>+'[3]Población Bogotá'!J178</f>
        <v>Armenia</v>
      </c>
      <c r="C26" s="55">
        <f>+'[3]Población Bogotá'!K178</f>
        <v>14.637333333333332</v>
      </c>
      <c r="D26" s="55">
        <f>+'[3]Población Bogotá'!L178</f>
        <v>18.351333333333333</v>
      </c>
      <c r="E26" s="55">
        <f>+'[3]Población Bogotá'!M178</f>
        <v>22.669333333333338</v>
      </c>
      <c r="F26" s="55">
        <f>+'[3]Población Bogotá'!N178</f>
        <v>21.950666666666667</v>
      </c>
      <c r="G26" s="56">
        <f>+'[3]Población Bogotá'!O178</f>
        <v>21.718</v>
      </c>
      <c r="H26" s="28">
        <f t="shared" si="0"/>
        <v>-1.05995262102897</v>
      </c>
      <c r="I26" s="27">
        <f t="shared" si="4"/>
        <v>-3.1702152687919205</v>
      </c>
      <c r="J26" s="28">
        <f t="shared" si="1"/>
        <v>1.0798621308722496</v>
      </c>
      <c r="K26" s="27">
        <f t="shared" si="2"/>
        <v>1.0193645519274228</v>
      </c>
      <c r="L26" s="18"/>
    </row>
    <row r="27" spans="1:12">
      <c r="A27" s="16"/>
      <c r="B27" s="11" t="str">
        <f>+'[3]Población Bogotá'!J179</f>
        <v>Manizales</v>
      </c>
      <c r="C27" s="55">
        <f>+'[3]Población Bogotá'!K179</f>
        <v>21.112333333333336</v>
      </c>
      <c r="D27" s="55">
        <f>+'[3]Población Bogotá'!L179</f>
        <v>24.808000000000003</v>
      </c>
      <c r="E27" s="55">
        <f>+'[3]Población Bogotá'!M179</f>
        <v>29.828333333333333</v>
      </c>
      <c r="F27" s="55">
        <f>+'[3]Población Bogotá'!N179</f>
        <v>29.727666666666668</v>
      </c>
      <c r="G27" s="56">
        <f>+'[3]Población Bogotá'!O179</f>
        <v>21.193999999999999</v>
      </c>
      <c r="H27" s="28">
        <f t="shared" si="0"/>
        <v>-28.706143547537089</v>
      </c>
      <c r="I27" s="27">
        <f t="shared" si="4"/>
        <v>-0.337486729619485</v>
      </c>
      <c r="J27" s="28">
        <f t="shared" si="1"/>
        <v>1.0538078092691066</v>
      </c>
      <c r="K27" s="27">
        <f t="shared" si="2"/>
        <v>1.3805197842820773</v>
      </c>
      <c r="L27" s="18"/>
    </row>
    <row r="28" spans="1:12">
      <c r="A28" s="16"/>
      <c r="B28" s="11" t="str">
        <f>+'[3]Población Bogotá'!J180</f>
        <v>Popayán</v>
      </c>
      <c r="C28" s="55">
        <f>+'[3]Población Bogotá'!K180</f>
        <v>18.532666666666668</v>
      </c>
      <c r="D28" s="55">
        <f>+'[3]Población Bogotá'!L180</f>
        <v>22.362333333333336</v>
      </c>
      <c r="E28" s="55">
        <f>+'[3]Población Bogotá'!M180</f>
        <v>18.476666666666667</v>
      </c>
      <c r="F28" s="55">
        <f>+'[3]Población Bogotá'!N180</f>
        <v>18.701333333333334</v>
      </c>
      <c r="G28" s="56">
        <f>+'[3]Población Bogotá'!O180</f>
        <v>19.57</v>
      </c>
      <c r="H28" s="28">
        <f t="shared" si="0"/>
        <v>4.6449451019535015</v>
      </c>
      <c r="I28" s="27">
        <f t="shared" si="4"/>
        <v>1.2159480425762315</v>
      </c>
      <c r="J28" s="28">
        <f t="shared" si="1"/>
        <v>0.97305930109448047</v>
      </c>
      <c r="K28" s="27">
        <f t="shared" si="2"/>
        <v>0.86846912502788287</v>
      </c>
      <c r="L28" s="18"/>
    </row>
    <row r="29" spans="1:12">
      <c r="A29" s="16"/>
      <c r="B29" s="11" t="str">
        <f>+'[3]Población Bogotá'!J181</f>
        <v>Santa Marta</v>
      </c>
      <c r="C29" s="55">
        <f>+'[3]Población Bogotá'!K181</f>
        <v>17.265999999999998</v>
      </c>
      <c r="D29" s="55">
        <f>+'[3]Población Bogotá'!L181</f>
        <v>27.809666666666669</v>
      </c>
      <c r="E29" s="55">
        <f>+'[3]Población Bogotá'!M181</f>
        <v>17.72366666666667</v>
      </c>
      <c r="F29" s="55">
        <f>+'[3]Población Bogotá'!N181</f>
        <v>16.962</v>
      </c>
      <c r="G29" s="56">
        <f>+'[3]Población Bogotá'!O181</f>
        <v>18.819333333333333</v>
      </c>
      <c r="H29" s="28">
        <f t="shared" si="0"/>
        <v>10.949966591989945</v>
      </c>
      <c r="I29" s="27">
        <f t="shared" si="4"/>
        <v>-4.2974553798123205</v>
      </c>
      <c r="J29" s="28">
        <f t="shared" si="1"/>
        <v>0.93573466225842572</v>
      </c>
      <c r="K29" s="27">
        <f t="shared" si="2"/>
        <v>0.78769641908186305</v>
      </c>
      <c r="L29" s="18"/>
    </row>
    <row r="30" spans="1:12">
      <c r="A30" s="16"/>
      <c r="B30" s="11" t="str">
        <f>+'[3]Población Bogotá'!J182</f>
        <v>Montería</v>
      </c>
      <c r="C30" s="55">
        <f>+'[3]Población Bogotá'!K182</f>
        <v>16.122666666666667</v>
      </c>
      <c r="D30" s="55">
        <f>+'[3]Población Bogotá'!L182</f>
        <v>19.254333333333332</v>
      </c>
      <c r="E30" s="55">
        <f>+'[3]Población Bogotá'!M182</f>
        <v>26.792666666666666</v>
      </c>
      <c r="F30" s="55">
        <f>+'[3]Población Bogotá'!N182</f>
        <v>23.193000000000001</v>
      </c>
      <c r="G30" s="56">
        <f>+'[3]Población Bogotá'!O182</f>
        <v>18.368666666666666</v>
      </c>
      <c r="H30" s="28">
        <f t="shared" si="0"/>
        <v>-20.800816338262983</v>
      </c>
      <c r="I30" s="27">
        <f t="shared" si="4"/>
        <v>-13.435268357013108</v>
      </c>
      <c r="J30" s="28">
        <f t="shared" si="1"/>
        <v>0.91332661976004836</v>
      </c>
      <c r="K30" s="27">
        <f t="shared" si="2"/>
        <v>1.0770571305132444</v>
      </c>
      <c r="L30" s="18"/>
    </row>
    <row r="31" spans="1:12">
      <c r="A31" s="16"/>
      <c r="B31" s="11" t="str">
        <f>+'[3]Población Bogotá'!J183</f>
        <v>Valledupar</v>
      </c>
      <c r="C31" s="55">
        <f>+'[3]Población Bogotá'!K183</f>
        <v>16.245333333333335</v>
      </c>
      <c r="D31" s="55">
        <f>+'[3]Población Bogotá'!L183</f>
        <v>14.566333333333333</v>
      </c>
      <c r="E31" s="55">
        <f>+'[3]Población Bogotá'!M183</f>
        <v>17.265000000000001</v>
      </c>
      <c r="F31" s="55">
        <f>+'[3]Población Bogotá'!N183</f>
        <v>18.063999999999997</v>
      </c>
      <c r="G31" s="56">
        <f>+'[3]Población Bogotá'!O183</f>
        <v>16.686</v>
      </c>
      <c r="H31" s="28">
        <f t="shared" si="0"/>
        <v>-7.6284322409211569</v>
      </c>
      <c r="I31" s="27">
        <f t="shared" si="4"/>
        <v>4.6278598320300901</v>
      </c>
      <c r="J31" s="28">
        <f t="shared" si="1"/>
        <v>0.82966108830160967</v>
      </c>
      <c r="K31" s="27">
        <f t="shared" si="2"/>
        <v>0.83887207371151817</v>
      </c>
      <c r="L31" s="18"/>
    </row>
    <row r="32" spans="1:12">
      <c r="A32" s="16"/>
      <c r="B32" s="11" t="str">
        <f>+'[3]Población Bogotá'!J184</f>
        <v>Neiva</v>
      </c>
      <c r="C32" s="55">
        <f>+'[3]Población Bogotá'!K184</f>
        <v>17.569666666666667</v>
      </c>
      <c r="D32" s="55">
        <f>+'[3]Población Bogotá'!L184</f>
        <v>20.052333333333333</v>
      </c>
      <c r="E32" s="55">
        <f>+'[3]Población Bogotá'!M184</f>
        <v>18.798666666666666</v>
      </c>
      <c r="F32" s="55">
        <f>+'[3]Población Bogotá'!N184</f>
        <v>17.446666666666669</v>
      </c>
      <c r="G32" s="56">
        <f>+'[3]Población Bogotá'!O184</f>
        <v>16.109666666666666</v>
      </c>
      <c r="H32" s="28">
        <f t="shared" si="0"/>
        <v>-7.6633549866259258</v>
      </c>
      <c r="I32" s="27">
        <f t="shared" si="4"/>
        <v>-7.1919994325838505</v>
      </c>
      <c r="J32" s="28">
        <f t="shared" si="1"/>
        <v>0.8010046493373385</v>
      </c>
      <c r="K32" s="27">
        <f t="shared" si="2"/>
        <v>0.81020380015612781</v>
      </c>
      <c r="L32" s="18"/>
    </row>
    <row r="33" spans="1:14">
      <c r="A33" s="16"/>
      <c r="B33" s="11" t="str">
        <f>+'[3]Población Bogotá'!J185</f>
        <v>Sincelejo</v>
      </c>
      <c r="C33" s="55">
        <f>+'[3]Población Bogotá'!K185</f>
        <v>11.329333333333333</v>
      </c>
      <c r="D33" s="55">
        <f>+'[3]Población Bogotá'!L185</f>
        <v>10.180999999999999</v>
      </c>
      <c r="E33" s="55">
        <f>+'[3]Población Bogotá'!M185</f>
        <v>10.618333333333334</v>
      </c>
      <c r="F33" s="55">
        <f>+'[3]Población Bogotá'!N185</f>
        <v>12.791666666666666</v>
      </c>
      <c r="G33" s="56">
        <f>+'[3]Población Bogotá'!O185</f>
        <v>13.502000000000001</v>
      </c>
      <c r="H33" s="28">
        <f t="shared" si="0"/>
        <v>5.5530944625407308</v>
      </c>
      <c r="I33" s="27">
        <f t="shared" si="4"/>
        <v>20.46774446711661</v>
      </c>
      <c r="J33" s="28">
        <f t="shared" si="1"/>
        <v>0.6713462791710616</v>
      </c>
      <c r="K33" s="27">
        <f t="shared" si="2"/>
        <v>0.59403077628948031</v>
      </c>
      <c r="L33" s="18"/>
    </row>
    <row r="34" spans="1:14">
      <c r="A34" s="16"/>
      <c r="B34" s="11" t="str">
        <f>+'[3]Población Bogotá'!J186</f>
        <v>Tunja</v>
      </c>
      <c r="C34" s="55">
        <f>+'[3]Población Bogotá'!K186</f>
        <v>7.5149999999999997</v>
      </c>
      <c r="D34" s="55">
        <f>+'[3]Población Bogotá'!L186</f>
        <v>8.0670000000000002</v>
      </c>
      <c r="E34" s="55">
        <f>+'[3]Población Bogotá'!M186</f>
        <v>9.2023333333333337</v>
      </c>
      <c r="F34" s="55">
        <f>+'[3]Población Bogotá'!N186</f>
        <v>8.6236666666666668</v>
      </c>
      <c r="G34" s="56">
        <f>+'[3]Población Bogotá'!O186</f>
        <v>9.3686666666666678</v>
      </c>
      <c r="H34" s="28">
        <f t="shared" si="0"/>
        <v>8.6390166595802462</v>
      </c>
      <c r="I34" s="27">
        <f t="shared" si="4"/>
        <v>-6.2882602238562679</v>
      </c>
      <c r="J34" s="28">
        <f t="shared" si="1"/>
        <v>0.46582872962973043</v>
      </c>
      <c r="K34" s="27">
        <f t="shared" si="2"/>
        <v>0.40047349090254447</v>
      </c>
      <c r="L34" s="18"/>
    </row>
    <row r="35" spans="1:14">
      <c r="A35" s="16"/>
      <c r="B35" s="11" t="str">
        <f>+'[3]Población Bogotá'!J187</f>
        <v>Riohacha</v>
      </c>
      <c r="C35" s="55">
        <f>+'[3]Población Bogotá'!K187</f>
        <v>7.6863333333333328</v>
      </c>
      <c r="D35" s="55">
        <f>+'[3]Población Bogotá'!L187</f>
        <v>9.5033333333333339</v>
      </c>
      <c r="E35" s="55">
        <f>+'[3]Población Bogotá'!M187</f>
        <v>8.4040000000000017</v>
      </c>
      <c r="F35" s="55">
        <f>+'[3]Población Bogotá'!N187</f>
        <v>7.8643333333333336</v>
      </c>
      <c r="G35" s="56">
        <f>+'[3]Población Bogotá'!O187</f>
        <v>7.9329999999999998</v>
      </c>
      <c r="H35" s="28">
        <f t="shared" si="0"/>
        <v>0.87314033823591153</v>
      </c>
      <c r="I35" s="27">
        <f t="shared" si="4"/>
        <v>-6.4215452958908621</v>
      </c>
      <c r="J35" s="28">
        <f t="shared" si="1"/>
        <v>0.39444452915597922</v>
      </c>
      <c r="K35" s="27">
        <f t="shared" si="2"/>
        <v>0.36521089524423994</v>
      </c>
      <c r="L35" s="18"/>
    </row>
    <row r="36" spans="1:14">
      <c r="A36" s="16"/>
      <c r="B36" s="11" t="str">
        <f>+'[3]Población Bogotá'!J188</f>
        <v>Florencia</v>
      </c>
      <c r="C36" s="55">
        <f>+'[3]Población Bogotá'!K188</f>
        <v>6.2949999999999999</v>
      </c>
      <c r="D36" s="55">
        <f>+'[3]Población Bogotá'!L188</f>
        <v>5.456666666666667</v>
      </c>
      <c r="E36" s="55">
        <f>+'[3]Población Bogotá'!M188</f>
        <v>6.0823333333333336</v>
      </c>
      <c r="F36" s="55">
        <f>+'[3]Población Bogotá'!N188</f>
        <v>7.1996666666666664</v>
      </c>
      <c r="G36" s="56">
        <f>+'[3]Población Bogotá'!O188</f>
        <v>7.737333333333333</v>
      </c>
      <c r="H36" s="28">
        <f t="shared" si="0"/>
        <v>7.4679383304782521</v>
      </c>
      <c r="I36" s="27">
        <f t="shared" si="4"/>
        <v>18.370143037211584</v>
      </c>
      <c r="J36" s="28">
        <f t="shared" si="1"/>
        <v>0.38471559354462748</v>
      </c>
      <c r="K36" s="27">
        <f t="shared" si="2"/>
        <v>0.33434451432121126</v>
      </c>
      <c r="L36" s="18"/>
    </row>
    <row r="37" spans="1:14">
      <c r="A37" s="16"/>
      <c r="B37" s="11" t="str">
        <f>+'[3]Población Bogotá'!J189</f>
        <v>Quibdó</v>
      </c>
      <c r="C37" s="55">
        <f>+'[3]Población Bogotá'!K189</f>
        <v>7.4850000000000003</v>
      </c>
      <c r="D37" s="55">
        <f>+'[3]Población Bogotá'!L189</f>
        <v>5.7426666666666675</v>
      </c>
      <c r="E37" s="55">
        <f>+'[3]Población Bogotá'!M189</f>
        <v>7.0819999999999999</v>
      </c>
      <c r="F37" s="55">
        <f>+'[3]Población Bogotá'!N189</f>
        <v>6.4656666666666665</v>
      </c>
      <c r="G37" s="56">
        <f>+'[3]Población Bogotá'!O189</f>
        <v>6.8266666666666671</v>
      </c>
      <c r="H37" s="28">
        <f t="shared" si="0"/>
        <v>5.5833376295303605</v>
      </c>
      <c r="I37" s="27">
        <f t="shared" si="4"/>
        <v>-8.7028146474630539</v>
      </c>
      <c r="J37" s="28">
        <f t="shared" si="1"/>
        <v>0.33943543666181158</v>
      </c>
      <c r="K37" s="27">
        <f t="shared" si="2"/>
        <v>0.30025837049347359</v>
      </c>
      <c r="L37" s="18"/>
    </row>
    <row r="38" spans="1:14">
      <c r="A38" s="16"/>
      <c r="B38" s="11" t="str">
        <f>+'[3]Población Bogotá'!J190</f>
        <v>San Andrés</v>
      </c>
      <c r="C38" s="55">
        <f>+'[3]Población Bogotá'!K190</f>
        <v>2.4510000000000001</v>
      </c>
      <c r="D38" s="55">
        <f>+'[3]Población Bogotá'!L190</f>
        <v>1.998</v>
      </c>
      <c r="E38" s="55">
        <f>+'[3]Población Bogotá'!M190</f>
        <v>2.1406666666666667</v>
      </c>
      <c r="F38" s="55">
        <f>+'[3]Población Bogotá'!N190</f>
        <v>1.8146666666666669</v>
      </c>
      <c r="G38" s="56">
        <f>+'[3]Población Bogotá'!O190</f>
        <v>1.9670000000000003</v>
      </c>
      <c r="H38" s="28">
        <f t="shared" si="0"/>
        <v>8.3945628214548087</v>
      </c>
      <c r="I38" s="27">
        <f t="shared" si="4"/>
        <v>-15.228900654001865</v>
      </c>
      <c r="J38" s="28">
        <f t="shared" si="1"/>
        <v>9.7803149987370636E-2</v>
      </c>
      <c r="K38" s="27">
        <f t="shared" si="2"/>
        <v>8.4271102179020993E-2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Bogotá'!J198</f>
        <v>Colombia</v>
      </c>
      <c r="C13" s="26">
        <f>+'[3]Población Bogotá'!K198</f>
        <v>202.26700000000002</v>
      </c>
      <c r="D13" s="26">
        <f>+'[3]Población Bogotá'!L198</f>
        <v>151.25566666666666</v>
      </c>
      <c r="E13" s="26">
        <f>+'[3]Población Bogotá'!M198</f>
        <v>174.11166666666668</v>
      </c>
      <c r="F13" s="26">
        <f>+'[3]Población Bogotá'!N198</f>
        <v>187.04566666666665</v>
      </c>
      <c r="G13" s="26">
        <f>+'[3]Población Bogotá'!O198</f>
        <v>175.92200000000003</v>
      </c>
      <c r="H13" s="28">
        <f t="shared" ref="H13:H38" si="0">IF(OR(OR(G13=0,F13=0),G13=""),"",(G13/F13-1)*100)</f>
        <v>-5.9470325428549353</v>
      </c>
      <c r="I13" s="27">
        <f>IF(OR(OR(G13=0,F13=0),F13=""),"",(F13/E13-1)*100)</f>
        <v>7.4285659586280639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116.69766666666666</v>
      </c>
      <c r="D14" s="25">
        <f t="shared" ref="D14:G14" si="3">D13-SUM(D15:D38)</f>
        <v>89.635000000000005</v>
      </c>
      <c r="E14" s="25">
        <f t="shared" si="3"/>
        <v>95.47133333333332</v>
      </c>
      <c r="F14" s="25">
        <f t="shared" si="3"/>
        <v>100.72933333333333</v>
      </c>
      <c r="G14" s="26">
        <f t="shared" si="3"/>
        <v>88.893666666666704</v>
      </c>
      <c r="H14" s="28">
        <f t="shared" si="0"/>
        <v>-11.749970217215733</v>
      </c>
      <c r="I14" s="27">
        <f>IF(OR(OR(G14=0,F14=0),F14=""),"",(F14/E14-1)*100)</f>
        <v>5.5074123471618108</v>
      </c>
      <c r="J14" s="28">
        <f t="shared" si="1"/>
        <v>50.530159199342151</v>
      </c>
      <c r="K14" s="27">
        <f t="shared" si="2"/>
        <v>53.85280243505597</v>
      </c>
      <c r="L14" s="18"/>
    </row>
    <row r="15" spans="1:15">
      <c r="A15" s="16"/>
      <c r="B15" s="12" t="str">
        <f>+'[3]Población Bogotá'!J199</f>
        <v>Bogotá</v>
      </c>
      <c r="C15" s="107">
        <f>+'[3]Población Bogotá'!K199</f>
        <v>25.422666666666668</v>
      </c>
      <c r="D15" s="107">
        <f>+'[3]Población Bogotá'!L199</f>
        <v>14.944666666666665</v>
      </c>
      <c r="E15" s="107">
        <f>+'[3]Población Bogotá'!M199</f>
        <v>19.197000000000003</v>
      </c>
      <c r="F15" s="107">
        <f>+'[3]Población Bogotá'!N199</f>
        <v>23.512333333333331</v>
      </c>
      <c r="G15" s="107">
        <f>+'[3]Población Bogotá'!O199</f>
        <v>30.741</v>
      </c>
      <c r="H15" s="50">
        <f t="shared" si="0"/>
        <v>30.744148461091349</v>
      </c>
      <c r="I15" s="36">
        <f t="shared" ref="I15:I38" si="4">IF(OR(OR(G15=0,F15=0),F15=""),"",(F15/E15-1)*100)</f>
        <v>22.479206820510122</v>
      </c>
      <c r="J15" s="50">
        <f t="shared" si="1"/>
        <v>17.474221529996246</v>
      </c>
      <c r="K15" s="36">
        <f t="shared" si="2"/>
        <v>12.570370515578192</v>
      </c>
      <c r="L15" s="18"/>
      <c r="N15" s="23" t="s">
        <v>3</v>
      </c>
      <c r="O15" s="34">
        <f>J15</f>
        <v>17.474221529996246</v>
      </c>
    </row>
    <row r="16" spans="1:15">
      <c r="A16" s="16"/>
      <c r="B16" s="11" t="str">
        <f>+'[3]Población Bogotá'!J200</f>
        <v>Medellín</v>
      </c>
      <c r="C16" s="25">
        <f>+'[3]Población Bogotá'!K200</f>
        <v>14.11</v>
      </c>
      <c r="D16" s="25">
        <f>+'[3]Población Bogotá'!L200</f>
        <v>10.884666666666668</v>
      </c>
      <c r="E16" s="25">
        <f>+'[3]Población Bogotá'!M200</f>
        <v>21.059000000000001</v>
      </c>
      <c r="F16" s="25">
        <f>+'[3]Población Bogotá'!N200</f>
        <v>15.412999999999998</v>
      </c>
      <c r="G16" s="26">
        <f>+'[3]Población Bogotá'!O200</f>
        <v>20.318333333333332</v>
      </c>
      <c r="H16" s="28">
        <f t="shared" si="0"/>
        <v>31.825947792988597</v>
      </c>
      <c r="I16" s="27">
        <f t="shared" si="4"/>
        <v>-26.810389857068252</v>
      </c>
      <c r="J16" s="28">
        <f t="shared" si="1"/>
        <v>11.549626160078518</v>
      </c>
      <c r="K16" s="27">
        <f t="shared" si="2"/>
        <v>8.2402336684267823</v>
      </c>
      <c r="L16" s="18"/>
      <c r="N16" s="23" t="s">
        <v>14</v>
      </c>
      <c r="O16" s="34">
        <f>100-O15</f>
        <v>82.525778470003758</v>
      </c>
    </row>
    <row r="17" spans="1:12">
      <c r="A17" s="16"/>
      <c r="B17" s="11" t="str">
        <f>+'[3]Población Bogotá'!J201</f>
        <v>Cali</v>
      </c>
      <c r="C17" s="25">
        <f>+'[3]Población Bogotá'!K201</f>
        <v>9.5993333333333339</v>
      </c>
      <c r="D17" s="25">
        <f>+'[3]Población Bogotá'!L201</f>
        <v>9.8989999999999991</v>
      </c>
      <c r="E17" s="25">
        <f>+'[3]Población Bogotá'!M201</f>
        <v>11.758333333333333</v>
      </c>
      <c r="F17" s="25">
        <f>+'[3]Población Bogotá'!N201</f>
        <v>11.220666666666666</v>
      </c>
      <c r="G17" s="26">
        <f>+'[3]Población Bogotá'!O201</f>
        <v>9.7866666666666671</v>
      </c>
      <c r="H17" s="28">
        <f t="shared" si="0"/>
        <v>-12.77998930544827</v>
      </c>
      <c r="I17" s="27">
        <f t="shared" si="4"/>
        <v>-4.5726435152374183</v>
      </c>
      <c r="J17" s="28">
        <f t="shared" si="1"/>
        <v>5.5630715127537576</v>
      </c>
      <c r="K17" s="27">
        <f t="shared" si="2"/>
        <v>5.9988915362914943</v>
      </c>
      <c r="L17" s="18"/>
    </row>
    <row r="18" spans="1:12">
      <c r="A18" s="16"/>
      <c r="B18" s="11" t="str">
        <f>+'[3]Población Bogotá'!J202</f>
        <v>Cartagena</v>
      </c>
      <c r="C18" s="25">
        <f>+'[3]Población Bogotá'!K202</f>
        <v>3.2826666666666662</v>
      </c>
      <c r="D18" s="25">
        <f>+'[3]Población Bogotá'!L202</f>
        <v>1.1846666666666665</v>
      </c>
      <c r="E18" s="25">
        <f>+'[3]Población Bogotá'!M202</f>
        <v>0.58833333333333337</v>
      </c>
      <c r="F18" s="25">
        <f>+'[3]Población Bogotá'!N202</f>
        <v>1.5803333333333331</v>
      </c>
      <c r="G18" s="26">
        <f>+'[3]Población Bogotá'!O202</f>
        <v>3.5346666666666668</v>
      </c>
      <c r="H18" s="28">
        <f t="shared" si="0"/>
        <v>123.66589327146174</v>
      </c>
      <c r="I18" s="27">
        <f t="shared" si="4"/>
        <v>168.61189801699709</v>
      </c>
      <c r="J18" s="28">
        <f t="shared" si="1"/>
        <v>2.0092237847834076</v>
      </c>
      <c r="K18" s="27">
        <f t="shared" si="2"/>
        <v>0.84489171093690119</v>
      </c>
      <c r="L18" s="18"/>
    </row>
    <row r="19" spans="1:12">
      <c r="A19" s="16"/>
      <c r="B19" s="11" t="str">
        <f>+'[3]Población Bogotá'!J203</f>
        <v>Ibagué</v>
      </c>
      <c r="C19" s="25">
        <f>+'[3]Población Bogotá'!K203</f>
        <v>3.6756666666666664</v>
      </c>
      <c r="D19" s="25">
        <f>+'[3]Población Bogotá'!L203</f>
        <v>6.8343333333333334</v>
      </c>
      <c r="E19" s="25">
        <f>+'[3]Población Bogotá'!M203</f>
        <v>1.5616666666666668</v>
      </c>
      <c r="F19" s="25">
        <f>+'[3]Población Bogotá'!N203</f>
        <v>4.5003333333333329</v>
      </c>
      <c r="G19" s="26">
        <f>+'[3]Población Bogotá'!O203</f>
        <v>2.5709999999999997</v>
      </c>
      <c r="H19" s="28">
        <f t="shared" si="0"/>
        <v>-42.870898451966525</v>
      </c>
      <c r="I19" s="27">
        <f t="shared" si="4"/>
        <v>188.17502668089645</v>
      </c>
      <c r="J19" s="28">
        <f t="shared" si="1"/>
        <v>1.4614431395732197</v>
      </c>
      <c r="K19" s="27">
        <f t="shared" si="2"/>
        <v>2.4060078020162634</v>
      </c>
      <c r="L19" s="18"/>
    </row>
    <row r="20" spans="1:12">
      <c r="A20" s="16"/>
      <c r="B20" s="11" t="str">
        <f>+'[3]Población Bogotá'!J204</f>
        <v>Barranquilla</v>
      </c>
      <c r="C20" s="25">
        <f>+'[3]Población Bogotá'!K204</f>
        <v>2.5540000000000003</v>
      </c>
      <c r="D20" s="25">
        <f>+'[3]Población Bogotá'!L204</f>
        <v>2.1033333333333331</v>
      </c>
      <c r="E20" s="25">
        <f>+'[3]Población Bogotá'!M204</f>
        <v>4.1526666666666667</v>
      </c>
      <c r="F20" s="25">
        <f>+'[3]Población Bogotá'!N204</f>
        <v>6.2536666666666676</v>
      </c>
      <c r="G20" s="26">
        <f>+'[3]Población Bogotá'!O204</f>
        <v>2.3830000000000005</v>
      </c>
      <c r="H20" s="28">
        <f t="shared" si="0"/>
        <v>-61.894355311550555</v>
      </c>
      <c r="I20" s="27">
        <f t="shared" si="4"/>
        <v>50.593995825975298</v>
      </c>
      <c r="J20" s="28">
        <f t="shared" si="1"/>
        <v>1.3545775968895306</v>
      </c>
      <c r="K20" s="27">
        <f t="shared" si="2"/>
        <v>3.3433902950616345</v>
      </c>
      <c r="L20" s="18"/>
    </row>
    <row r="21" spans="1:12">
      <c r="A21" s="16"/>
      <c r="B21" s="11" t="str">
        <f>+'[3]Población Bogotá'!J205</f>
        <v>Manizales</v>
      </c>
      <c r="C21" s="25">
        <f>+'[3]Población Bogotá'!K205</f>
        <v>2.3916666666666671</v>
      </c>
      <c r="D21" s="25">
        <f>+'[3]Población Bogotá'!L205</f>
        <v>1.0529999999999999</v>
      </c>
      <c r="E21" s="25">
        <f>+'[3]Población Bogotá'!M205</f>
        <v>1.4026666666666667</v>
      </c>
      <c r="F21" s="25">
        <f>+'[3]Población Bogotá'!N205</f>
        <v>1.2826666666666666</v>
      </c>
      <c r="G21" s="26">
        <f>+'[3]Población Bogotá'!O205</f>
        <v>2.0993333333333335</v>
      </c>
      <c r="H21" s="28">
        <f t="shared" si="0"/>
        <v>63.669438669438684</v>
      </c>
      <c r="I21" s="27">
        <f t="shared" si="4"/>
        <v>-8.5551330798479199</v>
      </c>
      <c r="J21" s="28">
        <f t="shared" si="1"/>
        <v>1.1933318933011978</v>
      </c>
      <c r="K21" s="27">
        <f t="shared" si="2"/>
        <v>0.68575053863851432</v>
      </c>
      <c r="L21" s="18"/>
    </row>
    <row r="22" spans="1:12">
      <c r="A22" s="16"/>
      <c r="B22" s="11" t="str">
        <f>+'[3]Población Bogotá'!J206</f>
        <v>Bucaramanga</v>
      </c>
      <c r="C22" s="25">
        <f>+'[3]Población Bogotá'!K206</f>
        <v>2.5820000000000003</v>
      </c>
      <c r="D22" s="25">
        <f>+'[3]Población Bogotá'!L206</f>
        <v>2.5086666666666666</v>
      </c>
      <c r="E22" s="25">
        <f>+'[3]Población Bogotá'!M206</f>
        <v>2.5866666666666664</v>
      </c>
      <c r="F22" s="25">
        <f>+'[3]Población Bogotá'!N206</f>
        <v>2.0779999999999998</v>
      </c>
      <c r="G22" s="26">
        <f>+'[3]Población Bogotá'!O206</f>
        <v>1.6760000000000002</v>
      </c>
      <c r="H22" s="28">
        <f t="shared" si="0"/>
        <v>-19.345524542829629</v>
      </c>
      <c r="I22" s="27">
        <f t="shared" si="4"/>
        <v>-19.664948453608243</v>
      </c>
      <c r="J22" s="28">
        <f t="shared" si="1"/>
        <v>0.95269494435033708</v>
      </c>
      <c r="K22" s="27">
        <f t="shared" si="2"/>
        <v>1.1109586428982583</v>
      </c>
      <c r="L22" s="18"/>
    </row>
    <row r="23" spans="1:12">
      <c r="A23" s="16"/>
      <c r="B23" s="11" t="str">
        <f>+'[3]Población Bogotá'!J207</f>
        <v>Santa Marta</v>
      </c>
      <c r="C23" s="25">
        <f>+'[3]Población Bogotá'!K207</f>
        <v>1.6543333333333334</v>
      </c>
      <c r="D23" s="25">
        <f>+'[3]Población Bogotá'!L207</f>
        <v>0.58766666666666667</v>
      </c>
      <c r="E23" s="25">
        <f>+'[3]Población Bogotá'!M207</f>
        <v>1.1473333333333333</v>
      </c>
      <c r="F23" s="25">
        <f>+'[3]Población Bogotá'!N207</f>
        <v>2.25</v>
      </c>
      <c r="G23" s="26">
        <f>+'[3]Población Bogotá'!O207</f>
        <v>1.5473333333333334</v>
      </c>
      <c r="H23" s="28">
        <f t="shared" si="0"/>
        <v>-31.229629629629628</v>
      </c>
      <c r="I23" s="27">
        <f t="shared" si="4"/>
        <v>96.106914584543873</v>
      </c>
      <c r="J23" s="28">
        <f t="shared" si="1"/>
        <v>0.87955647010228011</v>
      </c>
      <c r="K23" s="27">
        <f t="shared" si="2"/>
        <v>1.2029147962084126</v>
      </c>
      <c r="L23" s="18"/>
    </row>
    <row r="24" spans="1:12">
      <c r="A24" s="16"/>
      <c r="B24" s="11" t="str">
        <f>+'[3]Población Bogotá'!J208</f>
        <v>Pasto</v>
      </c>
      <c r="C24" s="25">
        <f>+'[3]Población Bogotá'!K208</f>
        <v>1.1756666666666666</v>
      </c>
      <c r="D24" s="25">
        <f>+'[3]Población Bogotá'!L208</f>
        <v>0.60100000000000009</v>
      </c>
      <c r="E24" s="25">
        <f>+'[3]Población Bogotá'!M208</f>
        <v>0.98266666666666669</v>
      </c>
      <c r="F24" s="25">
        <f>+'[3]Población Bogotá'!N208</f>
        <v>1.224</v>
      </c>
      <c r="G24" s="26">
        <f>+'[3]Población Bogotá'!O208</f>
        <v>1.5360000000000003</v>
      </c>
      <c r="H24" s="28">
        <f t="shared" si="0"/>
        <v>25.490196078431392</v>
      </c>
      <c r="I24" s="27">
        <f t="shared" si="4"/>
        <v>24.559023066485743</v>
      </c>
      <c r="J24" s="28">
        <f t="shared" si="1"/>
        <v>0.87311422107524927</v>
      </c>
      <c r="K24" s="27">
        <f t="shared" si="2"/>
        <v>0.65438564913737651</v>
      </c>
      <c r="L24" s="18"/>
    </row>
    <row r="25" spans="1:12">
      <c r="A25" s="16"/>
      <c r="B25" s="11" t="str">
        <f>+'[3]Población Bogotá'!J209</f>
        <v>Pereira</v>
      </c>
      <c r="C25" s="25">
        <f>+'[3]Población Bogotá'!K209</f>
        <v>1.7626666666666668</v>
      </c>
      <c r="D25" s="25">
        <f>+'[3]Población Bogotá'!L209</f>
        <v>1.4196666666666669</v>
      </c>
      <c r="E25" s="25">
        <f>+'[3]Población Bogotá'!M209</f>
        <v>3.2573333333333334</v>
      </c>
      <c r="F25" s="25">
        <f>+'[3]Población Bogotá'!N209</f>
        <v>3.2880000000000003</v>
      </c>
      <c r="G25" s="26">
        <f>+'[3]Población Bogotá'!O209</f>
        <v>1.4606666666666666</v>
      </c>
      <c r="H25" s="28">
        <f t="shared" si="0"/>
        <v>-55.575831305758314</v>
      </c>
      <c r="I25" s="27">
        <f t="shared" si="4"/>
        <v>0.94146541137944961</v>
      </c>
      <c r="J25" s="28">
        <f t="shared" si="1"/>
        <v>0.83029221283674948</v>
      </c>
      <c r="K25" s="27">
        <f t="shared" si="2"/>
        <v>1.7578594888592272</v>
      </c>
      <c r="L25" s="18"/>
    </row>
    <row r="26" spans="1:12">
      <c r="A26" s="16"/>
      <c r="B26" s="11" t="str">
        <f>+'[3]Población Bogotá'!J210</f>
        <v>Armenia</v>
      </c>
      <c r="C26" s="25">
        <f>+'[3]Población Bogotá'!K210</f>
        <v>1.8173333333333332</v>
      </c>
      <c r="D26" s="25">
        <f>+'[3]Población Bogotá'!L210</f>
        <v>1.1543333333333334</v>
      </c>
      <c r="E26" s="25">
        <f>+'[3]Población Bogotá'!M210</f>
        <v>1.4526666666666668</v>
      </c>
      <c r="F26" s="25">
        <f>+'[3]Población Bogotá'!N210</f>
        <v>1.0033333333333332</v>
      </c>
      <c r="G26" s="26">
        <f>+'[3]Población Bogotá'!O210</f>
        <v>1.2446666666666666</v>
      </c>
      <c r="H26" s="28">
        <f t="shared" si="0"/>
        <v>24.053156146179422</v>
      </c>
      <c r="I26" s="27">
        <f t="shared" si="4"/>
        <v>-30.931620009178541</v>
      </c>
      <c r="J26" s="28">
        <f t="shared" si="1"/>
        <v>0.70751052549804261</v>
      </c>
      <c r="K26" s="27">
        <f t="shared" si="2"/>
        <v>0.53641089430923283</v>
      </c>
      <c r="L26" s="18"/>
    </row>
    <row r="27" spans="1:12">
      <c r="A27" s="16"/>
      <c r="B27" s="11" t="str">
        <f>+'[3]Población Bogotá'!J211</f>
        <v>Montería</v>
      </c>
      <c r="C27" s="25">
        <f>+'[3]Población Bogotá'!K211</f>
        <v>1.0803333333333334</v>
      </c>
      <c r="D27" s="25">
        <f>+'[3]Población Bogotá'!L211</f>
        <v>0.80399999999999994</v>
      </c>
      <c r="E27" s="25">
        <f>+'[3]Población Bogotá'!M211</f>
        <v>0.89433333333333331</v>
      </c>
      <c r="F27" s="25">
        <f>+'[3]Población Bogotá'!N211</f>
        <v>1.0093333333333334</v>
      </c>
      <c r="G27" s="26">
        <f>+'[3]Población Bogotá'!O211</f>
        <v>1.2236666666666667</v>
      </c>
      <c r="H27" s="28">
        <f t="shared" si="0"/>
        <v>21.235138705416112</v>
      </c>
      <c r="I27" s="27">
        <f t="shared" si="4"/>
        <v>12.858740216175924</v>
      </c>
      <c r="J27" s="28">
        <f t="shared" si="1"/>
        <v>0.69557341700677944</v>
      </c>
      <c r="K27" s="27">
        <f t="shared" si="2"/>
        <v>0.5396186670991221</v>
      </c>
      <c r="L27" s="18"/>
    </row>
    <row r="28" spans="1:12">
      <c r="A28" s="16"/>
      <c r="B28" s="11" t="str">
        <f>+'[3]Población Bogotá'!J212</f>
        <v>Cúcuta</v>
      </c>
      <c r="C28" s="25">
        <f>+'[3]Población Bogotá'!K212</f>
        <v>3.0283333333333338</v>
      </c>
      <c r="D28" s="25">
        <f>+'[3]Población Bogotá'!L212</f>
        <v>1.9376666666666666</v>
      </c>
      <c r="E28" s="25">
        <f>+'[3]Población Bogotá'!M212</f>
        <v>1.8213333333333335</v>
      </c>
      <c r="F28" s="25">
        <f>+'[3]Población Bogotá'!N212</f>
        <v>3.8373333333333335</v>
      </c>
      <c r="G28" s="26">
        <f>+'[3]Población Bogotá'!O212</f>
        <v>1.1686666666666667</v>
      </c>
      <c r="H28" s="28">
        <f t="shared" si="0"/>
        <v>-69.54482279360667</v>
      </c>
      <c r="I28" s="27">
        <f t="shared" si="4"/>
        <v>110.68814055636898</v>
      </c>
      <c r="J28" s="28">
        <f t="shared" si="1"/>
        <v>0.66430956143442355</v>
      </c>
      <c r="K28" s="27">
        <f t="shared" si="2"/>
        <v>2.0515489087335181</v>
      </c>
      <c r="L28" s="18"/>
    </row>
    <row r="29" spans="1:12">
      <c r="A29" s="16"/>
      <c r="B29" s="11" t="str">
        <f>+'[3]Población Bogotá'!J213</f>
        <v>Neiva</v>
      </c>
      <c r="C29" s="25">
        <f>+'[3]Población Bogotá'!K213</f>
        <v>1.3686666666666667</v>
      </c>
      <c r="D29" s="25">
        <f>+'[3]Población Bogotá'!L213</f>
        <v>1.032</v>
      </c>
      <c r="E29" s="25">
        <f>+'[3]Población Bogotá'!M213</f>
        <v>1.9463333333333335</v>
      </c>
      <c r="F29" s="25">
        <f>+'[3]Población Bogotá'!N213</f>
        <v>1.5860000000000001</v>
      </c>
      <c r="G29" s="26">
        <f>+'[3]Población Bogotá'!O213</f>
        <v>1.0783333333333334</v>
      </c>
      <c r="H29" s="28">
        <f t="shared" si="0"/>
        <v>-32.009247583018073</v>
      </c>
      <c r="I29" s="27">
        <f t="shared" si="4"/>
        <v>-18.513444082890906</v>
      </c>
      <c r="J29" s="28">
        <f t="shared" si="1"/>
        <v>0.61296104713073596</v>
      </c>
      <c r="K29" s="27">
        <f t="shared" si="2"/>
        <v>0.8479212741273523</v>
      </c>
      <c r="L29" s="18"/>
    </row>
    <row r="30" spans="1:12">
      <c r="A30" s="16"/>
      <c r="B30" s="11" t="str">
        <f>+'[3]Población Bogotá'!J214</f>
        <v>Sincelejo</v>
      </c>
      <c r="C30" s="25">
        <f>+'[3]Población Bogotá'!K214</f>
        <v>1.4556666666666667</v>
      </c>
      <c r="D30" s="25">
        <f>+'[3]Población Bogotá'!L214</f>
        <v>1.1796666666666666</v>
      </c>
      <c r="E30" s="25">
        <f>+'[3]Población Bogotá'!M214</f>
        <v>0.79166666666666663</v>
      </c>
      <c r="F30" s="25">
        <f>+'[3]Población Bogotá'!N214</f>
        <v>0.90333333333333332</v>
      </c>
      <c r="G30" s="26">
        <f>+'[3]Población Bogotá'!O214</f>
        <v>0.96266666666666667</v>
      </c>
      <c r="H30" s="28">
        <f t="shared" si="0"/>
        <v>6.5682656826568264</v>
      </c>
      <c r="I30" s="27">
        <f t="shared" si="4"/>
        <v>14.105263157894733</v>
      </c>
      <c r="J30" s="28">
        <f t="shared" si="1"/>
        <v>0.54721221147250854</v>
      </c>
      <c r="K30" s="27">
        <f t="shared" si="2"/>
        <v>0.48294801447774788</v>
      </c>
      <c r="L30" s="18"/>
    </row>
    <row r="31" spans="1:12">
      <c r="A31" s="16"/>
      <c r="B31" s="11" t="str">
        <f>+'[3]Población Bogotá'!J215</f>
        <v>Quibdó</v>
      </c>
      <c r="C31" s="25">
        <f>+'[3]Población Bogotá'!K215</f>
        <v>1.0086666666666668</v>
      </c>
      <c r="D31" s="25">
        <f>+'[3]Población Bogotá'!L215</f>
        <v>0.73399999999999999</v>
      </c>
      <c r="E31" s="25">
        <f>+'[3]Población Bogotá'!M215</f>
        <v>0.8806666666666666</v>
      </c>
      <c r="F31" s="25">
        <f>+'[3]Población Bogotá'!N215</f>
        <v>0.72</v>
      </c>
      <c r="G31" s="26">
        <f>+'[3]Población Bogotá'!O215</f>
        <v>0.79933333333333334</v>
      </c>
      <c r="H31" s="28">
        <f t="shared" si="0"/>
        <v>11.018518518518515</v>
      </c>
      <c r="I31" s="27">
        <f t="shared" si="4"/>
        <v>-18.243754731264193</v>
      </c>
      <c r="J31" s="28">
        <f t="shared" si="1"/>
        <v>0.45436803431823947</v>
      </c>
      <c r="K31" s="27">
        <f t="shared" si="2"/>
        <v>0.38493273478669204</v>
      </c>
      <c r="L31" s="18"/>
    </row>
    <row r="32" spans="1:12">
      <c r="A32" s="16"/>
      <c r="B32" s="11" t="str">
        <f>+'[3]Población Bogotá'!J216</f>
        <v>Popayán</v>
      </c>
      <c r="C32" s="25">
        <f>+'[3]Población Bogotá'!K216</f>
        <v>1.8913333333333331</v>
      </c>
      <c r="D32" s="25">
        <f>+'[3]Población Bogotá'!L216</f>
        <v>0.31666666666666665</v>
      </c>
      <c r="E32" s="25">
        <f>+'[3]Población Bogotá'!M216</f>
        <v>0.51466666666666672</v>
      </c>
      <c r="F32" s="25">
        <f>+'[3]Población Bogotá'!N216</f>
        <v>0.70166666666666666</v>
      </c>
      <c r="G32" s="26">
        <f>+'[3]Población Bogotá'!O216</f>
        <v>0.78600000000000003</v>
      </c>
      <c r="H32" s="28">
        <f t="shared" si="0"/>
        <v>12.019002375296918</v>
      </c>
      <c r="I32" s="27">
        <f t="shared" si="4"/>
        <v>36.334196891191709</v>
      </c>
      <c r="J32" s="28">
        <f t="shared" si="1"/>
        <v>0.44678891781585017</v>
      </c>
      <c r="K32" s="27">
        <f t="shared" si="2"/>
        <v>0.37513120681758649</v>
      </c>
      <c r="L32" s="18"/>
    </row>
    <row r="33" spans="1:14">
      <c r="A33" s="16"/>
      <c r="B33" s="11" t="str">
        <f>+'[3]Población Bogotá'!J217</f>
        <v>Valledupar</v>
      </c>
      <c r="C33" s="25">
        <f>+'[3]Población Bogotá'!K217</f>
        <v>1.3280000000000001</v>
      </c>
      <c r="D33" s="25">
        <f>+'[3]Población Bogotá'!L217</f>
        <v>0.49566666666666664</v>
      </c>
      <c r="E33" s="25">
        <f>+'[3]Población Bogotá'!M217</f>
        <v>1.0296666666666665</v>
      </c>
      <c r="F33" s="25">
        <f>+'[3]Población Bogotá'!N217</f>
        <v>1.8586666666666669</v>
      </c>
      <c r="G33" s="26">
        <f>+'[3]Población Bogotá'!O217</f>
        <v>0.55633333333333335</v>
      </c>
      <c r="H33" s="28">
        <f t="shared" si="0"/>
        <v>-70.068149210903869</v>
      </c>
      <c r="I33" s="27">
        <f t="shared" si="4"/>
        <v>80.51149239236004</v>
      </c>
      <c r="J33" s="28">
        <f t="shared" si="1"/>
        <v>0.31623863606219416</v>
      </c>
      <c r="K33" s="27">
        <f t="shared" si="2"/>
        <v>0.99369672646786811</v>
      </c>
      <c r="L33" s="18"/>
    </row>
    <row r="34" spans="1:14">
      <c r="A34" s="16"/>
      <c r="B34" s="11" t="str">
        <f>+'[3]Población Bogotá'!J218</f>
        <v>Riohacha</v>
      </c>
      <c r="C34" s="25">
        <f>+'[3]Población Bogotá'!K218</f>
        <v>1.5466666666666669</v>
      </c>
      <c r="D34" s="25">
        <f>+'[3]Población Bogotá'!L218</f>
        <v>0.92266666666666663</v>
      </c>
      <c r="E34" s="25">
        <f>+'[3]Población Bogotá'!M218</f>
        <v>0.53433333333333333</v>
      </c>
      <c r="F34" s="25">
        <f>+'[3]Población Bogotá'!N218</f>
        <v>0.61799999999999999</v>
      </c>
      <c r="G34" s="26">
        <f>+'[3]Población Bogotá'!O218</f>
        <v>0.52366666666666661</v>
      </c>
      <c r="H34" s="28">
        <f t="shared" si="0"/>
        <v>-15.264293419633235</v>
      </c>
      <c r="I34" s="27">
        <f t="shared" si="4"/>
        <v>15.658140985651903</v>
      </c>
      <c r="J34" s="28">
        <f t="shared" si="1"/>
        <v>0.2976698006313403</v>
      </c>
      <c r="K34" s="27">
        <f t="shared" si="2"/>
        <v>0.33040059735857735</v>
      </c>
      <c r="L34" s="18"/>
    </row>
    <row r="35" spans="1:14">
      <c r="A35" s="16"/>
      <c r="B35" s="11" t="str">
        <f>+'[3]Población Bogotá'!J219</f>
        <v>Florencia</v>
      </c>
      <c r="C35" s="25">
        <f>+'[3]Población Bogotá'!K219</f>
        <v>0.83700000000000008</v>
      </c>
      <c r="D35" s="25">
        <f>+'[3]Población Bogotá'!L219</f>
        <v>0.17700000000000002</v>
      </c>
      <c r="E35" s="25">
        <f>+'[3]Población Bogotá'!M219</f>
        <v>0.23933333333333331</v>
      </c>
      <c r="F35" s="25">
        <f>+'[3]Población Bogotá'!N219</f>
        <v>0.25433333333333336</v>
      </c>
      <c r="G35" s="26">
        <f>+'[3]Población Bogotá'!O219</f>
        <v>0.42333333333333334</v>
      </c>
      <c r="H35" s="28">
        <f t="shared" si="0"/>
        <v>66.448230668414141</v>
      </c>
      <c r="I35" s="27">
        <f t="shared" si="4"/>
        <v>6.2674094707521055</v>
      </c>
      <c r="J35" s="28">
        <f t="shared" si="1"/>
        <v>0.24063694895086074</v>
      </c>
      <c r="K35" s="27">
        <f t="shared" si="2"/>
        <v>0.1359739243714102</v>
      </c>
      <c r="L35" s="18"/>
    </row>
    <row r="36" spans="1:14">
      <c r="A36" s="16"/>
      <c r="B36" s="11" t="str">
        <f>+'[3]Población Bogotá'!J220</f>
        <v>Villavicencio</v>
      </c>
      <c r="C36" s="25">
        <f>+'[3]Población Bogotá'!K220</f>
        <v>1.2110000000000001</v>
      </c>
      <c r="D36" s="25">
        <f>+'[3]Población Bogotá'!L220</f>
        <v>0.58599999999999997</v>
      </c>
      <c r="E36" s="25">
        <f>+'[3]Población Bogotá'!M220</f>
        <v>0.53200000000000003</v>
      </c>
      <c r="F36" s="25">
        <f>+'[3]Población Bogotá'!N220</f>
        <v>0.82233333333333336</v>
      </c>
      <c r="G36" s="26">
        <f>+'[3]Población Bogotá'!O220</f>
        <v>0.41433333333333339</v>
      </c>
      <c r="H36" s="28">
        <f t="shared" si="0"/>
        <v>-49.614916903121198</v>
      </c>
      <c r="I36" s="27">
        <f t="shared" si="4"/>
        <v>54.573934837092722</v>
      </c>
      <c r="J36" s="28">
        <f t="shared" si="1"/>
        <v>0.235521045311748</v>
      </c>
      <c r="K36" s="27">
        <f t="shared" si="2"/>
        <v>0.43964308181424505</v>
      </c>
      <c r="L36" s="18"/>
    </row>
    <row r="37" spans="1:14">
      <c r="A37" s="16"/>
      <c r="B37" s="11" t="str">
        <f>+'[3]Población Bogotá'!J221</f>
        <v>San Andrés</v>
      </c>
      <c r="C37" s="25">
        <f>+'[3]Población Bogotá'!K221</f>
        <v>0.34866666666666662</v>
      </c>
      <c r="D37" s="25">
        <f>+'[3]Población Bogotá'!L221</f>
        <v>0.14100000000000001</v>
      </c>
      <c r="E37" s="25">
        <f>+'[3]Población Bogotá'!M221</f>
        <v>0.17333333333333334</v>
      </c>
      <c r="F37" s="25">
        <f>+'[3]Población Bogotá'!N221</f>
        <v>0.16500000000000001</v>
      </c>
      <c r="G37" s="26">
        <f>+'[3]Población Bogotá'!O221</f>
        <v>0.161</v>
      </c>
      <c r="H37" s="28">
        <f t="shared" si="0"/>
        <v>-2.4242424242424288</v>
      </c>
      <c r="I37" s="27">
        <f t="shared" si="4"/>
        <v>-4.8076923076923013</v>
      </c>
      <c r="J37" s="28">
        <f t="shared" si="1"/>
        <v>9.151783176635099E-2</v>
      </c>
      <c r="K37" s="27">
        <f t="shared" si="2"/>
        <v>8.821375172195027E-2</v>
      </c>
      <c r="L37" s="18"/>
    </row>
    <row r="38" spans="1:14">
      <c r="A38" s="16"/>
      <c r="B38" s="11" t="str">
        <f>+'[3]Población Bogotá'!J222</f>
        <v>Tunja</v>
      </c>
      <c r="C38" s="25">
        <f>+'[3]Población Bogotá'!K222</f>
        <v>0.43700000000000006</v>
      </c>
      <c r="D38" s="25">
        <f>+'[3]Población Bogotá'!L222</f>
        <v>0.11933333333333333</v>
      </c>
      <c r="E38" s="25">
        <f>+'[3]Población Bogotá'!M222</f>
        <v>0.13633333333333333</v>
      </c>
      <c r="F38" s="25">
        <f>+'[3]Población Bogotá'!N222</f>
        <v>0.23399999999999999</v>
      </c>
      <c r="G38" s="26">
        <f>+'[3]Población Bogotá'!O222</f>
        <v>3.2333333333333332E-2</v>
      </c>
      <c r="H38" s="28">
        <f t="shared" si="0"/>
        <v>-86.182336182336186</v>
      </c>
      <c r="I38" s="27">
        <f t="shared" si="4"/>
        <v>71.638141809290929</v>
      </c>
      <c r="J38" s="28">
        <f t="shared" si="1"/>
        <v>1.8379357518294091E-2</v>
      </c>
      <c r="K38" s="27">
        <f t="shared" si="2"/>
        <v>0.12510313880567492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Bogotá'!J230</f>
        <v>Colombia</v>
      </c>
      <c r="C13" s="26">
        <f>+'[3]Población Bogotá'!K230</f>
        <v>13656.856666666667</v>
      </c>
      <c r="D13" s="26">
        <f>+'[3]Población Bogotá'!L230</f>
        <v>14036.999333333333</v>
      </c>
      <c r="E13" s="26">
        <f>+'[3]Población Bogotá'!M230</f>
        <v>13138.432000000001</v>
      </c>
      <c r="F13" s="26">
        <f>+'[3]Población Bogotá'!N230</f>
        <v>12808.339</v>
      </c>
      <c r="G13" s="26">
        <f>+'[3]Población Bogotá'!O230</f>
        <v>12551.16</v>
      </c>
      <c r="H13" s="28">
        <f t="shared" ref="H13:H38" si="0">IF(OR(OR(G13=0,F13=0),G13=""),"",(G13/F13-1)*100)</f>
        <v>-2.007902820186136</v>
      </c>
      <c r="I13" s="27">
        <f>IF(OR(OR(G13=0,F13=0),F13=""),"",(F13/E13-1)*100)</f>
        <v>-2.5124230958458393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7195.4100000000017</v>
      </c>
      <c r="D14" s="25">
        <f t="shared" ref="D14:G14" si="3">D13-SUM(D15:D38)</f>
        <v>7504.6750000000011</v>
      </c>
      <c r="E14" s="25">
        <f t="shared" si="3"/>
        <v>6799.698000000003</v>
      </c>
      <c r="F14" s="25">
        <f t="shared" si="3"/>
        <v>6627.9896666666664</v>
      </c>
      <c r="G14" s="26">
        <f t="shared" si="3"/>
        <v>6479.8746666666666</v>
      </c>
      <c r="H14" s="28">
        <f t="shared" si="0"/>
        <v>-2.2346896638191227</v>
      </c>
      <c r="I14" s="27">
        <f>IF(OR(OR(G14=0,F14=0),F14=""),"",(F14/E14-1)*100)</f>
        <v>-2.5252346991489372</v>
      </c>
      <c r="J14" s="28">
        <f t="shared" si="1"/>
        <v>51.627695501186075</v>
      </c>
      <c r="K14" s="27">
        <f t="shared" si="2"/>
        <v>51.747456611405006</v>
      </c>
      <c r="L14" s="18"/>
    </row>
    <row r="15" spans="1:15">
      <c r="A15" s="16"/>
      <c r="B15" s="12" t="str">
        <f>+'[3]Población Bogotá'!J231</f>
        <v>Bogotá</v>
      </c>
      <c r="C15" s="107">
        <f>+'[3]Población Bogotá'!K231</f>
        <v>2013.6503333333333</v>
      </c>
      <c r="D15" s="107">
        <f>+'[3]Población Bogotá'!L231</f>
        <v>1961.5060000000001</v>
      </c>
      <c r="E15" s="107">
        <f>+'[3]Población Bogotá'!M231</f>
        <v>1955.4393333333335</v>
      </c>
      <c r="F15" s="107">
        <f>+'[3]Población Bogotá'!N231</f>
        <v>1820.8903333333335</v>
      </c>
      <c r="G15" s="107">
        <f>+'[3]Población Bogotá'!O231</f>
        <v>1710.7029999999997</v>
      </c>
      <c r="H15" s="50">
        <f t="shared" si="0"/>
        <v>-6.0512888292192812</v>
      </c>
      <c r="I15" s="36">
        <f t="shared" ref="I15:I38" si="4">IF(OR(OR(G15=0,F15=0),F15=""),"",(F15/E15-1)*100)</f>
        <v>-6.8807555267205061</v>
      </c>
      <c r="J15" s="50">
        <f t="shared" si="1"/>
        <v>13.629839791700526</v>
      </c>
      <c r="K15" s="36">
        <f t="shared" si="2"/>
        <v>14.216443938072951</v>
      </c>
      <c r="L15" s="18"/>
      <c r="N15" s="23" t="s">
        <v>3</v>
      </c>
      <c r="O15" s="34">
        <f>J15</f>
        <v>13.629839791700526</v>
      </c>
    </row>
    <row r="16" spans="1:15">
      <c r="A16" s="16"/>
      <c r="B16" s="11" t="str">
        <f>+'[3]Población Bogotá'!J232</f>
        <v>Medellín</v>
      </c>
      <c r="C16" s="55">
        <f>+'[3]Población Bogotá'!K232</f>
        <v>1031.5346666666667</v>
      </c>
      <c r="D16" s="55">
        <f>+'[3]Población Bogotá'!L232</f>
        <v>1044.0146666666667</v>
      </c>
      <c r="E16" s="55">
        <f>+'[3]Población Bogotá'!M232</f>
        <v>1024.904</v>
      </c>
      <c r="F16" s="55">
        <f>+'[3]Población Bogotá'!N232</f>
        <v>987.12300000000005</v>
      </c>
      <c r="G16" s="56">
        <f>+'[3]Población Bogotá'!O232</f>
        <v>998.91300000000001</v>
      </c>
      <c r="H16" s="28">
        <f t="shared" si="0"/>
        <v>1.1943800316677855</v>
      </c>
      <c r="I16" s="27">
        <f t="shared" si="4"/>
        <v>-3.6862964726452341</v>
      </c>
      <c r="J16" s="28">
        <f t="shared" si="1"/>
        <v>7.9587305077777675</v>
      </c>
      <c r="K16" s="27">
        <f t="shared" si="2"/>
        <v>7.7068775272109837</v>
      </c>
      <c r="L16" s="18"/>
      <c r="N16" s="23" t="s">
        <v>14</v>
      </c>
      <c r="O16" s="34">
        <f>100-O15</f>
        <v>86.370160208299467</v>
      </c>
    </row>
    <row r="17" spans="1:12">
      <c r="A17" s="16"/>
      <c r="B17" s="11" t="str">
        <f>+'[3]Población Bogotá'!J233</f>
        <v>Cali</v>
      </c>
      <c r="C17" s="55">
        <f>+'[3]Población Bogotá'!K233</f>
        <v>605.54933333333338</v>
      </c>
      <c r="D17" s="55">
        <f>+'[3]Población Bogotá'!L233</f>
        <v>622.19833333333338</v>
      </c>
      <c r="E17" s="55">
        <f>+'[3]Población Bogotá'!M233</f>
        <v>576.06066666666663</v>
      </c>
      <c r="F17" s="55">
        <f>+'[3]Población Bogotá'!N233</f>
        <v>614.57866666666666</v>
      </c>
      <c r="G17" s="56">
        <f>+'[3]Población Bogotá'!O233</f>
        <v>648.10433333333333</v>
      </c>
      <c r="H17" s="28">
        <f t="shared" si="0"/>
        <v>5.4550651503252112</v>
      </c>
      <c r="I17" s="27">
        <f t="shared" si="4"/>
        <v>6.6864485337771118</v>
      </c>
      <c r="J17" s="28">
        <f t="shared" si="1"/>
        <v>5.1637006725540378</v>
      </c>
      <c r="K17" s="27">
        <f t="shared" si="2"/>
        <v>4.7982698355084663</v>
      </c>
      <c r="L17" s="18"/>
    </row>
    <row r="18" spans="1:12">
      <c r="A18" s="16"/>
      <c r="B18" s="11" t="str">
        <f>+'[3]Población Bogotá'!J234</f>
        <v>Barranquilla</v>
      </c>
      <c r="C18" s="55">
        <f>+'[3]Población Bogotá'!K234</f>
        <v>557.79133333333334</v>
      </c>
      <c r="D18" s="55">
        <f>+'[3]Población Bogotá'!L234</f>
        <v>580.79399999999998</v>
      </c>
      <c r="E18" s="55">
        <f>+'[3]Población Bogotá'!M234</f>
        <v>556.4613333333333</v>
      </c>
      <c r="F18" s="55">
        <f>+'[3]Población Bogotá'!N234</f>
        <v>524.40599999999995</v>
      </c>
      <c r="G18" s="56">
        <f>+'[3]Población Bogotá'!O234</f>
        <v>544.9086666666667</v>
      </c>
      <c r="H18" s="28">
        <f t="shared" si="0"/>
        <v>3.9096933800655931</v>
      </c>
      <c r="I18" s="27">
        <f t="shared" si="4"/>
        <v>-5.7605679699817447</v>
      </c>
      <c r="J18" s="28">
        <f t="shared" si="1"/>
        <v>4.3415004403311457</v>
      </c>
      <c r="K18" s="27">
        <f t="shared" si="2"/>
        <v>4.0942545321450341</v>
      </c>
      <c r="L18" s="18"/>
    </row>
    <row r="19" spans="1:12">
      <c r="A19" s="16"/>
      <c r="B19" s="11" t="str">
        <f>+'[3]Población Bogotá'!J235</f>
        <v>Cartagena</v>
      </c>
      <c r="C19" s="55">
        <f>+'[3]Población Bogotá'!K235</f>
        <v>275.60433333333339</v>
      </c>
      <c r="D19" s="55">
        <f>+'[3]Población Bogotá'!L235</f>
        <v>322.85666666666663</v>
      </c>
      <c r="E19" s="55">
        <f>+'[3]Población Bogotá'!M235</f>
        <v>304.096</v>
      </c>
      <c r="F19" s="55">
        <f>+'[3]Población Bogotá'!N235</f>
        <v>311.89233333333328</v>
      </c>
      <c r="G19" s="56">
        <f>+'[3]Población Bogotá'!O235</f>
        <v>302.88400000000001</v>
      </c>
      <c r="H19" s="28">
        <f t="shared" si="0"/>
        <v>-2.8882830292932038</v>
      </c>
      <c r="I19" s="27">
        <f t="shared" si="4"/>
        <v>2.5637737205794542</v>
      </c>
      <c r="J19" s="28">
        <f t="shared" si="1"/>
        <v>2.4131952743810139</v>
      </c>
      <c r="K19" s="27">
        <f t="shared" si="2"/>
        <v>2.4350724425183725</v>
      </c>
      <c r="L19" s="18"/>
    </row>
    <row r="20" spans="1:12">
      <c r="A20" s="16"/>
      <c r="B20" s="11" t="str">
        <f>+'[3]Población Bogotá'!J236</f>
        <v>Bucaramanga</v>
      </c>
      <c r="C20" s="55">
        <f>+'[3]Población Bogotá'!K236</f>
        <v>301.762</v>
      </c>
      <c r="D20" s="55">
        <f>+'[3]Población Bogotá'!L236</f>
        <v>287.23966666666666</v>
      </c>
      <c r="E20" s="55">
        <f>+'[3]Población Bogotá'!M236</f>
        <v>263.49533333333329</v>
      </c>
      <c r="F20" s="55">
        <f>+'[3]Población Bogotá'!N236</f>
        <v>251.92933333333335</v>
      </c>
      <c r="G20" s="56">
        <f>+'[3]Población Bogotá'!O236</f>
        <v>245.755</v>
      </c>
      <c r="H20" s="28">
        <f t="shared" si="0"/>
        <v>-2.4508195419879697</v>
      </c>
      <c r="I20" s="27">
        <f t="shared" si="4"/>
        <v>-4.3894515525891524</v>
      </c>
      <c r="J20" s="28">
        <f t="shared" si="1"/>
        <v>1.9580261904078986</v>
      </c>
      <c r="K20" s="27">
        <f t="shared" si="2"/>
        <v>1.966916501299141</v>
      </c>
      <c r="L20" s="18"/>
    </row>
    <row r="21" spans="1:12">
      <c r="A21" s="16"/>
      <c r="B21" s="11" t="str">
        <f>+'[3]Población Bogotá'!J237</f>
        <v>Cúcuta</v>
      </c>
      <c r="C21" s="55">
        <f>+'[3]Población Bogotá'!K237</f>
        <v>205.02700000000002</v>
      </c>
      <c r="D21" s="55">
        <f>+'[3]Población Bogotá'!L237</f>
        <v>217.04933333333335</v>
      </c>
      <c r="E21" s="55">
        <f>+'[3]Población Bogotá'!M237</f>
        <v>222.78899999999999</v>
      </c>
      <c r="F21" s="55">
        <f>+'[3]Población Bogotá'!N237</f>
        <v>221.17099999999996</v>
      </c>
      <c r="G21" s="56">
        <f>+'[3]Población Bogotá'!O237</f>
        <v>210.59866666666667</v>
      </c>
      <c r="H21" s="28">
        <f t="shared" si="0"/>
        <v>-4.780162558985257</v>
      </c>
      <c r="I21" s="27">
        <f t="shared" si="4"/>
        <v>-0.72624770522782267</v>
      </c>
      <c r="J21" s="28">
        <f t="shared" si="1"/>
        <v>1.6779219344400571</v>
      </c>
      <c r="K21" s="27">
        <f t="shared" si="2"/>
        <v>1.7267734715641112</v>
      </c>
      <c r="L21" s="18"/>
    </row>
    <row r="22" spans="1:12">
      <c r="A22" s="16"/>
      <c r="B22" s="11" t="str">
        <f>+'[3]Población Bogotá'!J238</f>
        <v>Pereira</v>
      </c>
      <c r="C22" s="55">
        <f>+'[3]Población Bogotá'!K238</f>
        <v>193.14866666666668</v>
      </c>
      <c r="D22" s="55">
        <f>+'[3]Población Bogotá'!L238</f>
        <v>190.44466666666668</v>
      </c>
      <c r="E22" s="55">
        <f>+'[3]Población Bogotá'!M238</f>
        <v>173.822</v>
      </c>
      <c r="F22" s="55">
        <f>+'[3]Población Bogotá'!N238</f>
        <v>173.0203333333333</v>
      </c>
      <c r="G22" s="56">
        <f>+'[3]Población Bogotá'!O238</f>
        <v>160.67066666666668</v>
      </c>
      <c r="H22" s="28">
        <f t="shared" si="0"/>
        <v>-7.1376967254330186</v>
      </c>
      <c r="I22" s="27">
        <f t="shared" si="4"/>
        <v>-0.46119977141368951</v>
      </c>
      <c r="J22" s="28">
        <f t="shared" si="1"/>
        <v>1.2801260335034106</v>
      </c>
      <c r="K22" s="27">
        <f t="shared" si="2"/>
        <v>1.350841302165201</v>
      </c>
      <c r="L22" s="18"/>
    </row>
    <row r="23" spans="1:12">
      <c r="A23" s="16"/>
      <c r="B23" s="11" t="str">
        <f>+'[3]Población Bogotá'!J239</f>
        <v>Manizales</v>
      </c>
      <c r="C23" s="55">
        <f>+'[3]Población Bogotá'!K239</f>
        <v>144.47766666666669</v>
      </c>
      <c r="D23" s="55">
        <f>+'[3]Población Bogotá'!L239</f>
        <v>150.87299999999999</v>
      </c>
      <c r="E23" s="55">
        <f>+'[3]Población Bogotá'!M239</f>
        <v>138.96666666666667</v>
      </c>
      <c r="F23" s="55">
        <f>+'[3]Población Bogotá'!N239</f>
        <v>142.71033333333332</v>
      </c>
      <c r="G23" s="56">
        <f>+'[3]Población Bogotá'!O239</f>
        <v>138.33900000000003</v>
      </c>
      <c r="H23" s="28">
        <f t="shared" si="0"/>
        <v>-3.0630811597384677</v>
      </c>
      <c r="I23" s="27">
        <f t="shared" si="4"/>
        <v>2.6939313984168711</v>
      </c>
      <c r="J23" s="28">
        <f t="shared" si="1"/>
        <v>1.1022009121069289</v>
      </c>
      <c r="K23" s="27">
        <f t="shared" si="2"/>
        <v>1.1141985961906016</v>
      </c>
      <c r="L23" s="18"/>
    </row>
    <row r="24" spans="1:12">
      <c r="A24" s="16"/>
      <c r="B24" s="11" t="str">
        <f>+'[3]Población Bogotá'!J240</f>
        <v>Santa Marta</v>
      </c>
      <c r="C24" s="55">
        <f>+'[3]Población Bogotá'!K240</f>
        <v>123.88633333333333</v>
      </c>
      <c r="D24" s="55">
        <f>+'[3]Población Bogotá'!L240</f>
        <v>119.16666666666667</v>
      </c>
      <c r="E24" s="55">
        <f>+'[3]Población Bogotá'!M240</f>
        <v>121.77266666666667</v>
      </c>
      <c r="F24" s="55">
        <f>+'[3]Población Bogotá'!N240</f>
        <v>124.03466666666668</v>
      </c>
      <c r="G24" s="56">
        <f>+'[3]Población Bogotá'!O240</f>
        <v>128.47299999999998</v>
      </c>
      <c r="H24" s="28">
        <f t="shared" si="0"/>
        <v>3.5783006901296099</v>
      </c>
      <c r="I24" s="27">
        <f t="shared" si="4"/>
        <v>1.8575597150975343</v>
      </c>
      <c r="J24" s="28">
        <f t="shared" si="1"/>
        <v>1.0235946318905982</v>
      </c>
      <c r="K24" s="27">
        <f t="shared" si="2"/>
        <v>0.96838994241694154</v>
      </c>
      <c r="L24" s="18"/>
    </row>
    <row r="25" spans="1:12">
      <c r="A25" s="16"/>
      <c r="B25" s="11" t="str">
        <f>+'[3]Población Bogotá'!J241</f>
        <v>Villavicencio</v>
      </c>
      <c r="C25" s="55">
        <f>+'[3]Población Bogotá'!K241</f>
        <v>105.58533333333332</v>
      </c>
      <c r="D25" s="55">
        <f>+'[3]Población Bogotá'!L241</f>
        <v>105.66633333333334</v>
      </c>
      <c r="E25" s="55">
        <f>+'[3]Población Bogotá'!M241</f>
        <v>101.05866666666667</v>
      </c>
      <c r="F25" s="55">
        <f>+'[3]Población Bogotá'!N241</f>
        <v>113.21600000000001</v>
      </c>
      <c r="G25" s="56">
        <f>+'[3]Población Bogotá'!O241</f>
        <v>111.22700000000002</v>
      </c>
      <c r="H25" s="28">
        <f t="shared" si="0"/>
        <v>-1.7568188241944505</v>
      </c>
      <c r="I25" s="27">
        <f t="shared" si="4"/>
        <v>12.029975987545205</v>
      </c>
      <c r="J25" s="28">
        <f t="shared" si="1"/>
        <v>0.88618900563772618</v>
      </c>
      <c r="K25" s="27">
        <f t="shared" si="2"/>
        <v>0.88392413723590546</v>
      </c>
      <c r="L25" s="18"/>
    </row>
    <row r="26" spans="1:12">
      <c r="A26" s="16"/>
      <c r="B26" s="11" t="str">
        <f>+'[3]Población Bogotá'!J242</f>
        <v>Ibagué</v>
      </c>
      <c r="C26" s="55">
        <f>+'[3]Población Bogotá'!K242</f>
        <v>121.23566666666666</v>
      </c>
      <c r="D26" s="55">
        <f>+'[3]Población Bogotá'!L242</f>
        <v>119.301</v>
      </c>
      <c r="E26" s="55">
        <f>+'[3]Población Bogotá'!M242</f>
        <v>123.00233333333331</v>
      </c>
      <c r="F26" s="55">
        <f>+'[3]Población Bogotá'!N242</f>
        <v>129.46566666666669</v>
      </c>
      <c r="G26" s="56">
        <f>+'[3]Población Bogotá'!O242</f>
        <v>109.12766666666668</v>
      </c>
      <c r="H26" s="28">
        <f t="shared" si="0"/>
        <v>-15.709184159506895</v>
      </c>
      <c r="I26" s="27">
        <f t="shared" si="4"/>
        <v>5.2546428658535316</v>
      </c>
      <c r="J26" s="28">
        <f t="shared" si="1"/>
        <v>0.86946279600185716</v>
      </c>
      <c r="K26" s="27">
        <f t="shared" si="2"/>
        <v>1.0107920056352873</v>
      </c>
      <c r="L26" s="18"/>
    </row>
    <row r="27" spans="1:12">
      <c r="A27" s="16"/>
      <c r="B27" s="11" t="str">
        <f>+'[3]Población Bogotá'!J243</f>
        <v>Valledupar</v>
      </c>
      <c r="C27" s="55">
        <f>+'[3]Población Bogotá'!K243</f>
        <v>100.55633333333333</v>
      </c>
      <c r="D27" s="55">
        <f>+'[3]Población Bogotá'!L243</f>
        <v>111.42933333333333</v>
      </c>
      <c r="E27" s="55">
        <f>+'[3]Población Bogotá'!M243</f>
        <v>91.891999999999996</v>
      </c>
      <c r="F27" s="55">
        <f>+'[3]Población Bogotá'!N243</f>
        <v>93.036000000000001</v>
      </c>
      <c r="G27" s="56">
        <f>+'[3]Población Bogotá'!O243</f>
        <v>100.74900000000001</v>
      </c>
      <c r="H27" s="28">
        <f t="shared" si="0"/>
        <v>8.2903392235263773</v>
      </c>
      <c r="I27" s="27">
        <f t="shared" si="4"/>
        <v>1.2449397118356353</v>
      </c>
      <c r="J27" s="28">
        <f t="shared" si="1"/>
        <v>0.80270668209153573</v>
      </c>
      <c r="K27" s="27">
        <f t="shared" si="2"/>
        <v>0.72637053094862658</v>
      </c>
      <c r="L27" s="18"/>
    </row>
    <row r="28" spans="1:12">
      <c r="A28" s="16"/>
      <c r="B28" s="11" t="str">
        <f>+'[3]Población Bogotá'!J244</f>
        <v>Pasto</v>
      </c>
      <c r="C28" s="55">
        <f>+'[3]Población Bogotá'!K244</f>
        <v>94.213666666666668</v>
      </c>
      <c r="D28" s="55">
        <f>+'[3]Población Bogotá'!L244</f>
        <v>100.08433333333333</v>
      </c>
      <c r="E28" s="55">
        <f>+'[3]Población Bogotá'!M244</f>
        <v>88.671333333333337</v>
      </c>
      <c r="F28" s="55">
        <f>+'[3]Población Bogotá'!N244</f>
        <v>91.446666666666673</v>
      </c>
      <c r="G28" s="56">
        <f>+'[3]Población Bogotá'!O244</f>
        <v>89.570666666666668</v>
      </c>
      <c r="H28" s="28">
        <f t="shared" si="0"/>
        <v>-2.0514689800976926</v>
      </c>
      <c r="I28" s="27">
        <f t="shared" si="4"/>
        <v>3.1299104558406787</v>
      </c>
      <c r="J28" s="28">
        <f t="shared" si="1"/>
        <v>0.71364452900502151</v>
      </c>
      <c r="K28" s="27">
        <f t="shared" si="2"/>
        <v>0.71396194827968462</v>
      </c>
      <c r="L28" s="18"/>
    </row>
    <row r="29" spans="1:12">
      <c r="A29" s="16"/>
      <c r="B29" s="11" t="str">
        <f>+'[3]Población Bogotá'!J245</f>
        <v>Neiva</v>
      </c>
      <c r="C29" s="55">
        <f>+'[3]Población Bogotá'!K245</f>
        <v>92.051666666666662</v>
      </c>
      <c r="D29" s="55">
        <f>+'[3]Población Bogotá'!L245</f>
        <v>85.004999999999995</v>
      </c>
      <c r="E29" s="55">
        <f>+'[3]Población Bogotá'!M245</f>
        <v>88.461666666666659</v>
      </c>
      <c r="F29" s="55">
        <f>+'[3]Población Bogotá'!N245</f>
        <v>88.433666666666667</v>
      </c>
      <c r="G29" s="56">
        <f>+'[3]Población Bogotá'!O245</f>
        <v>84.466333333333338</v>
      </c>
      <c r="H29" s="28">
        <f t="shared" si="0"/>
        <v>-4.4862250801919306</v>
      </c>
      <c r="I29" s="27">
        <f t="shared" si="4"/>
        <v>-3.1652128040382532E-2</v>
      </c>
      <c r="J29" s="28">
        <f t="shared" si="1"/>
        <v>0.67297630922825724</v>
      </c>
      <c r="K29" s="27">
        <f t="shared" si="2"/>
        <v>0.6904382111268812</v>
      </c>
      <c r="L29" s="18"/>
    </row>
    <row r="30" spans="1:12">
      <c r="A30" s="16"/>
      <c r="B30" s="11" t="str">
        <f>+'[3]Población Bogotá'!J246</f>
        <v>Armenia</v>
      </c>
      <c r="C30" s="55">
        <f>+'[3]Población Bogotá'!K246</f>
        <v>95.36866666666667</v>
      </c>
      <c r="D30" s="55">
        <f>+'[3]Población Bogotá'!L246</f>
        <v>94.387</v>
      </c>
      <c r="E30" s="55">
        <f>+'[3]Población Bogotá'!M246</f>
        <v>92.665999999999997</v>
      </c>
      <c r="F30" s="55">
        <f>+'[3]Población Bogotá'!N246</f>
        <v>88.274666666666675</v>
      </c>
      <c r="G30" s="56">
        <f>+'[3]Población Bogotá'!O246</f>
        <v>84.116</v>
      </c>
      <c r="H30" s="28">
        <f t="shared" si="0"/>
        <v>-4.7110533788478515</v>
      </c>
      <c r="I30" s="27">
        <f t="shared" si="4"/>
        <v>-4.7388830135468467</v>
      </c>
      <c r="J30" s="28">
        <f t="shared" si="1"/>
        <v>0.67018506655958499</v>
      </c>
      <c r="K30" s="27">
        <f t="shared" si="2"/>
        <v>0.68919683236574758</v>
      </c>
      <c r="L30" s="18"/>
    </row>
    <row r="31" spans="1:12">
      <c r="A31" s="16"/>
      <c r="B31" s="11" t="str">
        <f>+'[3]Población Bogotá'!J247</f>
        <v>Popayán</v>
      </c>
      <c r="C31" s="55">
        <f>+'[3]Población Bogotá'!K247</f>
        <v>71.863666666666674</v>
      </c>
      <c r="D31" s="55">
        <f>+'[3]Población Bogotá'!L247</f>
        <v>79.551333333333332</v>
      </c>
      <c r="E31" s="55">
        <f>+'[3]Población Bogotá'!M247</f>
        <v>81.538666666666657</v>
      </c>
      <c r="F31" s="55">
        <f>+'[3]Población Bogotá'!N247</f>
        <v>79.865666666666655</v>
      </c>
      <c r="G31" s="56">
        <f>+'[3]Población Bogotá'!O247</f>
        <v>79.837666666666664</v>
      </c>
      <c r="H31" s="28">
        <f t="shared" si="0"/>
        <v>-3.5058869685333782E-2</v>
      </c>
      <c r="I31" s="27">
        <f t="shared" si="4"/>
        <v>-2.0517872911011592</v>
      </c>
      <c r="J31" s="28">
        <f t="shared" si="1"/>
        <v>0.63609791179991859</v>
      </c>
      <c r="K31" s="27">
        <f t="shared" si="2"/>
        <v>0.62354429147031987</v>
      </c>
      <c r="L31" s="18"/>
    </row>
    <row r="32" spans="1:12">
      <c r="A32" s="16"/>
      <c r="B32" s="11" t="str">
        <f>+'[3]Población Bogotá'!J248</f>
        <v>Sincelejo</v>
      </c>
      <c r="C32" s="55">
        <f>+'[3]Población Bogotá'!K248</f>
        <v>67.497</v>
      </c>
      <c r="D32" s="55">
        <f>+'[3]Población Bogotá'!L248</f>
        <v>75.125999999999991</v>
      </c>
      <c r="E32" s="55">
        <f>+'[3]Población Bogotá'!M248</f>
        <v>79.868333333333325</v>
      </c>
      <c r="F32" s="55">
        <f>+'[3]Población Bogotá'!N248</f>
        <v>72.422000000000011</v>
      </c>
      <c r="G32" s="56">
        <f>+'[3]Población Bogotá'!O248</f>
        <v>73.189000000000007</v>
      </c>
      <c r="H32" s="28">
        <f t="shared" si="0"/>
        <v>1.0590704482063451</v>
      </c>
      <c r="I32" s="27">
        <f t="shared" si="4"/>
        <v>-9.3232612007261739</v>
      </c>
      <c r="J32" s="28">
        <f t="shared" si="1"/>
        <v>0.58312538442661876</v>
      </c>
      <c r="K32" s="27">
        <f t="shared" si="2"/>
        <v>0.56542850716240423</v>
      </c>
      <c r="L32" s="18"/>
    </row>
    <row r="33" spans="1:14">
      <c r="A33" s="16"/>
      <c r="B33" s="11" t="str">
        <f>+'[3]Población Bogotá'!J249</f>
        <v>Montería</v>
      </c>
      <c r="C33" s="55">
        <f>+'[3]Población Bogotá'!K249</f>
        <v>81.354333333333329</v>
      </c>
      <c r="D33" s="55">
        <f>+'[3]Población Bogotá'!L249</f>
        <v>75.49366666666667</v>
      </c>
      <c r="E33" s="55">
        <f>+'[3]Población Bogotá'!M249</f>
        <v>73.365333333333339</v>
      </c>
      <c r="F33" s="55">
        <f>+'[3]Población Bogotá'!N249</f>
        <v>74.75233333333334</v>
      </c>
      <c r="G33" s="56">
        <f>+'[3]Población Bogotá'!O249</f>
        <v>71.691333333333333</v>
      </c>
      <c r="H33" s="28">
        <f t="shared" si="0"/>
        <v>-4.0948554560169885</v>
      </c>
      <c r="I33" s="27">
        <f t="shared" si="4"/>
        <v>1.8905386740331487</v>
      </c>
      <c r="J33" s="28">
        <f t="shared" si="1"/>
        <v>0.57119288841297011</v>
      </c>
      <c r="K33" s="27">
        <f t="shared" si="2"/>
        <v>0.58362238330304461</v>
      </c>
      <c r="L33" s="18"/>
    </row>
    <row r="34" spans="1:14">
      <c r="A34" s="16"/>
      <c r="B34" s="11" t="str">
        <f>+'[3]Población Bogotá'!J250</f>
        <v>Tunja</v>
      </c>
      <c r="C34" s="55">
        <f>+'[3]Población Bogotá'!K250</f>
        <v>49.125</v>
      </c>
      <c r="D34" s="55">
        <f>+'[3]Población Bogotá'!L250</f>
        <v>48.469666666666662</v>
      </c>
      <c r="E34" s="55">
        <f>+'[3]Población Bogotá'!M250</f>
        <v>50.106999999999999</v>
      </c>
      <c r="F34" s="55">
        <f>+'[3]Población Bogotá'!N250</f>
        <v>49.17</v>
      </c>
      <c r="G34" s="56">
        <f>+'[3]Población Bogotá'!O250</f>
        <v>49.120666666666672</v>
      </c>
      <c r="H34" s="28">
        <f t="shared" si="0"/>
        <v>-0.10033218086908935</v>
      </c>
      <c r="I34" s="27">
        <f t="shared" si="4"/>
        <v>-1.8699982038437701</v>
      </c>
      <c r="J34" s="28">
        <f t="shared" si="1"/>
        <v>0.39136356055270327</v>
      </c>
      <c r="K34" s="27">
        <f t="shared" si="2"/>
        <v>0.38389052632039178</v>
      </c>
      <c r="L34" s="18"/>
    </row>
    <row r="35" spans="1:14">
      <c r="A35" s="16"/>
      <c r="B35" s="11" t="str">
        <f>+'[3]Población Bogotá'!J251</f>
        <v>Riohacha</v>
      </c>
      <c r="C35" s="55">
        <f>+'[3]Población Bogotá'!K251</f>
        <v>43.735999999999997</v>
      </c>
      <c r="D35" s="55">
        <f>+'[3]Población Bogotá'!L251</f>
        <v>48.375333333333323</v>
      </c>
      <c r="E35" s="55">
        <f>+'[3]Población Bogotá'!M251</f>
        <v>41.908666666666669</v>
      </c>
      <c r="F35" s="55">
        <f>+'[3]Población Bogotá'!N251</f>
        <v>42.63</v>
      </c>
      <c r="G35" s="56">
        <f>+'[3]Población Bogotá'!O251</f>
        <v>44.501333333333328</v>
      </c>
      <c r="H35" s="28">
        <f t="shared" si="0"/>
        <v>4.3897099069512668</v>
      </c>
      <c r="I35" s="27">
        <f t="shared" si="4"/>
        <v>1.7212032515151909</v>
      </c>
      <c r="J35" s="28">
        <f t="shared" si="1"/>
        <v>0.35455952544094194</v>
      </c>
      <c r="K35" s="27">
        <f t="shared" si="2"/>
        <v>0.33283004142847877</v>
      </c>
      <c r="L35" s="18"/>
    </row>
    <row r="36" spans="1:14">
      <c r="A36" s="16"/>
      <c r="B36" s="11" t="str">
        <f>+'[3]Población Bogotá'!J252</f>
        <v>Florencia</v>
      </c>
      <c r="C36" s="55">
        <f>+'[3]Población Bogotá'!K252</f>
        <v>36.860333333333337</v>
      </c>
      <c r="D36" s="55">
        <f>+'[3]Población Bogotá'!L252</f>
        <v>42.809333333333335</v>
      </c>
      <c r="E36" s="55">
        <f>+'[3]Población Bogotá'!M252</f>
        <v>43.73</v>
      </c>
      <c r="F36" s="55">
        <f>+'[3]Población Bogotá'!N252</f>
        <v>41.797666666666665</v>
      </c>
      <c r="G36" s="56">
        <f>+'[3]Población Bogotá'!O252</f>
        <v>42.943333333333328</v>
      </c>
      <c r="H36" s="28">
        <f t="shared" si="0"/>
        <v>2.7409823514869203</v>
      </c>
      <c r="I36" s="27">
        <f t="shared" si="4"/>
        <v>-4.4187819193536093</v>
      </c>
      <c r="J36" s="28">
        <f t="shared" si="1"/>
        <v>0.34214633016656093</v>
      </c>
      <c r="K36" s="27">
        <f t="shared" si="2"/>
        <v>0.32633167084870773</v>
      </c>
      <c r="L36" s="18"/>
    </row>
    <row r="37" spans="1:14">
      <c r="A37" s="16"/>
      <c r="B37" s="11" t="str">
        <f>+'[3]Población Bogotá'!J253</f>
        <v>Quibdó</v>
      </c>
      <c r="C37" s="55">
        <f>+'[3]Población Bogotá'!K253</f>
        <v>35.015666666666668</v>
      </c>
      <c r="D37" s="55">
        <f>+'[3]Población Bogotá'!L253</f>
        <v>35.529666666666664</v>
      </c>
      <c r="E37" s="55">
        <f>+'[3]Población Bogotá'!M253</f>
        <v>30.861999999999998</v>
      </c>
      <c r="F37" s="55">
        <f>+'[3]Población Bogotá'!N253</f>
        <v>29.313999999999997</v>
      </c>
      <c r="G37" s="56">
        <f>+'[3]Población Bogotá'!O253</f>
        <v>27.482666666666663</v>
      </c>
      <c r="H37" s="28">
        <f t="shared" si="0"/>
        <v>-6.2472993563939871</v>
      </c>
      <c r="I37" s="27">
        <f t="shared" si="4"/>
        <v>-5.0158771304516954</v>
      </c>
      <c r="J37" s="28">
        <f t="shared" si="1"/>
        <v>0.21896515275613301</v>
      </c>
      <c r="K37" s="27">
        <f t="shared" si="2"/>
        <v>0.22886652203693231</v>
      </c>
      <c r="L37" s="18"/>
    </row>
    <row r="38" spans="1:14">
      <c r="A38" s="16"/>
      <c r="B38" s="11" t="str">
        <f>+'[3]Población Bogotá'!J254</f>
        <v>San Andrés</v>
      </c>
      <c r="C38" s="55">
        <f>+'[3]Población Bogotá'!K254</f>
        <v>14.551666666666668</v>
      </c>
      <c r="D38" s="55">
        <f>+'[3]Población Bogotá'!L254</f>
        <v>14.953333333333333</v>
      </c>
      <c r="E38" s="55">
        <f>+'[3]Población Bogotá'!M254</f>
        <v>13.795</v>
      </c>
      <c r="F38" s="55">
        <f>+'[3]Población Bogotá'!N254</f>
        <v>14.769</v>
      </c>
      <c r="G38" s="56">
        <f>+'[3]Población Bogotá'!O254</f>
        <v>13.913333333333334</v>
      </c>
      <c r="H38" s="28">
        <f t="shared" si="0"/>
        <v>-5.7936669149344251</v>
      </c>
      <c r="I38" s="27">
        <f t="shared" si="4"/>
        <v>7.0605291772381396</v>
      </c>
      <c r="J38" s="28">
        <f t="shared" si="1"/>
        <v>0.11085296764070679</v>
      </c>
      <c r="K38" s="27">
        <f t="shared" si="2"/>
        <v>0.11530769134077416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Bogotá'!J262</f>
        <v>Colombia</v>
      </c>
      <c r="C13" s="26">
        <f>+'[3]Población Bogotá'!K262</f>
        <v>7014.7866666666669</v>
      </c>
      <c r="D13" s="26">
        <f>+'[3]Población Bogotá'!L262</f>
        <v>5640.065333333333</v>
      </c>
      <c r="E13" s="26">
        <f>+'[3]Población Bogotá'!M262</f>
        <v>6354.1436666666668</v>
      </c>
      <c r="F13" s="26">
        <f>+'[3]Población Bogotá'!N262</f>
        <v>7421.0756666666666</v>
      </c>
      <c r="G13" s="26">
        <f>+'[3]Población Bogotá'!O262</f>
        <v>7279.6216666666669</v>
      </c>
      <c r="H13" s="28">
        <f t="shared" ref="H13:H38" si="0">IF(OR(OR(G13=0,F13=0),G13=""),"",(G13/F13-1)*100)</f>
        <v>-1.9061118138893329</v>
      </c>
      <c r="I13" s="27">
        <f>IF(OR(OR(G13=0,F13=0),F13=""),"",(F13/E13-1)*100)</f>
        <v>16.791121761962046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3529.2986666666675</v>
      </c>
      <c r="D14" s="25">
        <f t="shared" ref="D14:G14" si="3">D13-SUM(D15:D38)</f>
        <v>2643.7253333333329</v>
      </c>
      <c r="E14" s="25">
        <f t="shared" si="3"/>
        <v>3303.5706666666674</v>
      </c>
      <c r="F14" s="25">
        <f t="shared" si="3"/>
        <v>3616.5496666666668</v>
      </c>
      <c r="G14" s="26">
        <f t="shared" si="3"/>
        <v>3565.9353333333324</v>
      </c>
      <c r="H14" s="28">
        <f t="shared" si="0"/>
        <v>-1.3995199291700899</v>
      </c>
      <c r="I14" s="27">
        <f>IF(OR(OR(G14=0,F14=0),F14=""),"",(F14/E14-1)*100)</f>
        <v>9.4739611039045268</v>
      </c>
      <c r="J14" s="28">
        <f t="shared" si="1"/>
        <v>48.985173908992053</v>
      </c>
      <c r="K14" s="27">
        <f t="shared" si="2"/>
        <v>48.733496720848244</v>
      </c>
      <c r="L14" s="18"/>
    </row>
    <row r="15" spans="1:15">
      <c r="A15" s="16"/>
      <c r="B15" s="12" t="str">
        <f>+'[3]Población Bogotá'!J263</f>
        <v>Bogotá</v>
      </c>
      <c r="C15" s="107">
        <f>+'[3]Población Bogotá'!K263</f>
        <v>1109.5596666666665</v>
      </c>
      <c r="D15" s="107">
        <f>+'[3]Población Bogotá'!L263</f>
        <v>1136.6319999999998</v>
      </c>
      <c r="E15" s="107">
        <f>+'[3]Población Bogotá'!M263</f>
        <v>910.22200000000009</v>
      </c>
      <c r="F15" s="107">
        <f>+'[3]Población Bogotá'!N263</f>
        <v>1404.1546666666666</v>
      </c>
      <c r="G15" s="107">
        <f>+'[3]Población Bogotá'!O263</f>
        <v>1483.1826666666666</v>
      </c>
      <c r="H15" s="50">
        <f t="shared" si="0"/>
        <v>5.6281549231043781</v>
      </c>
      <c r="I15" s="36">
        <f t="shared" ref="I15:I38" si="4">IF(OR(OR(G15=0,F15=0),F15=""),"",(F15/E15-1)*100)</f>
        <v>54.265076724872216</v>
      </c>
      <c r="J15" s="50">
        <f t="shared" si="1"/>
        <v>20.374447115269039</v>
      </c>
      <c r="K15" s="36">
        <f t="shared" si="2"/>
        <v>18.921174365243637</v>
      </c>
      <c r="L15" s="18"/>
      <c r="N15" s="23" t="s">
        <v>3</v>
      </c>
      <c r="O15" s="34">
        <f>J15</f>
        <v>20.374447115269039</v>
      </c>
    </row>
    <row r="16" spans="1:15">
      <c r="A16" s="16"/>
      <c r="B16" s="11" t="str">
        <f>+'[3]Población Bogotá'!J264</f>
        <v>Medellín</v>
      </c>
      <c r="C16" s="55">
        <f>+'[3]Población Bogotá'!K264</f>
        <v>464.4736666666667</v>
      </c>
      <c r="D16" s="55">
        <f>+'[3]Población Bogotá'!L264</f>
        <v>438.40333333333336</v>
      </c>
      <c r="E16" s="55">
        <f>+'[3]Población Bogotá'!M264</f>
        <v>484.98600000000005</v>
      </c>
      <c r="F16" s="55">
        <f>+'[3]Población Bogotá'!N264</f>
        <v>552.68733333333341</v>
      </c>
      <c r="G16" s="56">
        <f>+'[3]Población Bogotá'!O264</f>
        <v>567.37566666666669</v>
      </c>
      <c r="H16" s="28">
        <f t="shared" si="0"/>
        <v>2.6576207644828598</v>
      </c>
      <c r="I16" s="27">
        <f t="shared" si="4"/>
        <v>13.95944075361626</v>
      </c>
      <c r="J16" s="28">
        <f t="shared" si="1"/>
        <v>7.7940268415963923</v>
      </c>
      <c r="K16" s="27">
        <f t="shared" si="2"/>
        <v>7.4475366935799565</v>
      </c>
      <c r="L16" s="18"/>
      <c r="N16" s="23" t="s">
        <v>14</v>
      </c>
      <c r="O16" s="34">
        <f>100-O15</f>
        <v>79.625552884730965</v>
      </c>
    </row>
    <row r="17" spans="1:12">
      <c r="A17" s="16"/>
      <c r="B17" s="11" t="str">
        <f>+'[3]Población Bogotá'!J265</f>
        <v>Cali</v>
      </c>
      <c r="C17" s="55">
        <f>+'[3]Población Bogotá'!K265</f>
        <v>479.36899999999997</v>
      </c>
      <c r="D17" s="55">
        <f>+'[3]Población Bogotá'!L265</f>
        <v>410.94599999999997</v>
      </c>
      <c r="E17" s="55">
        <f>+'[3]Población Bogotá'!M265</f>
        <v>482.2206666666666</v>
      </c>
      <c r="F17" s="55">
        <f>+'[3]Población Bogotá'!N265</f>
        <v>432.98766666666666</v>
      </c>
      <c r="G17" s="56">
        <f>+'[3]Población Bogotá'!O265</f>
        <v>344.19633333333331</v>
      </c>
      <c r="H17" s="28">
        <f t="shared" si="0"/>
        <v>-20.506665701794436</v>
      </c>
      <c r="I17" s="27">
        <f t="shared" si="4"/>
        <v>-10.209641229257416</v>
      </c>
      <c r="J17" s="28">
        <f t="shared" si="1"/>
        <v>4.7282173318073069</v>
      </c>
      <c r="K17" s="27">
        <f t="shared" si="2"/>
        <v>5.8345674685884479</v>
      </c>
      <c r="L17" s="18"/>
    </row>
    <row r="18" spans="1:12">
      <c r="A18" s="16"/>
      <c r="B18" s="11" t="str">
        <f>+'[3]Población Bogotá'!J266</f>
        <v>Bucaramanga</v>
      </c>
      <c r="C18" s="55">
        <f>+'[3]Población Bogotá'!K266</f>
        <v>151.03099999999998</v>
      </c>
      <c r="D18" s="55">
        <f>+'[3]Población Bogotá'!L266</f>
        <v>105.604</v>
      </c>
      <c r="E18" s="55">
        <f>+'[3]Población Bogotá'!M266</f>
        <v>163.94966666666667</v>
      </c>
      <c r="F18" s="55">
        <f>+'[3]Población Bogotá'!N266</f>
        <v>216.23966666666664</v>
      </c>
      <c r="G18" s="56">
        <f>+'[3]Población Bogotá'!O266</f>
        <v>216.18766666666667</v>
      </c>
      <c r="H18" s="28">
        <f t="shared" si="0"/>
        <v>-2.4047391859938205E-2</v>
      </c>
      <c r="I18" s="27">
        <f t="shared" si="4"/>
        <v>31.893934927182912</v>
      </c>
      <c r="J18" s="28">
        <f t="shared" si="1"/>
        <v>2.9697651411829322</v>
      </c>
      <c r="K18" s="27">
        <f t="shared" si="2"/>
        <v>2.9138588040269271</v>
      </c>
      <c r="L18" s="18"/>
    </row>
    <row r="19" spans="1:12">
      <c r="A19" s="16"/>
      <c r="B19" s="11" t="str">
        <f>+'[3]Población Bogotá'!J267</f>
        <v>Barranquilla</v>
      </c>
      <c r="C19" s="55">
        <f>+'[3]Población Bogotá'!K267</f>
        <v>175.23366666666666</v>
      </c>
      <c r="D19" s="55">
        <f>+'[3]Población Bogotá'!L267</f>
        <v>90.309666666666672</v>
      </c>
      <c r="E19" s="55">
        <f>+'[3]Población Bogotá'!M267</f>
        <v>121.64166666666665</v>
      </c>
      <c r="F19" s="55">
        <f>+'[3]Población Bogotá'!N267</f>
        <v>174.43666666666664</v>
      </c>
      <c r="G19" s="56">
        <f>+'[3]Población Bogotá'!O267</f>
        <v>169.71433333333334</v>
      </c>
      <c r="H19" s="28">
        <f t="shared" si="0"/>
        <v>-2.7071907664672712</v>
      </c>
      <c r="I19" s="27">
        <f t="shared" si="4"/>
        <v>43.402068918270878</v>
      </c>
      <c r="J19" s="28">
        <f t="shared" si="1"/>
        <v>2.3313620007266862</v>
      </c>
      <c r="K19" s="27">
        <f t="shared" si="2"/>
        <v>2.3505577156447259</v>
      </c>
      <c r="L19" s="18"/>
    </row>
    <row r="20" spans="1:12">
      <c r="A20" s="16"/>
      <c r="B20" s="11" t="str">
        <f>+'[3]Población Bogotá'!J268</f>
        <v>Cúcuta</v>
      </c>
      <c r="C20" s="55">
        <f>+'[3]Población Bogotá'!K268</f>
        <v>148.94666666666669</v>
      </c>
      <c r="D20" s="55">
        <f>+'[3]Población Bogotá'!L268</f>
        <v>101.13933333333334</v>
      </c>
      <c r="E20" s="55">
        <f>+'[3]Población Bogotá'!M268</f>
        <v>100.65533333333333</v>
      </c>
      <c r="F20" s="55">
        <f>+'[3]Población Bogotá'!N268</f>
        <v>152.773</v>
      </c>
      <c r="G20" s="56">
        <f>+'[3]Población Bogotá'!O268</f>
        <v>109.60200000000002</v>
      </c>
      <c r="H20" s="28">
        <f t="shared" si="0"/>
        <v>-28.258265531212967</v>
      </c>
      <c r="I20" s="27">
        <f t="shared" si="4"/>
        <v>51.778345906492774</v>
      </c>
      <c r="J20" s="28">
        <f t="shared" si="1"/>
        <v>1.5056002223558782</v>
      </c>
      <c r="K20" s="27">
        <f t="shared" si="2"/>
        <v>2.0586368723635617</v>
      </c>
      <c r="L20" s="18"/>
    </row>
    <row r="21" spans="1:12">
      <c r="A21" s="16"/>
      <c r="B21" s="11" t="str">
        <f>+'[3]Población Bogotá'!J269</f>
        <v>Ibagué</v>
      </c>
      <c r="C21" s="55">
        <f>+'[3]Población Bogotá'!K269</f>
        <v>101.13066666666667</v>
      </c>
      <c r="D21" s="55">
        <f>+'[3]Población Bogotá'!L269</f>
        <v>83.271333333333331</v>
      </c>
      <c r="E21" s="55">
        <f>+'[3]Población Bogotá'!M269</f>
        <v>80.976666666666674</v>
      </c>
      <c r="F21" s="55">
        <f>+'[3]Población Bogotá'!N269</f>
        <v>79.548333333333332</v>
      </c>
      <c r="G21" s="56">
        <f>+'[3]Población Bogotá'!O269</f>
        <v>97.794333333333341</v>
      </c>
      <c r="H21" s="28">
        <f t="shared" si="0"/>
        <v>22.936998470531545</v>
      </c>
      <c r="I21" s="27">
        <f t="shared" si="4"/>
        <v>-1.7638825999259145</v>
      </c>
      <c r="J21" s="28">
        <f t="shared" si="1"/>
        <v>1.3433985694769395</v>
      </c>
      <c r="K21" s="27">
        <f t="shared" si="2"/>
        <v>1.0719245687069534</v>
      </c>
      <c r="L21" s="18"/>
    </row>
    <row r="22" spans="1:12">
      <c r="A22" s="16"/>
      <c r="B22" s="11" t="str">
        <f>+'[3]Población Bogotá'!J270</f>
        <v>Pereira</v>
      </c>
      <c r="C22" s="55">
        <f>+'[3]Población Bogotá'!K270</f>
        <v>78.040666666666667</v>
      </c>
      <c r="D22" s="55">
        <f>+'[3]Población Bogotá'!L270</f>
        <v>65.98233333333333</v>
      </c>
      <c r="E22" s="55">
        <f>+'[3]Población Bogotá'!M270</f>
        <v>70.628</v>
      </c>
      <c r="F22" s="55">
        <f>+'[3]Población Bogotá'!N270</f>
        <v>82.810666666666677</v>
      </c>
      <c r="G22" s="56">
        <f>+'[3]Población Bogotá'!O270</f>
        <v>91.730666666666664</v>
      </c>
      <c r="H22" s="28">
        <f t="shared" si="0"/>
        <v>10.771559219424208</v>
      </c>
      <c r="I22" s="27">
        <f t="shared" si="4"/>
        <v>17.249060806856598</v>
      </c>
      <c r="J22" s="28">
        <f t="shared" si="1"/>
        <v>1.2601021161127193</v>
      </c>
      <c r="K22" s="27">
        <f t="shared" si="2"/>
        <v>1.1158849523476539</v>
      </c>
      <c r="L22" s="18"/>
    </row>
    <row r="23" spans="1:12">
      <c r="A23" s="16"/>
      <c r="B23" s="11" t="str">
        <f>+'[3]Población Bogotá'!J271</f>
        <v>Cartagena</v>
      </c>
      <c r="C23" s="55">
        <f>+'[3]Población Bogotá'!K271</f>
        <v>108.58300000000001</v>
      </c>
      <c r="D23" s="55">
        <f>+'[3]Población Bogotá'!L271</f>
        <v>63.812999999999995</v>
      </c>
      <c r="E23" s="55">
        <f>+'[3]Población Bogotá'!M271</f>
        <v>87.682999999999993</v>
      </c>
      <c r="F23" s="55">
        <f>+'[3]Población Bogotá'!N271</f>
        <v>108.65366666666667</v>
      </c>
      <c r="G23" s="56">
        <f>+'[3]Población Bogotá'!O271</f>
        <v>80.850999999999999</v>
      </c>
      <c r="H23" s="28">
        <f t="shared" si="0"/>
        <v>-25.588337255070392</v>
      </c>
      <c r="I23" s="27">
        <f t="shared" si="4"/>
        <v>23.916456629753391</v>
      </c>
      <c r="J23" s="28">
        <f t="shared" si="1"/>
        <v>1.1106483784757128</v>
      </c>
      <c r="K23" s="27">
        <f t="shared" si="2"/>
        <v>1.4641228785027436</v>
      </c>
      <c r="L23" s="18"/>
    </row>
    <row r="24" spans="1:12">
      <c r="A24" s="16"/>
      <c r="B24" s="11" t="str">
        <f>+'[3]Población Bogotá'!J272</f>
        <v>Pasto</v>
      </c>
      <c r="C24" s="55">
        <f>+'[3]Población Bogotá'!K272</f>
        <v>68.158666666666662</v>
      </c>
      <c r="D24" s="55">
        <f>+'[3]Población Bogotá'!L272</f>
        <v>55.162666666666667</v>
      </c>
      <c r="E24" s="55">
        <f>+'[3]Población Bogotá'!M272</f>
        <v>64.253666666666675</v>
      </c>
      <c r="F24" s="55">
        <f>+'[3]Población Bogotá'!N272</f>
        <v>67.351333333333329</v>
      </c>
      <c r="G24" s="56">
        <f>+'[3]Población Bogotá'!O272</f>
        <v>72.344333333333324</v>
      </c>
      <c r="H24" s="28">
        <f t="shared" si="0"/>
        <v>7.413364744078299</v>
      </c>
      <c r="I24" s="27">
        <f t="shared" si="4"/>
        <v>4.820995948350526</v>
      </c>
      <c r="J24" s="28">
        <f t="shared" si="1"/>
        <v>0.99379248875800086</v>
      </c>
      <c r="K24" s="27">
        <f t="shared" si="2"/>
        <v>0.90756834128313912</v>
      </c>
      <c r="L24" s="18"/>
    </row>
    <row r="25" spans="1:12">
      <c r="A25" s="16"/>
      <c r="B25" s="11" t="str">
        <f>+'[3]Población Bogotá'!J273</f>
        <v>Santa Marta</v>
      </c>
      <c r="C25" s="55">
        <f>+'[3]Población Bogotá'!K273</f>
        <v>61.411666666666669</v>
      </c>
      <c r="D25" s="55">
        <f>+'[3]Población Bogotá'!L273</f>
        <v>50.875999999999998</v>
      </c>
      <c r="E25" s="55">
        <f>+'[3]Población Bogotá'!M273</f>
        <v>54.611666666666672</v>
      </c>
      <c r="F25" s="55">
        <f>+'[3]Población Bogotá'!N273</f>
        <v>62.448333333333345</v>
      </c>
      <c r="G25" s="56">
        <f>+'[3]Población Bogotá'!O273</f>
        <v>61.916999999999994</v>
      </c>
      <c r="H25" s="28">
        <f t="shared" si="0"/>
        <v>-0.85083669166513554</v>
      </c>
      <c r="I25" s="27">
        <f t="shared" si="4"/>
        <v>14.349803155613895</v>
      </c>
      <c r="J25" s="28">
        <f t="shared" si="1"/>
        <v>0.85055244400292773</v>
      </c>
      <c r="K25" s="27">
        <f t="shared" si="2"/>
        <v>0.8414997520350489</v>
      </c>
      <c r="L25" s="18"/>
    </row>
    <row r="26" spans="1:12">
      <c r="A26" s="16"/>
      <c r="B26" s="11" t="str">
        <f>+'[3]Población Bogotá'!J274</f>
        <v>Neiva</v>
      </c>
      <c r="C26" s="55">
        <f>+'[3]Población Bogotá'!K274</f>
        <v>66.954666666666654</v>
      </c>
      <c r="D26" s="55">
        <f>+'[3]Población Bogotá'!L274</f>
        <v>58.573</v>
      </c>
      <c r="E26" s="55">
        <f>+'[3]Población Bogotá'!M274</f>
        <v>53.462666666666671</v>
      </c>
      <c r="F26" s="55">
        <f>+'[3]Población Bogotá'!N274</f>
        <v>59.608000000000004</v>
      </c>
      <c r="G26" s="56">
        <f>+'[3]Población Bogotá'!O274</f>
        <v>61.334333333333326</v>
      </c>
      <c r="H26" s="28">
        <f t="shared" si="0"/>
        <v>2.8961436943586882</v>
      </c>
      <c r="I26" s="27">
        <f t="shared" si="4"/>
        <v>11.494625533082271</v>
      </c>
      <c r="J26" s="28">
        <f t="shared" si="1"/>
        <v>0.84254836503636965</v>
      </c>
      <c r="K26" s="27">
        <f t="shared" si="2"/>
        <v>0.80322587556601754</v>
      </c>
      <c r="L26" s="18"/>
    </row>
    <row r="27" spans="1:12">
      <c r="A27" s="16"/>
      <c r="B27" s="11" t="str">
        <f>+'[3]Población Bogotá'!J275</f>
        <v>Manizales</v>
      </c>
      <c r="C27" s="55">
        <f>+'[3]Población Bogotá'!K275</f>
        <v>59.37</v>
      </c>
      <c r="D27" s="55">
        <f>+'[3]Población Bogotá'!L275</f>
        <v>44.010333333333335</v>
      </c>
      <c r="E27" s="55">
        <f>+'[3]Población Bogotá'!M275</f>
        <v>48.222666666666669</v>
      </c>
      <c r="F27" s="55">
        <f>+'[3]Población Bogotá'!N275</f>
        <v>43.362333333333339</v>
      </c>
      <c r="G27" s="56">
        <f>+'[3]Población Bogotá'!O275</f>
        <v>60.154666666666664</v>
      </c>
      <c r="H27" s="28">
        <f t="shared" si="0"/>
        <v>38.725622083682445</v>
      </c>
      <c r="I27" s="27">
        <f t="shared" si="4"/>
        <v>-10.078939364614147</v>
      </c>
      <c r="J27" s="28">
        <f t="shared" si="1"/>
        <v>0.82634331042387033</v>
      </c>
      <c r="K27" s="27">
        <f t="shared" si="2"/>
        <v>0.58431331630405603</v>
      </c>
      <c r="L27" s="18"/>
    </row>
    <row r="28" spans="1:12">
      <c r="A28" s="16"/>
      <c r="B28" s="11" t="str">
        <f>+'[3]Población Bogotá'!J276</f>
        <v>Villavicencio</v>
      </c>
      <c r="C28" s="55">
        <f>+'[3]Población Bogotá'!K276</f>
        <v>64.299666666666667</v>
      </c>
      <c r="D28" s="55">
        <f>+'[3]Población Bogotá'!L276</f>
        <v>52.174666666666667</v>
      </c>
      <c r="E28" s="55">
        <f>+'[3]Población Bogotá'!M276</f>
        <v>69.977999999999994</v>
      </c>
      <c r="F28" s="55">
        <f>+'[3]Población Bogotá'!N276</f>
        <v>49.946333333333335</v>
      </c>
      <c r="G28" s="56">
        <f>+'[3]Población Bogotá'!O276</f>
        <v>47.177999999999997</v>
      </c>
      <c r="H28" s="28">
        <f t="shared" si="0"/>
        <v>-5.5426157408952399</v>
      </c>
      <c r="I28" s="27">
        <f t="shared" si="4"/>
        <v>-28.625663303704961</v>
      </c>
      <c r="J28" s="28">
        <f t="shared" si="1"/>
        <v>0.64808313069383405</v>
      </c>
      <c r="K28" s="27">
        <f t="shared" si="2"/>
        <v>0.67303360829047831</v>
      </c>
      <c r="L28" s="18"/>
    </row>
    <row r="29" spans="1:12">
      <c r="A29" s="16"/>
      <c r="B29" s="11" t="str">
        <f>+'[3]Población Bogotá'!J277</f>
        <v>Montería</v>
      </c>
      <c r="C29" s="55">
        <f>+'[3]Población Bogotá'!K277</f>
        <v>60.18266666666667</v>
      </c>
      <c r="D29" s="55">
        <f>+'[3]Población Bogotá'!L277</f>
        <v>51.88</v>
      </c>
      <c r="E29" s="55">
        <f>+'[3]Población Bogotá'!M277</f>
        <v>47.822333333333326</v>
      </c>
      <c r="F29" s="55">
        <f>+'[3]Población Bogotá'!N277</f>
        <v>55.604000000000006</v>
      </c>
      <c r="G29" s="56">
        <f>+'[3]Población Bogotá'!O277</f>
        <v>42.631</v>
      </c>
      <c r="H29" s="28">
        <f t="shared" si="0"/>
        <v>-23.331055319761173</v>
      </c>
      <c r="I29" s="27">
        <f t="shared" si="4"/>
        <v>16.272034683934322</v>
      </c>
      <c r="J29" s="28">
        <f t="shared" si="1"/>
        <v>0.58562109340389257</v>
      </c>
      <c r="K29" s="27">
        <f t="shared" si="2"/>
        <v>0.7492714331125494</v>
      </c>
      <c r="L29" s="18"/>
    </row>
    <row r="30" spans="1:12">
      <c r="A30" s="16"/>
      <c r="B30" s="11" t="str">
        <f>+'[3]Población Bogotá'!J278</f>
        <v>Sincelejo</v>
      </c>
      <c r="C30" s="55">
        <f>+'[3]Población Bogotá'!K278</f>
        <v>46.812666666666665</v>
      </c>
      <c r="D30" s="55">
        <f>+'[3]Población Bogotá'!L278</f>
        <v>32.049999999999997</v>
      </c>
      <c r="E30" s="55">
        <f>+'[3]Población Bogotá'!M278</f>
        <v>31.688666666666666</v>
      </c>
      <c r="F30" s="55">
        <f>+'[3]Población Bogotá'!N278</f>
        <v>48.900333333333343</v>
      </c>
      <c r="G30" s="56">
        <f>+'[3]Población Bogotá'!O278</f>
        <v>39.378</v>
      </c>
      <c r="H30" s="28">
        <f t="shared" si="0"/>
        <v>-19.472941561407232</v>
      </c>
      <c r="I30" s="27">
        <f t="shared" si="4"/>
        <v>54.314897018913214</v>
      </c>
      <c r="J30" s="28">
        <f t="shared" si="1"/>
        <v>0.5409347051689728</v>
      </c>
      <c r="K30" s="27">
        <f t="shared" si="2"/>
        <v>0.65893861658060637</v>
      </c>
      <c r="L30" s="18"/>
    </row>
    <row r="31" spans="1:12">
      <c r="A31" s="16"/>
      <c r="B31" s="11" t="str">
        <f>+'[3]Población Bogotá'!J279</f>
        <v>Armenia</v>
      </c>
      <c r="C31" s="55">
        <f>+'[3]Población Bogotá'!K279</f>
        <v>47.233333333333327</v>
      </c>
      <c r="D31" s="55">
        <f>+'[3]Población Bogotá'!L279</f>
        <v>32.33</v>
      </c>
      <c r="E31" s="55">
        <f>+'[3]Población Bogotá'!M279</f>
        <v>43.199333333333335</v>
      </c>
      <c r="F31" s="55">
        <f>+'[3]Población Bogotá'!N279</f>
        <v>29.907666666666668</v>
      </c>
      <c r="G31" s="56">
        <f>+'[3]Población Bogotá'!O279</f>
        <v>38.749666666666663</v>
      </c>
      <c r="H31" s="28">
        <f t="shared" si="0"/>
        <v>29.564325758166788</v>
      </c>
      <c r="I31" s="27">
        <f t="shared" si="4"/>
        <v>-30.768221731816848</v>
      </c>
      <c r="J31" s="28">
        <f t="shared" si="1"/>
        <v>0.53230330422391448</v>
      </c>
      <c r="K31" s="27">
        <f t="shared" si="2"/>
        <v>0.40300986016088325</v>
      </c>
      <c r="L31" s="18"/>
    </row>
    <row r="32" spans="1:12">
      <c r="A32" s="16"/>
      <c r="B32" s="11" t="str">
        <f>+'[3]Población Bogotá'!J280</f>
        <v>Popayán</v>
      </c>
      <c r="C32" s="55">
        <f>+'[3]Población Bogotá'!K280</f>
        <v>56.61633333333333</v>
      </c>
      <c r="D32" s="55">
        <f>+'[3]Población Bogotá'!L280</f>
        <v>38.437333333333335</v>
      </c>
      <c r="E32" s="55">
        <f>+'[3]Población Bogotá'!M280</f>
        <v>40.755666666666663</v>
      </c>
      <c r="F32" s="55">
        <f>+'[3]Población Bogotá'!N280</f>
        <v>40.704666666666668</v>
      </c>
      <c r="G32" s="56">
        <f>+'[3]Población Bogotá'!O280</f>
        <v>34.324666666666666</v>
      </c>
      <c r="H32" s="28">
        <f t="shared" si="0"/>
        <v>-15.673878506968908</v>
      </c>
      <c r="I32" s="27">
        <f t="shared" si="4"/>
        <v>-0.1251359729117274</v>
      </c>
      <c r="J32" s="28">
        <f t="shared" si="1"/>
        <v>0.47151717820500288</v>
      </c>
      <c r="K32" s="27">
        <f t="shared" si="2"/>
        <v>0.5485008979156526</v>
      </c>
      <c r="L32" s="18"/>
    </row>
    <row r="33" spans="1:14">
      <c r="A33" s="16"/>
      <c r="B33" s="11" t="str">
        <f>+'[3]Población Bogotá'!J281</f>
        <v>Valledupar</v>
      </c>
      <c r="C33" s="55">
        <f>+'[3]Población Bogotá'!K281</f>
        <v>52.104666666666667</v>
      </c>
      <c r="D33" s="55">
        <f>+'[3]Población Bogotá'!L281</f>
        <v>30.921333333333333</v>
      </c>
      <c r="E33" s="55">
        <f>+'[3]Población Bogotá'!M281</f>
        <v>38.176666666666669</v>
      </c>
      <c r="F33" s="55">
        <f>+'[3]Población Bogotá'!N281</f>
        <v>59.652333333333331</v>
      </c>
      <c r="G33" s="56">
        <f>+'[3]Población Bogotá'!O281</f>
        <v>30.849</v>
      </c>
      <c r="H33" s="28">
        <f t="shared" si="0"/>
        <v>-48.285342288929748</v>
      </c>
      <c r="I33" s="27">
        <f t="shared" si="4"/>
        <v>56.253383392997456</v>
      </c>
      <c r="J33" s="28">
        <f t="shared" si="1"/>
        <v>0.42377202295082644</v>
      </c>
      <c r="K33" s="27">
        <f t="shared" si="2"/>
        <v>0.80382327323887048</v>
      </c>
      <c r="L33" s="18"/>
    </row>
    <row r="34" spans="1:14">
      <c r="A34" s="16"/>
      <c r="B34" s="11" t="str">
        <f>+'[3]Población Bogotá'!J282</f>
        <v>Riohacha</v>
      </c>
      <c r="C34" s="55">
        <f>+'[3]Población Bogotá'!K282</f>
        <v>25.505666666666666</v>
      </c>
      <c r="D34" s="55">
        <f>+'[3]Población Bogotá'!L282</f>
        <v>21.853666666666669</v>
      </c>
      <c r="E34" s="55">
        <f>+'[3]Población Bogotá'!M282</f>
        <v>27.683666666666667</v>
      </c>
      <c r="F34" s="55">
        <f>+'[3]Población Bogotá'!N282</f>
        <v>34.338666666666668</v>
      </c>
      <c r="G34" s="56">
        <f>+'[3]Población Bogotá'!O282</f>
        <v>22.494</v>
      </c>
      <c r="H34" s="28">
        <f t="shared" si="0"/>
        <v>-34.493670886075954</v>
      </c>
      <c r="I34" s="27">
        <f t="shared" si="4"/>
        <v>24.039445641834533</v>
      </c>
      <c r="J34" s="28">
        <f t="shared" si="1"/>
        <v>0.3089995748405423</v>
      </c>
      <c r="K34" s="27">
        <f t="shared" si="2"/>
        <v>0.46271818546341015</v>
      </c>
      <c r="L34" s="18"/>
    </row>
    <row r="35" spans="1:14">
      <c r="A35" s="16"/>
      <c r="B35" s="11" t="str">
        <f>+'[3]Población Bogotá'!J283</f>
        <v>Tunja</v>
      </c>
      <c r="C35" s="55">
        <f>+'[3]Población Bogotá'!K283</f>
        <v>22.204333333333334</v>
      </c>
      <c r="D35" s="55">
        <f>+'[3]Población Bogotá'!L283</f>
        <v>15.044333333333332</v>
      </c>
      <c r="E35" s="55">
        <f>+'[3]Población Bogotá'!M283</f>
        <v>8.3806666666666665</v>
      </c>
      <c r="F35" s="55">
        <f>+'[3]Población Bogotá'!N283</f>
        <v>26.057666666666666</v>
      </c>
      <c r="G35" s="56">
        <f>+'[3]Población Bogotá'!O283</f>
        <v>16.663666666666668</v>
      </c>
      <c r="H35" s="28">
        <f t="shared" si="0"/>
        <v>-36.050810382101226</v>
      </c>
      <c r="I35" s="27">
        <f t="shared" si="4"/>
        <v>210.92594065706785</v>
      </c>
      <c r="J35" s="28">
        <f t="shared" si="1"/>
        <v>0.22890841625698038</v>
      </c>
      <c r="K35" s="27">
        <f t="shared" si="2"/>
        <v>0.35113058857100993</v>
      </c>
      <c r="L35" s="18"/>
    </row>
    <row r="36" spans="1:14">
      <c r="A36" s="16"/>
      <c r="B36" s="11" t="str">
        <f>+'[3]Población Bogotá'!J284</f>
        <v>Florencia</v>
      </c>
      <c r="C36" s="55">
        <f>+'[3]Población Bogotá'!K284</f>
        <v>24.269333333333332</v>
      </c>
      <c r="D36" s="55">
        <f>+'[3]Población Bogotá'!L284</f>
        <v>8.6009999999999991</v>
      </c>
      <c r="E36" s="55">
        <f>+'[3]Población Bogotá'!M284</f>
        <v>8.1083333333333325</v>
      </c>
      <c r="F36" s="55">
        <f>+'[3]Población Bogotá'!N284</f>
        <v>11.599666666666666</v>
      </c>
      <c r="G36" s="56">
        <f>+'[3]Población Bogotá'!O284</f>
        <v>13.384333333333332</v>
      </c>
      <c r="H36" s="28">
        <f t="shared" si="0"/>
        <v>15.38549958332136</v>
      </c>
      <c r="I36" s="27">
        <f t="shared" si="4"/>
        <v>43.058581706063734</v>
      </c>
      <c r="J36" s="28">
        <f t="shared" si="1"/>
        <v>0.18386028761110063</v>
      </c>
      <c r="K36" s="27">
        <f t="shared" si="2"/>
        <v>0.15630707983168837</v>
      </c>
      <c r="L36" s="18"/>
    </row>
    <row r="37" spans="1:14">
      <c r="A37" s="16"/>
      <c r="B37" s="11" t="str">
        <f>+'[3]Población Bogotá'!J285</f>
        <v>Quibdó</v>
      </c>
      <c r="C37" s="55">
        <f>+'[3]Población Bogotá'!K285</f>
        <v>9.6326666666666672</v>
      </c>
      <c r="D37" s="55">
        <f>+'[3]Población Bogotá'!L285</f>
        <v>6.3079999999999998</v>
      </c>
      <c r="E37" s="55">
        <f>+'[3]Población Bogotá'!M285</f>
        <v>8.365333333333334</v>
      </c>
      <c r="F37" s="55">
        <f>+'[3]Población Bogotá'!N285</f>
        <v>9.7436666666666678</v>
      </c>
      <c r="G37" s="56">
        <f>+'[3]Población Bogotá'!O285</f>
        <v>9.2889999999999997</v>
      </c>
      <c r="H37" s="28">
        <f t="shared" si="0"/>
        <v>-4.6662789504293478</v>
      </c>
      <c r="I37" s="27">
        <f t="shared" si="4"/>
        <v>16.476729359260457</v>
      </c>
      <c r="J37" s="28">
        <f t="shared" si="1"/>
        <v>0.12760278521800469</v>
      </c>
      <c r="K37" s="27">
        <f t="shared" si="2"/>
        <v>0.1312972283847261</v>
      </c>
      <c r="L37" s="18"/>
    </row>
    <row r="38" spans="1:14">
      <c r="A38" s="16"/>
      <c r="B38" s="11" t="str">
        <f>+'[3]Población Bogotá'!J286</f>
        <v>San Andrés</v>
      </c>
      <c r="C38" s="55">
        <f>+'[3]Población Bogotá'!K286</f>
        <v>4.3636666666666661</v>
      </c>
      <c r="D38" s="55">
        <f>+'[3]Población Bogotá'!L286</f>
        <v>2.0166666666666671</v>
      </c>
      <c r="E38" s="55">
        <f>+'[3]Población Bogotá'!M286</f>
        <v>2.9006666666666665</v>
      </c>
      <c r="F38" s="55">
        <f>+'[3]Población Bogotá'!N286</f>
        <v>1.0093333333333334</v>
      </c>
      <c r="G38" s="56">
        <f>+'[3]Población Bogotá'!O286</f>
        <v>2.36</v>
      </c>
      <c r="H38" s="28">
        <f t="shared" si="0"/>
        <v>133.81770145310435</v>
      </c>
      <c r="I38" s="27">
        <f t="shared" si="4"/>
        <v>-65.203401516892654</v>
      </c>
      <c r="J38" s="28">
        <f t="shared" si="1"/>
        <v>3.2419267210086235E-2</v>
      </c>
      <c r="K38" s="27">
        <f t="shared" si="2"/>
        <v>1.3600903409016134E-2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Bogotá'!J294</f>
        <v>Colombia</v>
      </c>
      <c r="C13" s="26">
        <f>+'[3]Población Bogotá'!K294</f>
        <v>2042.6806666666664</v>
      </c>
      <c r="D13" s="26">
        <f>+'[3]Población Bogotá'!L294</f>
        <v>1595.4793333333334</v>
      </c>
      <c r="E13" s="26">
        <f>+'[3]Población Bogotá'!M294</f>
        <v>2011.3663333333334</v>
      </c>
      <c r="F13" s="26">
        <f>+'[3]Población Bogotá'!N294</f>
        <v>2280.3993333333333</v>
      </c>
      <c r="G13" s="26">
        <f>+'[3]Población Bogotá'!O294</f>
        <v>2307.2573333333335</v>
      </c>
      <c r="H13" s="28">
        <f t="shared" ref="H13:H38" si="0">IF(OR(OR(G13=0,F13=0),G13=""),"",(G13/F13-1)*100)</f>
        <v>1.1777761731205594</v>
      </c>
      <c r="I13" s="27">
        <f>IF(OR(OR(G13=0,F13=0),F13=""),"",(F13/E13-1)*100)</f>
        <v>13.375634042464334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1070.9026666666664</v>
      </c>
      <c r="D14" s="25">
        <f t="shared" ref="D14:G14" si="3">D13-SUM(D15:D38)</f>
        <v>803.29766666666671</v>
      </c>
      <c r="E14" s="25">
        <f t="shared" si="3"/>
        <v>1085.8456666666666</v>
      </c>
      <c r="F14" s="25">
        <f t="shared" si="3"/>
        <v>990.35166666666669</v>
      </c>
      <c r="G14" s="26">
        <f t="shared" si="3"/>
        <v>1171.1689999999999</v>
      </c>
      <c r="H14" s="28">
        <f t="shared" si="0"/>
        <v>18.257891557039496</v>
      </c>
      <c r="I14" s="27">
        <f>IF(OR(OR(G14=0,F14=0),F14=""),"",(F14/E14-1)*100)</f>
        <v>-8.794435796124489</v>
      </c>
      <c r="J14" s="28">
        <f t="shared" si="1"/>
        <v>50.760224404964504</v>
      </c>
      <c r="K14" s="27">
        <f t="shared" si="2"/>
        <v>43.428870206650942</v>
      </c>
      <c r="L14" s="18"/>
    </row>
    <row r="15" spans="1:15">
      <c r="A15" s="16"/>
      <c r="B15" s="12" t="str">
        <f>+'[3]Población Bogotá'!J295</f>
        <v>Bogotá</v>
      </c>
      <c r="C15" s="107">
        <f>+'[3]Población Bogotá'!K295</f>
        <v>299.37066666666669</v>
      </c>
      <c r="D15" s="107">
        <f>+'[3]Población Bogotá'!L295</f>
        <v>279.00066666666663</v>
      </c>
      <c r="E15" s="107">
        <f>+'[3]Población Bogotá'!M295</f>
        <v>267.29700000000003</v>
      </c>
      <c r="F15" s="107">
        <f>+'[3]Población Bogotá'!N295</f>
        <v>550.65433333333328</v>
      </c>
      <c r="G15" s="107">
        <f>+'[3]Población Bogotá'!O295</f>
        <v>491.14766666666674</v>
      </c>
      <c r="H15" s="50">
        <f t="shared" si="0"/>
        <v>-10.806537434555107</v>
      </c>
      <c r="I15" s="36">
        <f t="shared" ref="I15:I38" si="4">IF(OR(OR(G15=0,F15=0),F15=""),"",(F15/E15-1)*100)</f>
        <v>106.00842259110026</v>
      </c>
      <c r="J15" s="50">
        <f t="shared" si="1"/>
        <v>21.287077933222882</v>
      </c>
      <c r="K15" s="36">
        <f t="shared" si="2"/>
        <v>24.147276544254382</v>
      </c>
      <c r="L15" s="18"/>
      <c r="N15" s="23" t="s">
        <v>3</v>
      </c>
      <c r="O15" s="34">
        <f>J15</f>
        <v>21.287077933222882</v>
      </c>
    </row>
    <row r="16" spans="1:15">
      <c r="A16" s="16"/>
      <c r="B16" s="11" t="str">
        <f>+'[3]Población Bogotá'!J296</f>
        <v>Medellín</v>
      </c>
      <c r="C16" s="55">
        <f>+'[3]Población Bogotá'!K296</f>
        <v>143.316</v>
      </c>
      <c r="D16" s="55">
        <f>+'[3]Población Bogotá'!L296</f>
        <v>140.73366666666666</v>
      </c>
      <c r="E16" s="55">
        <f>+'[3]Población Bogotá'!M296</f>
        <v>173.82566666666671</v>
      </c>
      <c r="F16" s="55">
        <f>+'[3]Población Bogotá'!N296</f>
        <v>211.97166666666669</v>
      </c>
      <c r="G16" s="56">
        <f>+'[3]Población Bogotá'!O296</f>
        <v>199.06966666666665</v>
      </c>
      <c r="H16" s="28">
        <f t="shared" si="0"/>
        <v>-6.0866625256520308</v>
      </c>
      <c r="I16" s="27">
        <f t="shared" si="4"/>
        <v>21.94497552145156</v>
      </c>
      <c r="J16" s="28">
        <f t="shared" si="1"/>
        <v>8.6279785003031009</v>
      </c>
      <c r="K16" s="27">
        <f t="shared" si="2"/>
        <v>9.2953748744006539</v>
      </c>
      <c r="L16" s="18"/>
      <c r="N16" s="23" t="s">
        <v>14</v>
      </c>
      <c r="O16" s="34">
        <f>100-O15</f>
        <v>78.712922066777111</v>
      </c>
    </row>
    <row r="17" spans="1:12">
      <c r="A17" s="16"/>
      <c r="B17" s="11" t="str">
        <f>+'[3]Población Bogotá'!J297</f>
        <v>Cali</v>
      </c>
      <c r="C17" s="55">
        <f>+'[3]Población Bogotá'!K297</f>
        <v>162.46633333333332</v>
      </c>
      <c r="D17" s="55">
        <f>+'[3]Población Bogotá'!L297</f>
        <v>154.67233333333334</v>
      </c>
      <c r="E17" s="55">
        <f>+'[3]Población Bogotá'!M297</f>
        <v>196.38333333333333</v>
      </c>
      <c r="F17" s="55">
        <f>+'[3]Población Bogotá'!N297</f>
        <v>162.03666666666666</v>
      </c>
      <c r="G17" s="56">
        <f>+'[3]Población Bogotá'!O297</f>
        <v>104.15766666666666</v>
      </c>
      <c r="H17" s="28">
        <f t="shared" si="0"/>
        <v>-35.719693073584168</v>
      </c>
      <c r="I17" s="27">
        <f t="shared" si="4"/>
        <v>-17.489603666298905</v>
      </c>
      <c r="J17" s="28">
        <f t="shared" si="1"/>
        <v>4.5143497936655521</v>
      </c>
      <c r="K17" s="27">
        <f t="shared" si="2"/>
        <v>7.1056268215011462</v>
      </c>
      <c r="L17" s="18"/>
    </row>
    <row r="18" spans="1:12">
      <c r="A18" s="16"/>
      <c r="B18" s="11" t="str">
        <f>+'[3]Población Bogotá'!J298</f>
        <v>Bucaramanga</v>
      </c>
      <c r="C18" s="55">
        <f>+'[3]Población Bogotá'!K298</f>
        <v>30.814666666666668</v>
      </c>
      <c r="D18" s="55">
        <f>+'[3]Población Bogotá'!L298</f>
        <v>16.513666666666669</v>
      </c>
      <c r="E18" s="55">
        <f>+'[3]Población Bogotá'!M298</f>
        <v>42.478000000000002</v>
      </c>
      <c r="F18" s="55">
        <f>+'[3]Población Bogotá'!N298</f>
        <v>56.292333333333339</v>
      </c>
      <c r="G18" s="56">
        <f>+'[3]Población Bogotá'!O298</f>
        <v>73.275666666666666</v>
      </c>
      <c r="H18" s="28">
        <f t="shared" si="0"/>
        <v>30.169886959147775</v>
      </c>
      <c r="I18" s="27">
        <f t="shared" si="4"/>
        <v>32.521148202206639</v>
      </c>
      <c r="J18" s="28">
        <f t="shared" si="1"/>
        <v>3.1758775065113385</v>
      </c>
      <c r="K18" s="27">
        <f t="shared" si="2"/>
        <v>2.4685296347218721</v>
      </c>
      <c r="L18" s="18"/>
    </row>
    <row r="19" spans="1:12">
      <c r="A19" s="16"/>
      <c r="B19" s="11" t="str">
        <f>+'[3]Población Bogotá'!J299</f>
        <v>Barranquilla</v>
      </c>
      <c r="C19" s="55">
        <f>+'[3]Población Bogotá'!K299</f>
        <v>22.983000000000001</v>
      </c>
      <c r="D19" s="55">
        <f>+'[3]Población Bogotá'!L299</f>
        <v>16.538</v>
      </c>
      <c r="E19" s="55">
        <f>+'[3]Población Bogotá'!M299</f>
        <v>22.766999999999999</v>
      </c>
      <c r="F19" s="55">
        <f>+'[3]Población Bogotá'!N299</f>
        <v>40.651000000000003</v>
      </c>
      <c r="G19" s="56">
        <f>+'[3]Población Bogotá'!O299</f>
        <v>35.827333333333335</v>
      </c>
      <c r="H19" s="28">
        <f t="shared" si="0"/>
        <v>-11.866046755717363</v>
      </c>
      <c r="I19" s="27">
        <f t="shared" si="4"/>
        <v>78.552290596038148</v>
      </c>
      <c r="J19" s="28">
        <f t="shared" si="1"/>
        <v>1.5528104652970367</v>
      </c>
      <c r="K19" s="27">
        <f t="shared" si="2"/>
        <v>1.7826263762574919</v>
      </c>
      <c r="L19" s="18"/>
    </row>
    <row r="20" spans="1:12">
      <c r="A20" s="16"/>
      <c r="B20" s="11" t="str">
        <f>+'[3]Población Bogotá'!J300</f>
        <v>Cúcuta</v>
      </c>
      <c r="C20" s="55">
        <f>+'[3]Población Bogotá'!K300</f>
        <v>46.399666666666668</v>
      </c>
      <c r="D20" s="55">
        <f>+'[3]Población Bogotá'!L300</f>
        <v>23.028666666666666</v>
      </c>
      <c r="E20" s="55">
        <f>+'[3]Población Bogotá'!M300</f>
        <v>28.423666666666666</v>
      </c>
      <c r="F20" s="55">
        <f>+'[3]Población Bogotá'!N300</f>
        <v>55.806999999999995</v>
      </c>
      <c r="G20" s="56">
        <f>+'[3]Población Bogotá'!O300</f>
        <v>33.777000000000001</v>
      </c>
      <c r="H20" s="28">
        <f t="shared" si="0"/>
        <v>-39.475334635439992</v>
      </c>
      <c r="I20" s="27">
        <f t="shared" si="4"/>
        <v>96.339904539644181</v>
      </c>
      <c r="J20" s="28">
        <f t="shared" si="1"/>
        <v>1.4639459375431607</v>
      </c>
      <c r="K20" s="27">
        <f t="shared" si="2"/>
        <v>2.4472468126196611</v>
      </c>
      <c r="L20" s="18"/>
    </row>
    <row r="21" spans="1:12">
      <c r="A21" s="16"/>
      <c r="B21" s="11" t="str">
        <f>+'[3]Población Bogotá'!J301</f>
        <v>Ibagué</v>
      </c>
      <c r="C21" s="55">
        <f>+'[3]Población Bogotá'!K301</f>
        <v>37.111666666666672</v>
      </c>
      <c r="D21" s="55">
        <f>+'[3]Población Bogotá'!L301</f>
        <v>27.363</v>
      </c>
      <c r="E21" s="55">
        <f>+'[3]Población Bogotá'!M301</f>
        <v>34.648000000000003</v>
      </c>
      <c r="F21" s="55">
        <f>+'[3]Población Bogotá'!N301</f>
        <v>28.261666666666667</v>
      </c>
      <c r="G21" s="56">
        <f>+'[3]Población Bogotá'!O301</f>
        <v>30.635999999999999</v>
      </c>
      <c r="H21" s="28">
        <f t="shared" si="0"/>
        <v>8.4012502211476168</v>
      </c>
      <c r="I21" s="27">
        <f t="shared" si="4"/>
        <v>-18.432040329408149</v>
      </c>
      <c r="J21" s="28">
        <f t="shared" si="1"/>
        <v>1.327810277483858</v>
      </c>
      <c r="K21" s="27">
        <f t="shared" si="2"/>
        <v>1.2393297197362216</v>
      </c>
      <c r="L21" s="18"/>
    </row>
    <row r="22" spans="1:12">
      <c r="A22" s="16"/>
      <c r="B22" s="11" t="str">
        <f>+'[3]Población Bogotá'!J302</f>
        <v>Pasto</v>
      </c>
      <c r="C22" s="55">
        <f>+'[3]Población Bogotá'!K302</f>
        <v>17.512333333333334</v>
      </c>
      <c r="D22" s="55">
        <f>+'[3]Población Bogotá'!L302</f>
        <v>16.647333333333332</v>
      </c>
      <c r="E22" s="55">
        <f>+'[3]Población Bogotá'!M302</f>
        <v>21.5</v>
      </c>
      <c r="F22" s="55">
        <f>+'[3]Población Bogotá'!N302</f>
        <v>22.482333333333333</v>
      </c>
      <c r="G22" s="56">
        <f>+'[3]Población Bogotá'!O302</f>
        <v>25.882000000000001</v>
      </c>
      <c r="H22" s="28">
        <f t="shared" si="0"/>
        <v>15.121502809613485</v>
      </c>
      <c r="I22" s="27">
        <f t="shared" si="4"/>
        <v>4.5689922480620204</v>
      </c>
      <c r="J22" s="28">
        <f t="shared" si="1"/>
        <v>1.1217647735290905</v>
      </c>
      <c r="K22" s="27">
        <f t="shared" si="2"/>
        <v>0.98589457577459383</v>
      </c>
      <c r="L22" s="18"/>
    </row>
    <row r="23" spans="1:12">
      <c r="A23" s="16"/>
      <c r="B23" s="11" t="str">
        <f>+'[3]Población Bogotá'!J303</f>
        <v>Pereira</v>
      </c>
      <c r="C23" s="55">
        <f>+'[3]Población Bogotá'!K303</f>
        <v>18.440666666666665</v>
      </c>
      <c r="D23" s="55">
        <f>+'[3]Población Bogotá'!L303</f>
        <v>16.602</v>
      </c>
      <c r="E23" s="55">
        <f>+'[3]Población Bogotá'!M303</f>
        <v>18.920000000000002</v>
      </c>
      <c r="F23" s="55">
        <f>+'[3]Población Bogotá'!N303</f>
        <v>25.894333333333332</v>
      </c>
      <c r="G23" s="56">
        <f>+'[3]Población Bogotá'!O303</f>
        <v>23.722666666666669</v>
      </c>
      <c r="H23" s="28">
        <f t="shared" si="0"/>
        <v>-8.3866483014301547</v>
      </c>
      <c r="I23" s="27">
        <f t="shared" si="4"/>
        <v>36.862226920366425</v>
      </c>
      <c r="J23" s="28">
        <f t="shared" si="1"/>
        <v>1.028176021978187</v>
      </c>
      <c r="K23" s="27">
        <f t="shared" si="2"/>
        <v>1.1355174926964546</v>
      </c>
      <c r="L23" s="18"/>
    </row>
    <row r="24" spans="1:12">
      <c r="A24" s="16"/>
      <c r="B24" s="11" t="str">
        <f>+'[3]Población Bogotá'!J304</f>
        <v>Neiva</v>
      </c>
      <c r="C24" s="55">
        <f>+'[3]Población Bogotá'!K304</f>
        <v>23.789333333333332</v>
      </c>
      <c r="D24" s="55">
        <f>+'[3]Población Bogotá'!L304</f>
        <v>19.331999999999997</v>
      </c>
      <c r="E24" s="55">
        <f>+'[3]Población Bogotá'!M304</f>
        <v>14.193333333333333</v>
      </c>
      <c r="F24" s="55">
        <f>+'[3]Población Bogotá'!N304</f>
        <v>22.510999999999999</v>
      </c>
      <c r="G24" s="56">
        <f>+'[3]Población Bogotá'!O304</f>
        <v>21.200333333333333</v>
      </c>
      <c r="H24" s="28">
        <f t="shared" si="0"/>
        <v>-5.8223387084832545</v>
      </c>
      <c r="I24" s="27">
        <f t="shared" si="4"/>
        <v>58.602630342883977</v>
      </c>
      <c r="J24" s="28">
        <f t="shared" si="1"/>
        <v>0.91885430493809961</v>
      </c>
      <c r="K24" s="27">
        <f t="shared" si="2"/>
        <v>0.98715166554162004</v>
      </c>
      <c r="L24" s="18"/>
    </row>
    <row r="25" spans="1:12">
      <c r="A25" s="16"/>
      <c r="B25" s="11" t="str">
        <f>+'[3]Población Bogotá'!J305</f>
        <v>Manizales</v>
      </c>
      <c r="C25" s="55">
        <f>+'[3]Población Bogotá'!K305</f>
        <v>21.97366666666667</v>
      </c>
      <c r="D25" s="55">
        <f>+'[3]Población Bogotá'!L305</f>
        <v>14.953333333333333</v>
      </c>
      <c r="E25" s="55">
        <f>+'[3]Población Bogotá'!M305</f>
        <v>16.593666666666664</v>
      </c>
      <c r="F25" s="55">
        <f>+'[3]Población Bogotá'!N305</f>
        <v>15.947000000000001</v>
      </c>
      <c r="G25" s="56">
        <f>+'[3]Población Bogotá'!O305</f>
        <v>18.343</v>
      </c>
      <c r="H25" s="28">
        <f t="shared" si="0"/>
        <v>15.0247695491315</v>
      </c>
      <c r="I25" s="27">
        <f t="shared" si="4"/>
        <v>-3.8970691629336307</v>
      </c>
      <c r="J25" s="28">
        <f t="shared" si="1"/>
        <v>0.79501318448512892</v>
      </c>
      <c r="K25" s="27">
        <f t="shared" si="2"/>
        <v>0.69930734353836865</v>
      </c>
      <c r="L25" s="18"/>
    </row>
    <row r="26" spans="1:12">
      <c r="A26" s="16"/>
      <c r="B26" s="11" t="str">
        <f>+'[3]Población Bogotá'!J306</f>
        <v>Cartagena</v>
      </c>
      <c r="C26" s="55">
        <f>+'[3]Población Bogotá'!K306</f>
        <v>18.727</v>
      </c>
      <c r="D26" s="55">
        <f>+'[3]Población Bogotá'!L306</f>
        <v>7.0226666666666659</v>
      </c>
      <c r="E26" s="55">
        <f>+'[3]Población Bogotá'!M306</f>
        <v>7.2446666666666673</v>
      </c>
      <c r="F26" s="55">
        <f>+'[3]Población Bogotá'!N306</f>
        <v>9.8146666666666675</v>
      </c>
      <c r="G26" s="56">
        <f>+'[3]Población Bogotá'!O306</f>
        <v>12.871333333333332</v>
      </c>
      <c r="H26" s="28">
        <f t="shared" si="0"/>
        <v>31.143866322510515</v>
      </c>
      <c r="I26" s="27">
        <f t="shared" si="4"/>
        <v>35.474371951780626</v>
      </c>
      <c r="J26" s="28">
        <f t="shared" si="1"/>
        <v>0.55786292874136845</v>
      </c>
      <c r="K26" s="27">
        <f t="shared" si="2"/>
        <v>0.43039245465487191</v>
      </c>
      <c r="L26" s="18"/>
    </row>
    <row r="27" spans="1:12">
      <c r="A27" s="16"/>
      <c r="B27" s="11" t="str">
        <f>+'[3]Población Bogotá'!J307</f>
        <v>Armenia</v>
      </c>
      <c r="C27" s="55">
        <f>+'[3]Población Bogotá'!K307</f>
        <v>18.032333333333334</v>
      </c>
      <c r="D27" s="55">
        <f>+'[3]Población Bogotá'!L307</f>
        <v>11.792333333333332</v>
      </c>
      <c r="E27" s="55">
        <f>+'[3]Población Bogotá'!M307</f>
        <v>18.062333333333331</v>
      </c>
      <c r="F27" s="55">
        <f>+'[3]Población Bogotá'!N307</f>
        <v>11.737</v>
      </c>
      <c r="G27" s="56">
        <f>+'[3]Población Bogotá'!O307</f>
        <v>12.696666666666667</v>
      </c>
      <c r="H27" s="28">
        <f t="shared" si="0"/>
        <v>8.1764221408082705</v>
      </c>
      <c r="I27" s="27">
        <f t="shared" si="4"/>
        <v>-35.019469614483171</v>
      </c>
      <c r="J27" s="28">
        <f t="shared" si="1"/>
        <v>0.55029261293206422</v>
      </c>
      <c r="K27" s="27">
        <f t="shared" si="2"/>
        <v>0.51469055565998822</v>
      </c>
      <c r="L27" s="18"/>
    </row>
    <row r="28" spans="1:12">
      <c r="A28" s="16"/>
      <c r="B28" s="11" t="str">
        <f>+'[3]Población Bogotá'!J308</f>
        <v>Villavicencio</v>
      </c>
      <c r="C28" s="55">
        <f>+'[3]Población Bogotá'!K308</f>
        <v>16.939333333333334</v>
      </c>
      <c r="D28" s="55">
        <f>+'[3]Población Bogotá'!L308</f>
        <v>8.8373333333333335</v>
      </c>
      <c r="E28" s="55">
        <f>+'[3]Población Bogotá'!M308</f>
        <v>18.826666666666664</v>
      </c>
      <c r="F28" s="55">
        <f>+'[3]Población Bogotá'!N308</f>
        <v>10.686999999999999</v>
      </c>
      <c r="G28" s="56">
        <f>+'[3]Población Bogotá'!O308</f>
        <v>7.8019999999999996</v>
      </c>
      <c r="H28" s="28">
        <f t="shared" si="0"/>
        <v>-26.995414990174982</v>
      </c>
      <c r="I28" s="27">
        <f t="shared" si="4"/>
        <v>-43.234773371104815</v>
      </c>
      <c r="J28" s="28">
        <f t="shared" si="1"/>
        <v>0.33815040426064308</v>
      </c>
      <c r="K28" s="27">
        <f t="shared" si="2"/>
        <v>0.46864598861193607</v>
      </c>
      <c r="L28" s="18"/>
    </row>
    <row r="29" spans="1:12">
      <c r="A29" s="16"/>
      <c r="B29" s="11" t="str">
        <f>+'[3]Población Bogotá'!J309</f>
        <v>Santa Marta</v>
      </c>
      <c r="C29" s="55">
        <f>+'[3]Población Bogotá'!K309</f>
        <v>14.295</v>
      </c>
      <c r="D29" s="55">
        <f>+'[3]Población Bogotá'!L309</f>
        <v>6.367333333333332</v>
      </c>
      <c r="E29" s="55">
        <f>+'[3]Población Bogotá'!M309</f>
        <v>7.3413333333333339</v>
      </c>
      <c r="F29" s="55">
        <f>+'[3]Población Bogotá'!N309</f>
        <v>8.2919999999999998</v>
      </c>
      <c r="G29" s="56">
        <f>+'[3]Población Bogotá'!O309</f>
        <v>7.575333333333333</v>
      </c>
      <c r="H29" s="28">
        <f t="shared" si="0"/>
        <v>-8.6428686283968492</v>
      </c>
      <c r="I29" s="27">
        <f t="shared" si="4"/>
        <v>12.949509625862676</v>
      </c>
      <c r="J29" s="28">
        <f t="shared" si="1"/>
        <v>0.32832633030963748</v>
      </c>
      <c r="K29" s="27">
        <f t="shared" si="2"/>
        <v>0.36362052377376008</v>
      </c>
      <c r="L29" s="18"/>
    </row>
    <row r="30" spans="1:12">
      <c r="A30" s="16"/>
      <c r="B30" s="11" t="str">
        <f>+'[3]Población Bogotá'!J310</f>
        <v>Popayán</v>
      </c>
      <c r="C30" s="55">
        <f>+'[3]Población Bogotá'!K310</f>
        <v>19.02</v>
      </c>
      <c r="D30" s="55">
        <f>+'[3]Población Bogotá'!L310</f>
        <v>6.3266666666666653</v>
      </c>
      <c r="E30" s="55">
        <f>+'[3]Población Bogotá'!M310</f>
        <v>11.549333333333331</v>
      </c>
      <c r="F30" s="55">
        <f>+'[3]Población Bogotá'!N310</f>
        <v>9.711333333333334</v>
      </c>
      <c r="G30" s="56">
        <f>+'[3]Población Bogotá'!O310</f>
        <v>7.3523333333333332</v>
      </c>
      <c r="H30" s="28">
        <f t="shared" si="0"/>
        <v>-24.291206150889</v>
      </c>
      <c r="I30" s="27">
        <f t="shared" si="4"/>
        <v>-15.914338489956116</v>
      </c>
      <c r="J30" s="28">
        <f t="shared" si="1"/>
        <v>0.31866117520195691</v>
      </c>
      <c r="K30" s="27">
        <f t="shared" si="2"/>
        <v>0.42586108456442867</v>
      </c>
      <c r="L30" s="18"/>
    </row>
    <row r="31" spans="1:12">
      <c r="A31" s="16"/>
      <c r="B31" s="11" t="str">
        <f>+'[3]Población Bogotá'!J311</f>
        <v>Sincelejo</v>
      </c>
      <c r="C31" s="55">
        <f>+'[3]Población Bogotá'!K311</f>
        <v>13.483333333333334</v>
      </c>
      <c r="D31" s="55">
        <f>+'[3]Población Bogotá'!L311</f>
        <v>5.5529999999999999</v>
      </c>
      <c r="E31" s="55">
        <f>+'[3]Población Bogotá'!M311</f>
        <v>5.0276666666666658</v>
      </c>
      <c r="F31" s="55">
        <f>+'[3]Población Bogotá'!N311</f>
        <v>9.4649999999999999</v>
      </c>
      <c r="G31" s="56">
        <f>+'[3]Población Bogotá'!O311</f>
        <v>6.8079999999999998</v>
      </c>
      <c r="H31" s="28">
        <f t="shared" si="0"/>
        <v>-28.071843634442683</v>
      </c>
      <c r="I31" s="27">
        <f t="shared" si="4"/>
        <v>88.258304050918284</v>
      </c>
      <c r="J31" s="28">
        <f t="shared" si="1"/>
        <v>0.29506895055196847</v>
      </c>
      <c r="K31" s="27">
        <f t="shared" si="2"/>
        <v>0.41505888296172694</v>
      </c>
      <c r="L31" s="18"/>
    </row>
    <row r="32" spans="1:12">
      <c r="A32" s="16"/>
      <c r="B32" s="11" t="str">
        <f>+'[3]Población Bogotá'!J312</f>
        <v>Montería</v>
      </c>
      <c r="C32" s="55">
        <f>+'[3]Población Bogotá'!K312</f>
        <v>16.101333333333333</v>
      </c>
      <c r="D32" s="55">
        <f>+'[3]Población Bogotá'!L312</f>
        <v>8.5986666666666665</v>
      </c>
      <c r="E32" s="55">
        <f>+'[3]Población Bogotá'!M312</f>
        <v>5.7016666666666653</v>
      </c>
      <c r="F32" s="55">
        <f>+'[3]Población Bogotá'!N312</f>
        <v>9.6386666666666674</v>
      </c>
      <c r="G32" s="56">
        <f>+'[3]Población Bogotá'!O312</f>
        <v>6.5853333333333337</v>
      </c>
      <c r="H32" s="28">
        <f t="shared" si="0"/>
        <v>-31.677963757089501</v>
      </c>
      <c r="I32" s="27">
        <f t="shared" si="4"/>
        <v>69.049985384390581</v>
      </c>
      <c r="J32" s="28">
        <f t="shared" si="1"/>
        <v>0.28541824261186299</v>
      </c>
      <c r="K32" s="27">
        <f t="shared" si="2"/>
        <v>0.42267450817824598</v>
      </c>
      <c r="L32" s="18"/>
    </row>
    <row r="33" spans="1:14">
      <c r="A33" s="16"/>
      <c r="B33" s="11" t="str">
        <f>+'[3]Población Bogotá'!J313</f>
        <v>Tunja</v>
      </c>
      <c r="C33" s="55">
        <f>+'[3]Población Bogotá'!K313</f>
        <v>7.3256666666666668</v>
      </c>
      <c r="D33" s="55">
        <f>+'[3]Población Bogotá'!L313</f>
        <v>3.1253333333333333</v>
      </c>
      <c r="E33" s="55">
        <f>+'[3]Población Bogotá'!M313</f>
        <v>2.0873333333333335</v>
      </c>
      <c r="F33" s="55">
        <f>+'[3]Población Bogotá'!N313</f>
        <v>5.7026666666666666</v>
      </c>
      <c r="G33" s="56">
        <f>+'[3]Población Bogotá'!O313</f>
        <v>4.7583333333333337</v>
      </c>
      <c r="H33" s="28">
        <f t="shared" si="0"/>
        <v>-16.559504325461759</v>
      </c>
      <c r="I33" s="27">
        <f t="shared" si="4"/>
        <v>173.20344937719577</v>
      </c>
      <c r="J33" s="28">
        <f t="shared" si="1"/>
        <v>0.20623331713324278</v>
      </c>
      <c r="K33" s="27">
        <f t="shared" si="2"/>
        <v>0.25007315970097638</v>
      </c>
      <c r="L33" s="18"/>
    </row>
    <row r="34" spans="1:14">
      <c r="A34" s="16"/>
      <c r="B34" s="11" t="str">
        <f>+'[3]Población Bogotá'!J314</f>
        <v>Valledupar</v>
      </c>
      <c r="C34" s="55">
        <f>+'[3]Población Bogotá'!K314</f>
        <v>7.387999999999999</v>
      </c>
      <c r="D34" s="55">
        <f>+'[3]Población Bogotá'!L314</f>
        <v>1.0493333333333335</v>
      </c>
      <c r="E34" s="55">
        <f>+'[3]Población Bogotá'!M314</f>
        <v>3.5176666666666669</v>
      </c>
      <c r="F34" s="55">
        <f>+'[3]Población Bogotá'!N314</f>
        <v>13.387333333333332</v>
      </c>
      <c r="G34" s="56">
        <f>+'[3]Población Bogotá'!O314</f>
        <v>4.0010000000000003</v>
      </c>
      <c r="H34" s="28">
        <f t="shared" si="0"/>
        <v>-70.113540162342503</v>
      </c>
      <c r="I34" s="27">
        <f t="shared" si="4"/>
        <v>280.57424429072296</v>
      </c>
      <c r="J34" s="28">
        <f t="shared" si="1"/>
        <v>0.17340935240282401</v>
      </c>
      <c r="K34" s="27">
        <f t="shared" si="2"/>
        <v>0.5870609212012281</v>
      </c>
      <c r="L34" s="18"/>
    </row>
    <row r="35" spans="1:14">
      <c r="A35" s="16"/>
      <c r="B35" s="11" t="str">
        <f>+'[3]Población Bogotá'!J315</f>
        <v>Riohacha</v>
      </c>
      <c r="C35" s="55">
        <f>+'[3]Población Bogotá'!K315</f>
        <v>7.44</v>
      </c>
      <c r="D35" s="55">
        <f>+'[3]Población Bogotá'!L315</f>
        <v>5.0179999999999998</v>
      </c>
      <c r="E35" s="55">
        <f>+'[3]Población Bogotá'!M315</f>
        <v>6.6020000000000003</v>
      </c>
      <c r="F35" s="55">
        <f>+'[3]Población Bogotá'!N315</f>
        <v>6.2726666666666659</v>
      </c>
      <c r="G35" s="56">
        <f>+'[3]Población Bogotá'!O315</f>
        <v>3.766</v>
      </c>
      <c r="H35" s="28">
        <f t="shared" si="0"/>
        <v>-39.961738760760966</v>
      </c>
      <c r="I35" s="27">
        <f t="shared" si="4"/>
        <v>-4.9883873573664754</v>
      </c>
      <c r="J35" s="28">
        <f t="shared" si="1"/>
        <v>0.16322409926244319</v>
      </c>
      <c r="K35" s="27">
        <f t="shared" si="2"/>
        <v>0.27506878181277605</v>
      </c>
      <c r="L35" s="18"/>
    </row>
    <row r="36" spans="1:14">
      <c r="A36" s="16"/>
      <c r="B36" s="11" t="str">
        <f>+'[3]Población Bogotá'!J316</f>
        <v>Florencia</v>
      </c>
      <c r="C36" s="55">
        <f>+'[3]Población Bogotá'!K316</f>
        <v>6.6653333333333329</v>
      </c>
      <c r="D36" s="55">
        <f>+'[3]Población Bogotá'!L316</f>
        <v>1.5069999999999999</v>
      </c>
      <c r="E36" s="55">
        <f>+'[3]Población Bogotá'!M316</f>
        <v>0.78833333333333344</v>
      </c>
      <c r="F36" s="55">
        <f>+'[3]Población Bogotá'!N316</f>
        <v>1.587</v>
      </c>
      <c r="G36" s="56">
        <f>+'[3]Población Bogotá'!O316</f>
        <v>2.3776666666666664</v>
      </c>
      <c r="H36" s="28">
        <f t="shared" si="0"/>
        <v>49.821466078554913</v>
      </c>
      <c r="I36" s="27">
        <f t="shared" si="4"/>
        <v>101.31078224101478</v>
      </c>
      <c r="J36" s="28">
        <f t="shared" si="1"/>
        <v>0.10305164631253382</v>
      </c>
      <c r="K36" s="27">
        <f t="shared" si="2"/>
        <v>6.9593074195484481E-2</v>
      </c>
      <c r="L36" s="18"/>
    </row>
    <row r="37" spans="1:14">
      <c r="A37" s="16"/>
      <c r="B37" s="11" t="str">
        <f>+'[3]Población Bogotá'!J317</f>
        <v>Quibdó</v>
      </c>
      <c r="C37" s="55">
        <f>+'[3]Población Bogotá'!K317</f>
        <v>1.1783333333333335</v>
      </c>
      <c r="D37" s="55">
        <f>+'[3]Población Bogotá'!L317</f>
        <v>0.9873333333333334</v>
      </c>
      <c r="E37" s="55">
        <f>+'[3]Población Bogotá'!M317</f>
        <v>1.0846666666666664</v>
      </c>
      <c r="F37" s="55">
        <f>+'[3]Población Bogotá'!N317</f>
        <v>0.92899999999999994</v>
      </c>
      <c r="G37" s="56">
        <f>+'[3]Población Bogotá'!O317</f>
        <v>1.9246666666666667</v>
      </c>
      <c r="H37" s="28">
        <f t="shared" si="0"/>
        <v>107.17617509867243</v>
      </c>
      <c r="I37" s="27">
        <f t="shared" si="4"/>
        <v>-14.351567301782408</v>
      </c>
      <c r="J37" s="28">
        <f t="shared" si="1"/>
        <v>8.3417945578097633E-2</v>
      </c>
      <c r="K37" s="27">
        <f t="shared" si="2"/>
        <v>4.0738478845371816E-2</v>
      </c>
      <c r="L37" s="18"/>
    </row>
    <row r="38" spans="1:14">
      <c r="A38" s="16"/>
      <c r="B38" s="11" t="str">
        <f>+'[3]Población Bogotá'!J318</f>
        <v>San Andrés</v>
      </c>
      <c r="C38" s="55">
        <f>+'[3]Población Bogotá'!K318</f>
        <v>1.0043333333333333</v>
      </c>
      <c r="D38" s="55">
        <f>+'[3]Población Bogotá'!L318</f>
        <v>0.61199999999999999</v>
      </c>
      <c r="E38" s="55">
        <f>+'[3]Población Bogotá'!M318</f>
        <v>0.65733333333333333</v>
      </c>
      <c r="F38" s="55">
        <f>+'[3]Población Bogotá'!N318</f>
        <v>0.314</v>
      </c>
      <c r="G38" s="56">
        <f>+'[3]Población Bogotá'!O318</f>
        <v>0.53066666666666673</v>
      </c>
      <c r="H38" s="28">
        <f t="shared" si="0"/>
        <v>69.002123142250554</v>
      </c>
      <c r="I38" s="27">
        <f t="shared" si="4"/>
        <v>-52.231237322515213</v>
      </c>
      <c r="J38" s="28">
        <f t="shared" si="1"/>
        <v>2.2999890779413133E-2</v>
      </c>
      <c r="K38" s="27">
        <f t="shared" si="2"/>
        <v>1.3769518145798439E-2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Bogotá'!J326</f>
        <v>Colombia</v>
      </c>
      <c r="C13" s="26">
        <f>+'[3]Población Bogotá'!K326</f>
        <v>3777.3153333333335</v>
      </c>
      <c r="D13" s="26">
        <f>+'[3]Población Bogotá'!L326</f>
        <v>2996.9670000000001</v>
      </c>
      <c r="E13" s="26">
        <f>+'[3]Población Bogotá'!M326</f>
        <v>3233.8940000000002</v>
      </c>
      <c r="F13" s="26">
        <f>+'[3]Población Bogotá'!N326</f>
        <v>3907.4126666666671</v>
      </c>
      <c r="G13" s="26">
        <f>+'[3]Población Bogotá'!O326</f>
        <v>3939.7513333333336</v>
      </c>
      <c r="H13" s="28">
        <f t="shared" ref="H13:H38" si="0">IF(OR(OR(G13=0,F13=0),G13=""),"",(G13/F13-1)*100)</f>
        <v>0.82762353059202542</v>
      </c>
      <c r="I13" s="27">
        <f>IF(OR(OR(G13=0,F13=0),F13=""),"",(F13/E13-1)*100)</f>
        <v>20.826862805851597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1727.3253333333337</v>
      </c>
      <c r="D14" s="25">
        <f t="shared" ref="D14:G14" si="3">D13-SUM(D15:D38)</f>
        <v>1235.9096666666667</v>
      </c>
      <c r="E14" s="25">
        <f t="shared" si="3"/>
        <v>1483.8353333333339</v>
      </c>
      <c r="F14" s="25">
        <f t="shared" si="3"/>
        <v>1727.0536666666671</v>
      </c>
      <c r="G14" s="26">
        <f t="shared" si="3"/>
        <v>1740.3716666666678</v>
      </c>
      <c r="H14" s="28">
        <f t="shared" si="0"/>
        <v>0.77113990474340088</v>
      </c>
      <c r="I14" s="27">
        <f>IF(OR(OR(G14=0,F14=0),F14=""),"",(F14/E14-1)*100)</f>
        <v>16.391194350855631</v>
      </c>
      <c r="J14" s="28">
        <f t="shared" si="1"/>
        <v>44.174657723744687</v>
      </c>
      <c r="K14" s="27">
        <f t="shared" si="2"/>
        <v>44.199418233958404</v>
      </c>
      <c r="L14" s="18"/>
    </row>
    <row r="15" spans="1:15">
      <c r="A15" s="16"/>
      <c r="B15" s="12" t="str">
        <f>+'[3]Población Bogotá'!J327</f>
        <v>Bogotá</v>
      </c>
      <c r="C15" s="107">
        <f>+'[3]Población Bogotá'!K327</f>
        <v>792.05599999999993</v>
      </c>
      <c r="D15" s="107">
        <f>+'[3]Población Bogotá'!L327</f>
        <v>809.37566666666669</v>
      </c>
      <c r="E15" s="107">
        <f>+'[3]Población Bogotá'!M327</f>
        <v>605.77133333333325</v>
      </c>
      <c r="F15" s="107">
        <f>+'[3]Población Bogotá'!N327</f>
        <v>903.21433333333334</v>
      </c>
      <c r="G15" s="107">
        <f>+'[3]Población Bogotá'!O327</f>
        <v>944.49599999999998</v>
      </c>
      <c r="H15" s="50">
        <f t="shared" si="0"/>
        <v>4.570528294686782</v>
      </c>
      <c r="I15" s="36">
        <f t="shared" ref="I15:I38" si="4">IF(OR(OR(G15=0,F15=0),F15=""),"",(F15/E15-1)*100)</f>
        <v>49.101531160823072</v>
      </c>
      <c r="J15" s="50">
        <f t="shared" si="1"/>
        <v>23.973492743281426</v>
      </c>
      <c r="K15" s="36">
        <f t="shared" si="2"/>
        <v>23.115406802011695</v>
      </c>
      <c r="L15" s="18"/>
      <c r="N15" s="23" t="s">
        <v>3</v>
      </c>
      <c r="O15" s="34">
        <f>J15</f>
        <v>23.973492743281426</v>
      </c>
    </row>
    <row r="16" spans="1:15">
      <c r="A16" s="16"/>
      <c r="B16" s="11" t="str">
        <f>+'[3]Población Bogotá'!J328</f>
        <v>Medellín</v>
      </c>
      <c r="C16" s="55">
        <f>+'[3]Población Bogotá'!K328</f>
        <v>231.58333333333334</v>
      </c>
      <c r="D16" s="55">
        <f>+'[3]Población Bogotá'!L328</f>
        <v>186.66733333333332</v>
      </c>
      <c r="E16" s="55">
        <f>+'[3]Población Bogotá'!M328</f>
        <v>265.90966666666662</v>
      </c>
      <c r="F16" s="55">
        <f>+'[3]Población Bogotá'!N328</f>
        <v>311.91233333333338</v>
      </c>
      <c r="G16" s="56">
        <f>+'[3]Población Bogotá'!O328</f>
        <v>324.24400000000003</v>
      </c>
      <c r="H16" s="28">
        <f t="shared" si="0"/>
        <v>3.9535681500250552</v>
      </c>
      <c r="I16" s="27">
        <f t="shared" si="4"/>
        <v>17.300110689219061</v>
      </c>
      <c r="J16" s="28">
        <f t="shared" si="1"/>
        <v>8.2300625741692333</v>
      </c>
      <c r="K16" s="27">
        <f t="shared" si="2"/>
        <v>7.9825797770016278</v>
      </c>
      <c r="L16" s="18"/>
      <c r="N16" s="23" t="s">
        <v>14</v>
      </c>
      <c r="O16" s="34">
        <f>100-O15</f>
        <v>76.026507256718574</v>
      </c>
    </row>
    <row r="17" spans="1:12">
      <c r="A17" s="16"/>
      <c r="B17" s="11" t="str">
        <f>+'[3]Población Bogotá'!J329</f>
        <v>Cali</v>
      </c>
      <c r="C17" s="55">
        <f>+'[3]Población Bogotá'!K329</f>
        <v>228.89933333333337</v>
      </c>
      <c r="D17" s="55">
        <f>+'[3]Población Bogotá'!L329</f>
        <v>244.81966666666665</v>
      </c>
      <c r="E17" s="55">
        <f>+'[3]Población Bogotá'!M329</f>
        <v>285.49466666666666</v>
      </c>
      <c r="F17" s="55">
        <f>+'[3]Población Bogotá'!N329</f>
        <v>227.92433333333329</v>
      </c>
      <c r="G17" s="56">
        <f>+'[3]Población Bogotá'!O329</f>
        <v>195.11100000000002</v>
      </c>
      <c r="H17" s="28">
        <f t="shared" si="0"/>
        <v>-14.396590681410327</v>
      </c>
      <c r="I17" s="27">
        <f t="shared" si="4"/>
        <v>-20.165116919872418</v>
      </c>
      <c r="J17" s="28">
        <f t="shared" si="1"/>
        <v>4.9523683982085505</v>
      </c>
      <c r="K17" s="27">
        <f t="shared" si="2"/>
        <v>5.8331267459336669</v>
      </c>
      <c r="L17" s="18"/>
    </row>
    <row r="18" spans="1:12">
      <c r="A18" s="16"/>
      <c r="B18" s="11" t="str">
        <f>+'[3]Población Bogotá'!J330</f>
        <v>Barranquilla</v>
      </c>
      <c r="C18" s="55">
        <f>+'[3]Población Bogotá'!K330</f>
        <v>84.76766666666667</v>
      </c>
      <c r="D18" s="55">
        <f>+'[3]Población Bogotá'!L330</f>
        <v>38.338999999999999</v>
      </c>
      <c r="E18" s="55">
        <f>+'[3]Población Bogotá'!M330</f>
        <v>69.138999999999996</v>
      </c>
      <c r="F18" s="55">
        <f>+'[3]Población Bogotá'!N330</f>
        <v>63.85</v>
      </c>
      <c r="G18" s="56">
        <f>+'[3]Población Bogotá'!O330</f>
        <v>132.63466666666667</v>
      </c>
      <c r="H18" s="28">
        <f t="shared" si="0"/>
        <v>107.7285304098147</v>
      </c>
      <c r="I18" s="27">
        <f t="shared" si="4"/>
        <v>-7.6498069107160838</v>
      </c>
      <c r="J18" s="28">
        <f t="shared" si="1"/>
        <v>3.3665745739959565</v>
      </c>
      <c r="K18" s="27">
        <f t="shared" si="2"/>
        <v>1.6340736299672469</v>
      </c>
      <c r="L18" s="18"/>
    </row>
    <row r="19" spans="1:12">
      <c r="A19" s="16"/>
      <c r="B19" s="11" t="str">
        <f>+'[3]Población Bogotá'!J331</f>
        <v>Bucaramanga</v>
      </c>
      <c r="C19" s="55">
        <f>+'[3]Población Bogotá'!K331</f>
        <v>82.851333333333329</v>
      </c>
      <c r="D19" s="55">
        <f>+'[3]Población Bogotá'!L331</f>
        <v>90.410666666666671</v>
      </c>
      <c r="E19" s="55">
        <f>+'[3]Población Bogotá'!M331</f>
        <v>91.699666666666658</v>
      </c>
      <c r="F19" s="55">
        <f>+'[3]Población Bogotá'!N331</f>
        <v>138.923</v>
      </c>
      <c r="G19" s="56">
        <f>+'[3]Población Bogotá'!O331</f>
        <v>111.31099999999999</v>
      </c>
      <c r="H19" s="28">
        <f t="shared" si="0"/>
        <v>-19.875758513709041</v>
      </c>
      <c r="I19" s="27">
        <f t="shared" si="4"/>
        <v>51.497824419572602</v>
      </c>
      <c r="J19" s="28">
        <f t="shared" si="1"/>
        <v>2.8253306003915299</v>
      </c>
      <c r="K19" s="27">
        <f t="shared" si="2"/>
        <v>3.55537057002255</v>
      </c>
      <c r="L19" s="18"/>
    </row>
    <row r="20" spans="1:12">
      <c r="A20" s="16"/>
      <c r="B20" s="11" t="str">
        <f>+'[3]Población Bogotá'!J332</f>
        <v>Cúcuta</v>
      </c>
      <c r="C20" s="55">
        <f>+'[3]Población Bogotá'!K332</f>
        <v>84.902333333333331</v>
      </c>
      <c r="D20" s="55">
        <f>+'[3]Población Bogotá'!L332</f>
        <v>47.68266666666667</v>
      </c>
      <c r="E20" s="55">
        <f>+'[3]Población Bogotá'!M332</f>
        <v>40.360999999999997</v>
      </c>
      <c r="F20" s="55">
        <f>+'[3]Población Bogotá'!N332</f>
        <v>103.83433333333333</v>
      </c>
      <c r="G20" s="56">
        <f>+'[3]Población Bogotá'!O332</f>
        <v>61.415666666666674</v>
      </c>
      <c r="H20" s="28">
        <f t="shared" si="0"/>
        <v>-40.85225503446194</v>
      </c>
      <c r="I20" s="27">
        <f t="shared" si="4"/>
        <v>157.26402550316726</v>
      </c>
      <c r="J20" s="28">
        <f t="shared" si="1"/>
        <v>1.5588716512903438</v>
      </c>
      <c r="K20" s="27">
        <f t="shared" si="2"/>
        <v>2.6573679872392968</v>
      </c>
      <c r="L20" s="18"/>
    </row>
    <row r="21" spans="1:12">
      <c r="A21" s="16"/>
      <c r="B21" s="11" t="str">
        <f>+'[3]Población Bogotá'!J333</f>
        <v>Ibagué</v>
      </c>
      <c r="C21" s="55">
        <f>+'[3]Población Bogotá'!K333</f>
        <v>61.266333333333336</v>
      </c>
      <c r="D21" s="55">
        <f>+'[3]Población Bogotá'!L333</f>
        <v>40.536666666666669</v>
      </c>
      <c r="E21" s="55">
        <f>+'[3]Población Bogotá'!M333</f>
        <v>50.116999999999997</v>
      </c>
      <c r="F21" s="55">
        <f>+'[3]Población Bogotá'!N333</f>
        <v>39.226333333333336</v>
      </c>
      <c r="G21" s="56">
        <f>+'[3]Población Bogotá'!O333</f>
        <v>59.660333333333334</v>
      </c>
      <c r="H21" s="28">
        <f t="shared" si="0"/>
        <v>52.09255687080956</v>
      </c>
      <c r="I21" s="27">
        <f t="shared" si="4"/>
        <v>-21.730484000771522</v>
      </c>
      <c r="J21" s="28">
        <f t="shared" si="1"/>
        <v>1.5143172318659028</v>
      </c>
      <c r="K21" s="27">
        <f t="shared" si="2"/>
        <v>1.0038953312498857</v>
      </c>
      <c r="L21" s="18"/>
    </row>
    <row r="22" spans="1:12">
      <c r="A22" s="16"/>
      <c r="B22" s="11" t="str">
        <f>+'[3]Población Bogotá'!J334</f>
        <v>Manizales</v>
      </c>
      <c r="C22" s="55">
        <f>+'[3]Población Bogotá'!K334</f>
        <v>34.901666666666664</v>
      </c>
      <c r="D22" s="55">
        <f>+'[3]Población Bogotá'!L334</f>
        <v>26.498000000000001</v>
      </c>
      <c r="E22" s="55">
        <f>+'[3]Población Bogotá'!M334</f>
        <v>31.615666666666669</v>
      </c>
      <c r="F22" s="55">
        <f>+'[3]Población Bogotá'!N334</f>
        <v>28.714333333333332</v>
      </c>
      <c r="G22" s="56">
        <f>+'[3]Población Bogotá'!O334</f>
        <v>43.163666666666671</v>
      </c>
      <c r="H22" s="28">
        <f t="shared" si="0"/>
        <v>50.320977908826038</v>
      </c>
      <c r="I22" s="27">
        <f t="shared" si="4"/>
        <v>-9.1768848777504903</v>
      </c>
      <c r="J22" s="28">
        <f t="shared" si="1"/>
        <v>1.0955936812932525</v>
      </c>
      <c r="K22" s="27">
        <f t="shared" si="2"/>
        <v>0.73486820520108864</v>
      </c>
      <c r="L22" s="18"/>
    </row>
    <row r="23" spans="1:12">
      <c r="A23" s="16"/>
      <c r="B23" s="11" t="str">
        <f>+'[3]Población Bogotá'!J335</f>
        <v>Neiva</v>
      </c>
      <c r="C23" s="55">
        <f>+'[3]Población Bogotá'!K335</f>
        <v>46.002333333333333</v>
      </c>
      <c r="D23" s="55">
        <f>+'[3]Población Bogotá'!L335</f>
        <v>41.460666666666668</v>
      </c>
      <c r="E23" s="55">
        <f>+'[3]Población Bogotá'!M335</f>
        <v>38.204666666666668</v>
      </c>
      <c r="F23" s="55">
        <f>+'[3]Población Bogotá'!N335</f>
        <v>43.487333333333332</v>
      </c>
      <c r="G23" s="56">
        <f>+'[3]Población Bogotá'!O335</f>
        <v>42.374000000000002</v>
      </c>
      <c r="H23" s="28">
        <f t="shared" si="0"/>
        <v>-2.5601324523615965</v>
      </c>
      <c r="I23" s="27">
        <f t="shared" si="4"/>
        <v>13.827281134939874</v>
      </c>
      <c r="J23" s="28">
        <f t="shared" si="1"/>
        <v>1.0755501150918663</v>
      </c>
      <c r="K23" s="27">
        <f t="shared" si="2"/>
        <v>1.1129444735723673</v>
      </c>
      <c r="L23" s="18"/>
    </row>
    <row r="24" spans="1:12">
      <c r="A24" s="16"/>
      <c r="B24" s="11" t="str">
        <f>+'[3]Población Bogotá'!J336</f>
        <v>Pasto</v>
      </c>
      <c r="C24" s="55">
        <f>+'[3]Población Bogotá'!K336</f>
        <v>31.376333333333335</v>
      </c>
      <c r="D24" s="55">
        <f>+'[3]Población Bogotá'!L336</f>
        <v>21.021333333333335</v>
      </c>
      <c r="E24" s="55">
        <f>+'[3]Población Bogotá'!M336</f>
        <v>24.599666666666668</v>
      </c>
      <c r="F24" s="55">
        <f>+'[3]Población Bogotá'!N336</f>
        <v>24.812333333333331</v>
      </c>
      <c r="G24" s="56">
        <f>+'[3]Población Bogotá'!O336</f>
        <v>39.009333333333331</v>
      </c>
      <c r="H24" s="28">
        <f t="shared" si="0"/>
        <v>57.217512796055736</v>
      </c>
      <c r="I24" s="27">
        <f t="shared" si="4"/>
        <v>0.8645103592189507</v>
      </c>
      <c r="J24" s="28">
        <f t="shared" si="1"/>
        <v>0.99014709388595912</v>
      </c>
      <c r="K24" s="27">
        <f t="shared" si="2"/>
        <v>0.63500672823738935</v>
      </c>
      <c r="L24" s="18"/>
    </row>
    <row r="25" spans="1:12">
      <c r="A25" s="16"/>
      <c r="B25" s="11" t="str">
        <f>+'[3]Población Bogotá'!J337</f>
        <v>Pereira</v>
      </c>
      <c r="C25" s="55">
        <f>+'[3]Población Bogotá'!K337</f>
        <v>33.011666666666663</v>
      </c>
      <c r="D25" s="55">
        <f>+'[3]Población Bogotá'!L337</f>
        <v>22.194333333333333</v>
      </c>
      <c r="E25" s="55">
        <f>+'[3]Población Bogotá'!M337</f>
        <v>17.607333333333333</v>
      </c>
      <c r="F25" s="55">
        <f>+'[3]Población Bogotá'!N337</f>
        <v>32.366333333333337</v>
      </c>
      <c r="G25" s="56">
        <f>+'[3]Población Bogotá'!O337</f>
        <v>34.298666666666669</v>
      </c>
      <c r="H25" s="28">
        <f t="shared" si="0"/>
        <v>5.9701953676144948</v>
      </c>
      <c r="I25" s="27">
        <f t="shared" si="4"/>
        <v>83.8230282836697</v>
      </c>
      <c r="J25" s="28">
        <f t="shared" si="1"/>
        <v>0.87057947988933981</v>
      </c>
      <c r="K25" s="27">
        <f t="shared" si="2"/>
        <v>0.82833158651103989</v>
      </c>
      <c r="L25" s="18"/>
    </row>
    <row r="26" spans="1:12">
      <c r="A26" s="16"/>
      <c r="B26" s="11" t="str">
        <f>+'[3]Población Bogotá'!J338</f>
        <v>Villavicencio</v>
      </c>
      <c r="C26" s="55">
        <f>+'[3]Población Bogotá'!K338</f>
        <v>38.193666666666665</v>
      </c>
      <c r="D26" s="55">
        <f>+'[3]Población Bogotá'!L338</f>
        <v>25.747</v>
      </c>
      <c r="E26" s="55">
        <f>+'[3]Población Bogotá'!M338</f>
        <v>52.073999999999991</v>
      </c>
      <c r="F26" s="55">
        <f>+'[3]Población Bogotá'!N338</f>
        <v>26.584</v>
      </c>
      <c r="G26" s="56">
        <f>+'[3]Población Bogotá'!O338</f>
        <v>30.144666666666666</v>
      </c>
      <c r="H26" s="28">
        <f t="shared" si="0"/>
        <v>13.394021466546292</v>
      </c>
      <c r="I26" s="27">
        <f t="shared" si="4"/>
        <v>-48.949571763259968</v>
      </c>
      <c r="J26" s="28">
        <f t="shared" si="1"/>
        <v>0.76514135325292087</v>
      </c>
      <c r="K26" s="27">
        <f t="shared" si="2"/>
        <v>0.6803478994369504</v>
      </c>
      <c r="L26" s="18"/>
    </row>
    <row r="27" spans="1:12">
      <c r="A27" s="16"/>
      <c r="B27" s="11" t="str">
        <f>+'[3]Población Bogotá'!J339</f>
        <v>Armenia</v>
      </c>
      <c r="C27" s="55">
        <f>+'[3]Población Bogotá'!K339</f>
        <v>28.436666666666667</v>
      </c>
      <c r="D27" s="55">
        <f>+'[3]Población Bogotá'!L339</f>
        <v>17.405333333333335</v>
      </c>
      <c r="E27" s="55">
        <f>+'[3]Población Bogotá'!M339</f>
        <v>24.334666666666667</v>
      </c>
      <c r="F27" s="55">
        <f>+'[3]Población Bogotá'!N339</f>
        <v>22.613</v>
      </c>
      <c r="G27" s="56">
        <f>+'[3]Población Bogotá'!O339</f>
        <v>27.373333333333335</v>
      </c>
      <c r="H27" s="28">
        <f t="shared" si="0"/>
        <v>21.05131266675513</v>
      </c>
      <c r="I27" s="27">
        <f t="shared" si="4"/>
        <v>-7.0749547969974236</v>
      </c>
      <c r="J27" s="28">
        <f t="shared" si="1"/>
        <v>0.69479850420339551</v>
      </c>
      <c r="K27" s="27">
        <f t="shared" si="2"/>
        <v>0.5787205480728167</v>
      </c>
      <c r="L27" s="18"/>
    </row>
    <row r="28" spans="1:12">
      <c r="A28" s="16"/>
      <c r="B28" s="11" t="str">
        <f>+'[3]Población Bogotá'!J340</f>
        <v>Valledupar</v>
      </c>
      <c r="C28" s="55">
        <f>+'[3]Población Bogotá'!K340</f>
        <v>37.617666666666672</v>
      </c>
      <c r="D28" s="55">
        <f>+'[3]Población Bogotá'!L340</f>
        <v>22.814000000000004</v>
      </c>
      <c r="E28" s="55">
        <f>+'[3]Población Bogotá'!M340</f>
        <v>32.163666666666664</v>
      </c>
      <c r="F28" s="55">
        <f>+'[3]Población Bogotá'!N340</f>
        <v>53.142666666666663</v>
      </c>
      <c r="G28" s="56">
        <f>+'[3]Población Bogotá'!O340</f>
        <v>26.93</v>
      </c>
      <c r="H28" s="28">
        <f t="shared" si="0"/>
        <v>-49.325087186692414</v>
      </c>
      <c r="I28" s="27">
        <f t="shared" si="4"/>
        <v>65.225772351825555</v>
      </c>
      <c r="J28" s="28">
        <f t="shared" si="1"/>
        <v>0.68354567894048135</v>
      </c>
      <c r="K28" s="27">
        <f t="shared" si="2"/>
        <v>1.360047458514321</v>
      </c>
      <c r="L28" s="18"/>
    </row>
    <row r="29" spans="1:12">
      <c r="A29" s="16"/>
      <c r="B29" s="11" t="str">
        <f>+'[3]Población Bogotá'!J341</f>
        <v>Cartagena</v>
      </c>
      <c r="C29" s="55">
        <f>+'[3]Población Bogotá'!K341</f>
        <v>63.401666666666664</v>
      </c>
      <c r="D29" s="55">
        <f>+'[3]Población Bogotá'!L341</f>
        <v>19.236666666666668</v>
      </c>
      <c r="E29" s="55">
        <f>+'[3]Población Bogotá'!M341</f>
        <v>18.488333333333333</v>
      </c>
      <c r="F29" s="55">
        <f>+'[3]Población Bogotá'!N341</f>
        <v>34.034999999999997</v>
      </c>
      <c r="G29" s="56">
        <f>+'[3]Población Bogotá'!O341</f>
        <v>23.570333333333334</v>
      </c>
      <c r="H29" s="28">
        <f t="shared" si="0"/>
        <v>-30.746780275206888</v>
      </c>
      <c r="I29" s="27">
        <f t="shared" si="4"/>
        <v>84.089065176237241</v>
      </c>
      <c r="J29" s="28">
        <f t="shared" si="1"/>
        <v>0.59826956929769004</v>
      </c>
      <c r="K29" s="27">
        <f t="shared" si="2"/>
        <v>0.87103674230125661</v>
      </c>
      <c r="L29" s="18"/>
    </row>
    <row r="30" spans="1:12">
      <c r="A30" s="16"/>
      <c r="B30" s="11" t="str">
        <f>+'[3]Población Bogotá'!J342</f>
        <v>Popayán</v>
      </c>
      <c r="C30" s="55">
        <f>+'[3]Población Bogotá'!K342</f>
        <v>29.028666666666666</v>
      </c>
      <c r="D30" s="55">
        <f>+'[3]Población Bogotá'!L342</f>
        <v>13.903</v>
      </c>
      <c r="E30" s="55">
        <f>+'[3]Población Bogotá'!M342</f>
        <v>23.086000000000002</v>
      </c>
      <c r="F30" s="55">
        <f>+'[3]Población Bogotá'!N342</f>
        <v>25.955333333333332</v>
      </c>
      <c r="G30" s="56">
        <f>+'[3]Población Bogotá'!O342</f>
        <v>22.021333333333331</v>
      </c>
      <c r="H30" s="28">
        <f t="shared" si="0"/>
        <v>-15.156807849382281</v>
      </c>
      <c r="I30" s="27">
        <f t="shared" si="4"/>
        <v>12.428889081405735</v>
      </c>
      <c r="J30" s="28">
        <f t="shared" si="1"/>
        <v>0.55895236704448514</v>
      </c>
      <c r="K30" s="27">
        <f t="shared" si="2"/>
        <v>0.66425882156632532</v>
      </c>
      <c r="L30" s="18"/>
    </row>
    <row r="31" spans="1:12">
      <c r="A31" s="16"/>
      <c r="B31" s="11" t="str">
        <f>+'[3]Población Bogotá'!J343</f>
        <v>Riohacha</v>
      </c>
      <c r="C31" s="55">
        <f>+'[3]Población Bogotá'!K343</f>
        <v>20.556666666666668</v>
      </c>
      <c r="D31" s="55">
        <f>+'[3]Población Bogotá'!L343</f>
        <v>16.143666666666665</v>
      </c>
      <c r="E31" s="55">
        <f>+'[3]Población Bogotá'!M343</f>
        <v>16.027333333333335</v>
      </c>
      <c r="F31" s="55">
        <f>+'[3]Población Bogotá'!N343</f>
        <v>14.384333333333336</v>
      </c>
      <c r="G31" s="56">
        <f>+'[3]Población Bogotá'!O343</f>
        <v>15.614666666666666</v>
      </c>
      <c r="H31" s="28">
        <f t="shared" si="0"/>
        <v>8.5532871411025724</v>
      </c>
      <c r="I31" s="27">
        <f t="shared" si="4"/>
        <v>-10.251237469323227</v>
      </c>
      <c r="J31" s="28">
        <f t="shared" si="1"/>
        <v>0.3963363508390631</v>
      </c>
      <c r="K31" s="27">
        <f t="shared" si="2"/>
        <v>0.36812936232825166</v>
      </c>
      <c r="L31" s="18"/>
    </row>
    <row r="32" spans="1:12">
      <c r="A32" s="16"/>
      <c r="B32" s="11" t="str">
        <f>+'[3]Población Bogotá'!J344</f>
        <v>Sincelejo</v>
      </c>
      <c r="C32" s="55">
        <f>+'[3]Población Bogotá'!K344</f>
        <v>33.102666666666664</v>
      </c>
      <c r="D32" s="55">
        <f>+'[3]Población Bogotá'!L344</f>
        <v>13.489666666666665</v>
      </c>
      <c r="E32" s="55">
        <f>+'[3]Población Bogotá'!M344</f>
        <v>14.408000000000001</v>
      </c>
      <c r="F32" s="55">
        <f>+'[3]Población Bogotá'!N344</f>
        <v>26.156333333333333</v>
      </c>
      <c r="G32" s="56">
        <f>+'[3]Población Bogotá'!O344</f>
        <v>15.068999999999997</v>
      </c>
      <c r="H32" s="28">
        <f t="shared" si="0"/>
        <v>-42.38871401445158</v>
      </c>
      <c r="I32" s="27">
        <f t="shared" si="4"/>
        <v>81.540347954839888</v>
      </c>
      <c r="J32" s="28">
        <f t="shared" si="1"/>
        <v>0.38248606891771669</v>
      </c>
      <c r="K32" s="27">
        <f t="shared" si="2"/>
        <v>0.66940289047193879</v>
      </c>
      <c r="L32" s="18"/>
    </row>
    <row r="33" spans="1:14">
      <c r="A33" s="16"/>
      <c r="B33" s="11" t="str">
        <f>+'[3]Población Bogotá'!J345</f>
        <v>Santa Marta</v>
      </c>
      <c r="C33" s="55">
        <f>+'[3]Población Bogotá'!K345</f>
        <v>36.211000000000006</v>
      </c>
      <c r="D33" s="55">
        <f>+'[3]Población Bogotá'!L345</f>
        <v>15.656666666666666</v>
      </c>
      <c r="E33" s="55">
        <f>+'[3]Población Bogotá'!M345</f>
        <v>19.867666666666665</v>
      </c>
      <c r="F33" s="55">
        <f>+'[3]Población Bogotá'!N345</f>
        <v>15.128333333333336</v>
      </c>
      <c r="G33" s="56">
        <f>+'[3]Población Bogotá'!O345</f>
        <v>13.302000000000001</v>
      </c>
      <c r="H33" s="28">
        <f t="shared" si="0"/>
        <v>-12.072270573978194</v>
      </c>
      <c r="I33" s="27">
        <f t="shared" si="4"/>
        <v>-23.854503967921058</v>
      </c>
      <c r="J33" s="28">
        <f t="shared" si="1"/>
        <v>0.33763552251267298</v>
      </c>
      <c r="K33" s="27">
        <f t="shared" si="2"/>
        <v>0.38717009499380578</v>
      </c>
      <c r="L33" s="18"/>
    </row>
    <row r="34" spans="1:14">
      <c r="A34" s="16"/>
      <c r="B34" s="11" t="str">
        <f>+'[3]Población Bogotá'!J346</f>
        <v>Tunja</v>
      </c>
      <c r="C34" s="55">
        <f>+'[3]Población Bogotá'!K346</f>
        <v>13.380333333333333</v>
      </c>
      <c r="D34" s="55">
        <f>+'[3]Población Bogotá'!L346</f>
        <v>11.316000000000001</v>
      </c>
      <c r="E34" s="55">
        <f>+'[3]Población Bogotá'!M346</f>
        <v>6.237000000000001</v>
      </c>
      <c r="F34" s="55">
        <f>+'[3]Población Bogotá'!N346</f>
        <v>19.495000000000001</v>
      </c>
      <c r="G34" s="56">
        <f>+'[3]Población Bogotá'!O346</f>
        <v>13.017666666666665</v>
      </c>
      <c r="H34" s="28">
        <f t="shared" si="0"/>
        <v>-33.225613405146625</v>
      </c>
      <c r="I34" s="27">
        <f t="shared" si="4"/>
        <v>212.57014590347922</v>
      </c>
      <c r="J34" s="28">
        <f t="shared" si="1"/>
        <v>0.3304184849568339</v>
      </c>
      <c r="K34" s="27">
        <f t="shared" si="2"/>
        <v>0.49892349907927136</v>
      </c>
      <c r="L34" s="18"/>
    </row>
    <row r="35" spans="1:14">
      <c r="A35" s="16"/>
      <c r="B35" s="11" t="str">
        <f>+'[3]Población Bogotá'!J347</f>
        <v>Montería</v>
      </c>
      <c r="C35" s="55">
        <f>+'[3]Población Bogotá'!K347</f>
        <v>18.818666666666669</v>
      </c>
      <c r="D35" s="55">
        <f>+'[3]Población Bogotá'!L347</f>
        <v>24.806000000000001</v>
      </c>
      <c r="E35" s="55">
        <f>+'[3]Población Bogotá'!M347</f>
        <v>9.049666666666667</v>
      </c>
      <c r="F35" s="55">
        <f>+'[3]Población Bogotá'!N347</f>
        <v>12.62</v>
      </c>
      <c r="G35" s="56">
        <f>+'[3]Población Bogotá'!O347</f>
        <v>10.294666666666666</v>
      </c>
      <c r="H35" s="28">
        <f t="shared" si="0"/>
        <v>-18.425779186476486</v>
      </c>
      <c r="I35" s="27">
        <f t="shared" si="4"/>
        <v>39.452650189693905</v>
      </c>
      <c r="J35" s="28">
        <f t="shared" si="1"/>
        <v>0.26130244768409239</v>
      </c>
      <c r="K35" s="27">
        <f t="shared" si="2"/>
        <v>0.32297586860120053</v>
      </c>
      <c r="L35" s="18"/>
    </row>
    <row r="36" spans="1:14">
      <c r="A36" s="16"/>
      <c r="B36" s="11" t="str">
        <f>+'[3]Población Bogotá'!J348</f>
        <v>Florencia</v>
      </c>
      <c r="C36" s="55">
        <f>+'[3]Población Bogotá'!K348</f>
        <v>10.892000000000001</v>
      </c>
      <c r="D36" s="55">
        <f>+'[3]Población Bogotá'!L348</f>
        <v>5.882666666666668</v>
      </c>
      <c r="E36" s="55">
        <f>+'[3]Población Bogotá'!M348</f>
        <v>5.2216666666666667</v>
      </c>
      <c r="F36" s="55">
        <f>+'[3]Población Bogotá'!N348</f>
        <v>2.968</v>
      </c>
      <c r="G36" s="56">
        <f>+'[3]Población Bogotá'!O348</f>
        <v>6.9880000000000004</v>
      </c>
      <c r="H36" s="28">
        <f t="shared" si="0"/>
        <v>135.44474393531002</v>
      </c>
      <c r="I36" s="27">
        <f t="shared" si="4"/>
        <v>-43.1599106287903</v>
      </c>
      <c r="J36" s="28">
        <f t="shared" si="1"/>
        <v>0.17737160061032617</v>
      </c>
      <c r="K36" s="27">
        <f t="shared" si="2"/>
        <v>7.5958191601296604E-2</v>
      </c>
      <c r="L36" s="18"/>
    </row>
    <row r="37" spans="1:14">
      <c r="A37" s="16"/>
      <c r="B37" s="11" t="str">
        <f>+'[3]Población Bogotá'!J349</f>
        <v>Quibdó</v>
      </c>
      <c r="C37" s="55">
        <f>+'[3]Población Bogotá'!K349</f>
        <v>6.6486666666666672</v>
      </c>
      <c r="D37" s="55">
        <f>+'[3]Población Bogotá'!L349</f>
        <v>4.2046666666666672</v>
      </c>
      <c r="E37" s="55">
        <f>+'[3]Población Bogotá'!M349</f>
        <v>7.4493333333333327</v>
      </c>
      <c r="F37" s="55">
        <f>+'[3]Población Bogotá'!N349</f>
        <v>8.2586666666666666</v>
      </c>
      <c r="G37" s="56">
        <f>+'[3]Población Bogotá'!O349</f>
        <v>6.5663333333333327</v>
      </c>
      <c r="H37" s="28">
        <f t="shared" si="0"/>
        <v>-20.491604778818218</v>
      </c>
      <c r="I37" s="27">
        <f t="shared" si="4"/>
        <v>10.86450689099696</v>
      </c>
      <c r="J37" s="28">
        <f t="shared" si="1"/>
        <v>0.16666872545424607</v>
      </c>
      <c r="K37" s="27">
        <f t="shared" si="2"/>
        <v>0.2113589572230149</v>
      </c>
      <c r="L37" s="18"/>
    </row>
    <row r="38" spans="1:14">
      <c r="A38" s="16"/>
      <c r="B38" s="11" t="str">
        <f>+'[3]Población Bogotá'!J350</f>
        <v>San Andrés</v>
      </c>
      <c r="C38" s="55">
        <f>+'[3]Población Bogotá'!K350</f>
        <v>2.0833333333333335</v>
      </c>
      <c r="D38" s="55">
        <f>+'[3]Población Bogotá'!L350</f>
        <v>1.446</v>
      </c>
      <c r="E38" s="55">
        <f>+'[3]Población Bogotá'!M350</f>
        <v>1.1316666666666666</v>
      </c>
      <c r="F38" s="55">
        <f>+'[3]Población Bogotá'!N350</f>
        <v>0.75333333333333341</v>
      </c>
      <c r="G38" s="56">
        <f>+'[3]Población Bogotá'!O350</f>
        <v>0.76933333333333331</v>
      </c>
      <c r="H38" s="28">
        <f t="shared" si="0"/>
        <v>2.1238938053097289</v>
      </c>
      <c r="I38" s="27">
        <f t="shared" si="4"/>
        <v>-33.431516936671571</v>
      </c>
      <c r="J38" s="28">
        <f t="shared" si="1"/>
        <v>1.9527459178049645E-2</v>
      </c>
      <c r="K38" s="27">
        <f t="shared" si="2"/>
        <v>1.9279594903294065E-2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G15" sqref="G1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Bogotá'!J358</f>
        <v>Colombia</v>
      </c>
      <c r="C13" s="26">
        <f>+'[3]Población Bogotá'!K358</f>
        <v>6236.9103333333333</v>
      </c>
      <c r="D13" s="26">
        <f>+'[3]Población Bogotá'!L358</f>
        <v>5019.6793333333335</v>
      </c>
      <c r="E13" s="26">
        <f>+'[3]Población Bogotá'!M358</f>
        <v>5579.7880000000005</v>
      </c>
      <c r="F13" s="26">
        <f>+'[3]Población Bogotá'!N358</f>
        <v>6520.4286666666667</v>
      </c>
      <c r="G13" s="26">
        <f>+'[3]Población Bogotá'!O358</f>
        <v>6344.6239999999998</v>
      </c>
      <c r="H13" s="28">
        <f t="shared" ref="H13:H38" si="0">IF(OR(OR(G13=0,F13=0),G13=""),"",(G13/F13-1)*100)</f>
        <v>-2.6962133266698385</v>
      </c>
      <c r="I13" s="27">
        <f>IF(OR(OR(G13=0,F13=0),F13=""),"",(F13/E13-1)*100)</f>
        <v>16.85800010084013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3168.6016666666674</v>
      </c>
      <c r="D14" s="25">
        <f>D13-SUM(D15:D38)</f>
        <v>2373.6463333333331</v>
      </c>
      <c r="E14" s="25">
        <f>E13-SUM(E15:E38)</f>
        <v>2940.4933333333338</v>
      </c>
      <c r="F14" s="25">
        <f>F13-SUM(F15:F38)</f>
        <v>3271.3266666666664</v>
      </c>
      <c r="G14" s="26">
        <f>G13-SUM(G15:G38)</f>
        <v>3123.3259999999991</v>
      </c>
      <c r="H14" s="28">
        <f t="shared" si="0"/>
        <v>-4.5241787735455059</v>
      </c>
      <c r="I14" s="27">
        <f>IF(OR(OR(G14=0,F14=0),F14=""),"",(F14/E14-1)*100)</f>
        <v>11.250946553186058</v>
      </c>
      <c r="J14" s="28">
        <f t="shared" si="1"/>
        <v>49.227913269564901</v>
      </c>
      <c r="K14" s="27">
        <f t="shared" si="2"/>
        <v>50.170423355601471</v>
      </c>
      <c r="L14" s="18"/>
    </row>
    <row r="15" spans="1:15">
      <c r="A15" s="16"/>
      <c r="B15" s="12" t="str">
        <f>+'[3]Población Bogotá'!J359</f>
        <v>Bogotá</v>
      </c>
      <c r="C15" s="107">
        <f>+'[3]Población Bogotá'!K359</f>
        <v>961.94766666666658</v>
      </c>
      <c r="D15" s="107">
        <f>+'[3]Población Bogotá'!L359</f>
        <v>1004.4326666666667</v>
      </c>
      <c r="E15" s="107">
        <f>+'[3]Población Bogotá'!M359</f>
        <v>763.32133333333331</v>
      </c>
      <c r="F15" s="107">
        <f>+'[3]Población Bogotá'!N359</f>
        <v>1163.261</v>
      </c>
      <c r="G15" s="107">
        <f>+'[3]Población Bogotá'!O359</f>
        <v>1247.1400000000001</v>
      </c>
      <c r="H15" s="50">
        <f t="shared" si="0"/>
        <v>7.2106775693503211</v>
      </c>
      <c r="I15" s="36">
        <f t="shared" ref="I15:I38" si="3">IF(OR(OR(G15=0,F15=0),F15=""),"",(F15/E15-1)*100)</f>
        <v>52.394666466372385</v>
      </c>
      <c r="J15" s="50">
        <f t="shared" si="1"/>
        <v>19.656641591369326</v>
      </c>
      <c r="K15" s="36">
        <f t="shared" si="2"/>
        <v>17.840253447549408</v>
      </c>
      <c r="L15" s="18"/>
      <c r="N15" s="23" t="s">
        <v>3</v>
      </c>
      <c r="O15" s="34">
        <f>J15</f>
        <v>19.656641591369326</v>
      </c>
    </row>
    <row r="16" spans="1:15">
      <c r="A16" s="16"/>
      <c r="B16" s="11" t="str">
        <f>+'[3]Población Bogotá'!J360</f>
        <v>Medellín</v>
      </c>
      <c r="C16" s="55">
        <f>+'[3]Población Bogotá'!K360</f>
        <v>394.78666666666663</v>
      </c>
      <c r="D16" s="55">
        <f>+'[3]Población Bogotá'!L360</f>
        <v>376.14266666666668</v>
      </c>
      <c r="E16" s="55">
        <f>+'[3]Población Bogotá'!M360</f>
        <v>410.41666666666669</v>
      </c>
      <c r="F16" s="55">
        <f>+'[3]Población Bogotá'!N360</f>
        <v>443.55466666666666</v>
      </c>
      <c r="G16" s="56">
        <f>+'[3]Población Bogotá'!O360</f>
        <v>491.85899999999998</v>
      </c>
      <c r="H16" s="28">
        <f t="shared" si="0"/>
        <v>10.890277335225118</v>
      </c>
      <c r="I16" s="27">
        <f t="shared" si="3"/>
        <v>8.074233502538064</v>
      </c>
      <c r="J16" s="28">
        <f t="shared" si="1"/>
        <v>7.7523742935751594</v>
      </c>
      <c r="K16" s="27">
        <f t="shared" si="2"/>
        <v>6.8025384425134421</v>
      </c>
      <c r="L16" s="18"/>
      <c r="N16" s="23" t="s">
        <v>14</v>
      </c>
      <c r="O16" s="34">
        <f>100-O15</f>
        <v>80.343358408630678</v>
      </c>
    </row>
    <row r="17" spans="1:12">
      <c r="A17" s="16"/>
      <c r="B17" s="11" t="str">
        <f>+'[3]Población Bogotá'!J361</f>
        <v>Cali</v>
      </c>
      <c r="C17" s="55">
        <f>+'[3]Población Bogotá'!K361</f>
        <v>414.36400000000003</v>
      </c>
      <c r="D17" s="55">
        <f>+'[3]Población Bogotá'!L361</f>
        <v>344.10933333333332</v>
      </c>
      <c r="E17" s="55">
        <f>+'[3]Población Bogotá'!M361</f>
        <v>402.685</v>
      </c>
      <c r="F17" s="55">
        <f>+'[3]Población Bogotá'!N361</f>
        <v>368.0453333333333</v>
      </c>
      <c r="G17" s="56">
        <f>+'[3]Población Bogotá'!O361</f>
        <v>299.48866666666669</v>
      </c>
      <c r="H17" s="28">
        <f t="shared" si="0"/>
        <v>-18.627234326206178</v>
      </c>
      <c r="I17" s="27">
        <f t="shared" si="3"/>
        <v>-8.6021745698664489</v>
      </c>
      <c r="J17" s="28">
        <f t="shared" si="1"/>
        <v>4.7203532733644531</v>
      </c>
      <c r="K17" s="27">
        <f t="shared" si="2"/>
        <v>5.6444959702547166</v>
      </c>
      <c r="L17" s="18"/>
    </row>
    <row r="18" spans="1:12">
      <c r="A18" s="16"/>
      <c r="B18" s="11" t="str">
        <f>+'[3]Población Bogotá'!J362</f>
        <v>Bucaramanga</v>
      </c>
      <c r="C18" s="55">
        <f>+'[3]Población Bogotá'!K362</f>
        <v>136.34</v>
      </c>
      <c r="D18" s="55">
        <f>+'[3]Población Bogotá'!L362</f>
        <v>99.841000000000008</v>
      </c>
      <c r="E18" s="55">
        <f>+'[3]Población Bogotá'!M362</f>
        <v>146.50200000000001</v>
      </c>
      <c r="F18" s="55">
        <f>+'[3]Población Bogotá'!N362</f>
        <v>192.11866666666666</v>
      </c>
      <c r="G18" s="56">
        <f>+'[3]Población Bogotá'!O362</f>
        <v>184.71200000000002</v>
      </c>
      <c r="H18" s="28">
        <f t="shared" si="0"/>
        <v>-3.8552561264218466</v>
      </c>
      <c r="I18" s="27">
        <f t="shared" si="3"/>
        <v>31.137231346102201</v>
      </c>
      <c r="J18" s="28">
        <f t="shared" si="1"/>
        <v>2.9113151543732148</v>
      </c>
      <c r="K18" s="27">
        <f t="shared" si="2"/>
        <v>2.94641160095507</v>
      </c>
      <c r="L18" s="18"/>
    </row>
    <row r="19" spans="1:12">
      <c r="A19" s="16"/>
      <c r="B19" s="11" t="str">
        <f>+'[3]Población Bogotá'!J363</f>
        <v>Barranquilla</v>
      </c>
      <c r="C19" s="55">
        <f>+'[3]Población Bogotá'!K363</f>
        <v>168.33333333333334</v>
      </c>
      <c r="D19" s="55">
        <f>+'[3]Población Bogotá'!L363</f>
        <v>83.372666666666674</v>
      </c>
      <c r="E19" s="55">
        <f>+'[3]Población Bogotá'!M363</f>
        <v>112.85733333333333</v>
      </c>
      <c r="F19" s="55">
        <f>+'[3]Población Bogotá'!N363</f>
        <v>162.06333333333333</v>
      </c>
      <c r="G19" s="56">
        <f>+'[3]Población Bogotá'!O363</f>
        <v>157.20399999999998</v>
      </c>
      <c r="H19" s="28">
        <f t="shared" si="0"/>
        <v>-2.9984162570188766</v>
      </c>
      <c r="I19" s="27">
        <f t="shared" si="3"/>
        <v>43.600179577755995</v>
      </c>
      <c r="J19" s="28">
        <f t="shared" si="1"/>
        <v>2.4777512426268284</v>
      </c>
      <c r="K19" s="27">
        <f t="shared" si="2"/>
        <v>2.4854705360373543</v>
      </c>
      <c r="L19" s="18"/>
    </row>
    <row r="20" spans="1:12">
      <c r="A20" s="16"/>
      <c r="B20" s="11" t="str">
        <f>+'[3]Población Bogotá'!J364</f>
        <v>Cúcuta</v>
      </c>
      <c r="C20" s="55">
        <f>+'[3]Población Bogotá'!K364</f>
        <v>132.28700000000001</v>
      </c>
      <c r="D20" s="55">
        <f>+'[3]Población Bogotá'!L364</f>
        <v>90.772666666666666</v>
      </c>
      <c r="E20" s="55">
        <f>+'[3]Población Bogotá'!M364</f>
        <v>86.325666666666663</v>
      </c>
      <c r="F20" s="55">
        <f>+'[3]Población Bogotá'!N364</f>
        <v>129.125</v>
      </c>
      <c r="G20" s="56">
        <f>+'[3]Población Bogotá'!O364</f>
        <v>92.554666666666662</v>
      </c>
      <c r="H20" s="28">
        <f t="shared" si="0"/>
        <v>-28.321652145853506</v>
      </c>
      <c r="I20" s="27">
        <f t="shared" si="3"/>
        <v>49.578920135764946</v>
      </c>
      <c r="J20" s="28">
        <f t="shared" si="1"/>
        <v>1.458788837079497</v>
      </c>
      <c r="K20" s="27">
        <f t="shared" si="2"/>
        <v>1.9803145866790148</v>
      </c>
      <c r="L20" s="18"/>
    </row>
    <row r="21" spans="1:12">
      <c r="A21" s="16"/>
      <c r="B21" s="11" t="str">
        <f>+'[3]Población Bogotá'!J365</f>
        <v>Ibagué</v>
      </c>
      <c r="C21" s="55">
        <f>+'[3]Población Bogotá'!K365</f>
        <v>87.796333333333337</v>
      </c>
      <c r="D21" s="55">
        <f>+'[3]Población Bogotá'!L365</f>
        <v>71.704000000000008</v>
      </c>
      <c r="E21" s="55">
        <f>+'[3]Población Bogotá'!M365</f>
        <v>70.783666666666662</v>
      </c>
      <c r="F21" s="55">
        <f>+'[3]Población Bogotá'!N365</f>
        <v>68.858999999999995</v>
      </c>
      <c r="G21" s="56">
        <f>+'[3]Población Bogotá'!O365</f>
        <v>86.153000000000006</v>
      </c>
      <c r="H21" s="28">
        <f t="shared" si="0"/>
        <v>25.115090256901794</v>
      </c>
      <c r="I21" s="27">
        <f t="shared" si="3"/>
        <v>-2.7190830276287881</v>
      </c>
      <c r="J21" s="28">
        <f t="shared" si="1"/>
        <v>1.3578897662020635</v>
      </c>
      <c r="K21" s="27">
        <f t="shared" si="2"/>
        <v>1.0560502003804861</v>
      </c>
      <c r="L21" s="18"/>
    </row>
    <row r="22" spans="1:12">
      <c r="A22" s="16"/>
      <c r="B22" s="11" t="str">
        <f>+'[3]Población Bogotá'!J366</f>
        <v>Pereira</v>
      </c>
      <c r="C22" s="55">
        <f>+'[3]Población Bogotá'!K366</f>
        <v>70.538333333333341</v>
      </c>
      <c r="D22" s="55">
        <f>+'[3]Población Bogotá'!L366</f>
        <v>59.298999999999999</v>
      </c>
      <c r="E22" s="55">
        <f>+'[3]Población Bogotá'!M366</f>
        <v>63.156000000000006</v>
      </c>
      <c r="F22" s="55">
        <f>+'[3]Población Bogotá'!N366</f>
        <v>73.011333333333326</v>
      </c>
      <c r="G22" s="56">
        <f>+'[3]Población Bogotá'!O366</f>
        <v>83.21833333333332</v>
      </c>
      <c r="H22" s="28">
        <f t="shared" si="0"/>
        <v>13.980021366545836</v>
      </c>
      <c r="I22" s="27">
        <f t="shared" si="3"/>
        <v>15.604745920155349</v>
      </c>
      <c r="J22" s="28">
        <f t="shared" si="1"/>
        <v>1.3116353834889716</v>
      </c>
      <c r="K22" s="27">
        <f t="shared" si="2"/>
        <v>1.1197321075925171</v>
      </c>
      <c r="L22" s="18"/>
    </row>
    <row r="23" spans="1:12">
      <c r="A23" s="16"/>
      <c r="B23" s="11" t="str">
        <f>+'[3]Población Bogotá'!J367</f>
        <v>Cartagena</v>
      </c>
      <c r="C23" s="55">
        <f>+'[3]Población Bogotá'!K367</f>
        <v>103.88133333333333</v>
      </c>
      <c r="D23" s="55">
        <f>+'[3]Población Bogotá'!L367</f>
        <v>61.706666666666671</v>
      </c>
      <c r="E23" s="55">
        <f>+'[3]Población Bogotá'!M367</f>
        <v>85.75</v>
      </c>
      <c r="F23" s="55">
        <f>+'[3]Población Bogotá'!N367</f>
        <v>104.925</v>
      </c>
      <c r="G23" s="56">
        <f>+'[3]Población Bogotá'!O367</f>
        <v>77.783333333333317</v>
      </c>
      <c r="H23" s="28">
        <f t="shared" si="0"/>
        <v>-25.867683265824802</v>
      </c>
      <c r="I23" s="27">
        <f t="shared" si="3"/>
        <v>22.361516034985417</v>
      </c>
      <c r="J23" s="28">
        <f t="shared" si="1"/>
        <v>1.2259723087346597</v>
      </c>
      <c r="K23" s="27">
        <f t="shared" si="2"/>
        <v>1.6091733437157454</v>
      </c>
      <c r="L23" s="18"/>
    </row>
    <row r="24" spans="1:12">
      <c r="A24" s="16"/>
      <c r="B24" s="11" t="str">
        <f>+'[3]Población Bogotá'!J368</f>
        <v>Pasto</v>
      </c>
      <c r="C24" s="55">
        <f>+'[3]Población Bogotá'!K368</f>
        <v>61.658666666666669</v>
      </c>
      <c r="D24" s="55">
        <f>+'[3]Población Bogotá'!L368</f>
        <v>49.231333333333332</v>
      </c>
      <c r="E24" s="55">
        <f>+'[3]Población Bogotá'!M368</f>
        <v>55.756</v>
      </c>
      <c r="F24" s="55">
        <f>+'[3]Población Bogotá'!N368</f>
        <v>56.844333333333331</v>
      </c>
      <c r="G24" s="56">
        <f>+'[3]Población Bogotá'!O368</f>
        <v>62.696666666666665</v>
      </c>
      <c r="H24" s="28">
        <f t="shared" si="0"/>
        <v>10.295368051931298</v>
      </c>
      <c r="I24" s="27">
        <f t="shared" si="3"/>
        <v>1.9519573379247701</v>
      </c>
      <c r="J24" s="28">
        <f t="shared" si="1"/>
        <v>0.98818569337862527</v>
      </c>
      <c r="K24" s="27">
        <f t="shared" si="2"/>
        <v>0.8717882863120554</v>
      </c>
      <c r="L24" s="18"/>
    </row>
    <row r="25" spans="1:12">
      <c r="A25" s="16"/>
      <c r="B25" s="11" t="str">
        <f>+'[3]Población Bogotá'!J369</f>
        <v>Santa Marta</v>
      </c>
      <c r="C25" s="55">
        <f>+'[3]Población Bogotá'!K369</f>
        <v>56.160333333333334</v>
      </c>
      <c r="D25" s="55">
        <f>+'[3]Población Bogotá'!L369</f>
        <v>48.981999999999999</v>
      </c>
      <c r="E25" s="55">
        <f>+'[3]Población Bogotá'!M369</f>
        <v>51.838333333333331</v>
      </c>
      <c r="F25" s="55">
        <f>+'[3]Población Bogotá'!N369</f>
        <v>60.348999999999997</v>
      </c>
      <c r="G25" s="56">
        <f>+'[3]Población Bogotá'!O369</f>
        <v>58.828000000000003</v>
      </c>
      <c r="H25" s="28">
        <f t="shared" si="0"/>
        <v>-2.5203400222041705</v>
      </c>
      <c r="I25" s="27">
        <f t="shared" si="3"/>
        <v>16.417708902678196</v>
      </c>
      <c r="J25" s="28">
        <f t="shared" si="1"/>
        <v>0.92721018613553785</v>
      </c>
      <c r="K25" s="27">
        <f t="shared" si="2"/>
        <v>0.92553730874340256</v>
      </c>
      <c r="L25" s="18"/>
    </row>
    <row r="26" spans="1:12">
      <c r="A26" s="16"/>
      <c r="B26" s="11" t="str">
        <f>+'[3]Población Bogotá'!J370</f>
        <v>Manizales</v>
      </c>
      <c r="C26" s="55">
        <f>+'[3]Población Bogotá'!K370</f>
        <v>50.880333333333333</v>
      </c>
      <c r="D26" s="55">
        <f>+'[3]Población Bogotá'!L370</f>
        <v>36.642333333333333</v>
      </c>
      <c r="E26" s="55">
        <f>+'[3]Población Bogotá'!M370</f>
        <v>41.384333333333331</v>
      </c>
      <c r="F26" s="55">
        <f>+'[3]Población Bogotá'!N370</f>
        <v>37.001666666666665</v>
      </c>
      <c r="G26" s="56">
        <f>+'[3]Población Bogotá'!O370</f>
        <v>52.695333333333338</v>
      </c>
      <c r="H26" s="28">
        <f t="shared" si="0"/>
        <v>42.413404801585529</v>
      </c>
      <c r="I26" s="27">
        <f t="shared" si="3"/>
        <v>-10.59015891682037</v>
      </c>
      <c r="J26" s="28">
        <f t="shared" si="1"/>
        <v>0.83055092521374541</v>
      </c>
      <c r="K26" s="27">
        <f t="shared" si="2"/>
        <v>0.56747291563550573</v>
      </c>
      <c r="L26" s="18"/>
    </row>
    <row r="27" spans="1:12">
      <c r="A27" s="16"/>
      <c r="B27" s="11" t="str">
        <f>+'[3]Población Bogotá'!J371</f>
        <v>Neiva</v>
      </c>
      <c r="C27" s="55">
        <f>+'[3]Población Bogotá'!K371</f>
        <v>59.134999999999998</v>
      </c>
      <c r="D27" s="55">
        <f>+'[3]Población Bogotá'!L371</f>
        <v>50.433999999999997</v>
      </c>
      <c r="E27" s="55">
        <f>+'[3]Población Bogotá'!M371</f>
        <v>48.30766666666667</v>
      </c>
      <c r="F27" s="55">
        <f>+'[3]Población Bogotá'!N371</f>
        <v>50.572000000000003</v>
      </c>
      <c r="G27" s="56">
        <f>+'[3]Población Bogotá'!O371</f>
        <v>52.600333333333332</v>
      </c>
      <c r="H27" s="28">
        <f t="shared" si="0"/>
        <v>4.010783305650012</v>
      </c>
      <c r="I27" s="27">
        <f t="shared" si="3"/>
        <v>4.6873167130131232</v>
      </c>
      <c r="J27" s="28">
        <f t="shared" si="1"/>
        <v>0.82905359456026606</v>
      </c>
      <c r="K27" s="27">
        <f t="shared" si="2"/>
        <v>0.77559317930324212</v>
      </c>
      <c r="L27" s="18"/>
    </row>
    <row r="28" spans="1:12">
      <c r="A28" s="16"/>
      <c r="B28" s="11" t="str">
        <f>+'[3]Población Bogotá'!J372</f>
        <v>Villavicencio</v>
      </c>
      <c r="C28" s="55">
        <f>+'[3]Población Bogotá'!K372</f>
        <v>56.991000000000007</v>
      </c>
      <c r="D28" s="55">
        <f>+'[3]Población Bogotá'!L372</f>
        <v>47.854666666666667</v>
      </c>
      <c r="E28" s="55">
        <f>+'[3]Población Bogotá'!M372</f>
        <v>62.454666666666668</v>
      </c>
      <c r="F28" s="55">
        <f>+'[3]Población Bogotá'!N372</f>
        <v>44.785333333333334</v>
      </c>
      <c r="G28" s="56">
        <f>+'[3]Población Bogotá'!O372</f>
        <v>41.551666666666662</v>
      </c>
      <c r="H28" s="28">
        <f t="shared" si="0"/>
        <v>-7.2203697639108171</v>
      </c>
      <c r="I28" s="27">
        <f t="shared" si="3"/>
        <v>-28.291454068017341</v>
      </c>
      <c r="J28" s="28">
        <f t="shared" si="1"/>
        <v>0.65491141266474828</v>
      </c>
      <c r="K28" s="27">
        <f t="shared" si="2"/>
        <v>0.68684645784535836</v>
      </c>
      <c r="L28" s="18"/>
    </row>
    <row r="29" spans="1:12">
      <c r="A29" s="16"/>
      <c r="B29" s="11" t="str">
        <f>+'[3]Población Bogotá'!J373</f>
        <v>Montería</v>
      </c>
      <c r="C29" s="55">
        <f>+'[3]Población Bogotá'!K373</f>
        <v>54.601999999999997</v>
      </c>
      <c r="D29" s="55">
        <f>+'[3]Población Bogotá'!L373</f>
        <v>48.093666666666671</v>
      </c>
      <c r="E29" s="55">
        <f>+'[3]Población Bogotá'!M373</f>
        <v>46.134666666666668</v>
      </c>
      <c r="F29" s="55">
        <f>+'[3]Población Bogotá'!N373</f>
        <v>52.987666666666676</v>
      </c>
      <c r="G29" s="56">
        <f>+'[3]Población Bogotá'!O373</f>
        <v>40.475000000000001</v>
      </c>
      <c r="H29" s="28">
        <f t="shared" si="0"/>
        <v>-23.614300183061477</v>
      </c>
      <c r="I29" s="27">
        <f t="shared" si="3"/>
        <v>14.854339469957534</v>
      </c>
      <c r="J29" s="28">
        <f t="shared" si="1"/>
        <v>0.63794166525865059</v>
      </c>
      <c r="K29" s="27">
        <f t="shared" si="2"/>
        <v>0.81264084580124252</v>
      </c>
      <c r="L29" s="18"/>
    </row>
    <row r="30" spans="1:12">
      <c r="A30" s="16"/>
      <c r="B30" s="11" t="str">
        <f>+'[3]Población Bogotá'!J374</f>
        <v>Sincelejo</v>
      </c>
      <c r="C30" s="55">
        <f>+'[3]Población Bogotá'!K374</f>
        <v>42.535333333333334</v>
      </c>
      <c r="D30" s="55">
        <f>+'[3]Población Bogotá'!L374</f>
        <v>30.655000000000001</v>
      </c>
      <c r="E30" s="55">
        <f>+'[3]Población Bogotá'!M374</f>
        <v>30.26733333333333</v>
      </c>
      <c r="F30" s="55">
        <f>+'[3]Población Bogotá'!N374</f>
        <v>47.059666666666665</v>
      </c>
      <c r="G30" s="56">
        <f>+'[3]Población Bogotá'!O374</f>
        <v>37.997666666666667</v>
      </c>
      <c r="H30" s="28">
        <f t="shared" si="0"/>
        <v>-19.256404989410601</v>
      </c>
      <c r="I30" s="27">
        <f t="shared" si="3"/>
        <v>55.480055505385351</v>
      </c>
      <c r="J30" s="28">
        <f t="shared" si="1"/>
        <v>0.59889548484932553</v>
      </c>
      <c r="K30" s="27">
        <f t="shared" si="2"/>
        <v>0.72172657769023985</v>
      </c>
      <c r="L30" s="18"/>
    </row>
    <row r="31" spans="1:12">
      <c r="A31" s="16"/>
      <c r="B31" s="11" t="str">
        <f>+'[3]Población Bogotá'!J375</f>
        <v>Armenia</v>
      </c>
      <c r="C31" s="55">
        <f>+'[3]Población Bogotá'!K375</f>
        <v>39.57</v>
      </c>
      <c r="D31" s="55">
        <f>+'[3]Población Bogotá'!L375</f>
        <v>27.143666666666665</v>
      </c>
      <c r="E31" s="55">
        <f>+'[3]Población Bogotá'!M375</f>
        <v>36.074000000000005</v>
      </c>
      <c r="F31" s="55">
        <f>+'[3]Población Bogotá'!N375</f>
        <v>24.297666666666668</v>
      </c>
      <c r="G31" s="56">
        <f>+'[3]Población Bogotá'!O375</f>
        <v>34.287333333333336</v>
      </c>
      <c r="H31" s="28">
        <f t="shared" si="0"/>
        <v>41.113687185326441</v>
      </c>
      <c r="I31" s="27">
        <f t="shared" si="3"/>
        <v>-32.644933562491914</v>
      </c>
      <c r="J31" s="28">
        <f t="shared" si="1"/>
        <v>0.54041552869537013</v>
      </c>
      <c r="K31" s="27">
        <f t="shared" si="2"/>
        <v>0.37263909949478785</v>
      </c>
      <c r="L31" s="18"/>
    </row>
    <row r="32" spans="1:12">
      <c r="A32" s="16"/>
      <c r="B32" s="11" t="str">
        <f>+'[3]Población Bogotá'!J376</f>
        <v>Popayán</v>
      </c>
      <c r="C32" s="55">
        <f>+'[3]Población Bogotá'!K376</f>
        <v>50.286000000000001</v>
      </c>
      <c r="D32" s="55">
        <f>+'[3]Población Bogotá'!L376</f>
        <v>36.354666666666667</v>
      </c>
      <c r="E32" s="55">
        <f>+'[3]Población Bogotá'!M376</f>
        <v>37.210333333333331</v>
      </c>
      <c r="F32" s="55">
        <f>+'[3]Población Bogotá'!N376</f>
        <v>37.185000000000002</v>
      </c>
      <c r="G32" s="56">
        <f>+'[3]Población Bogotá'!O376</f>
        <v>31.231999999999999</v>
      </c>
      <c r="H32" s="28">
        <f t="shared" si="0"/>
        <v>-16.009143471830043</v>
      </c>
      <c r="I32" s="27">
        <f t="shared" si="3"/>
        <v>-6.8081446909895593E-2</v>
      </c>
      <c r="J32" s="28">
        <f t="shared" si="1"/>
        <v>0.49225927336277142</v>
      </c>
      <c r="K32" s="27">
        <f t="shared" si="2"/>
        <v>0.57028459171856083</v>
      </c>
      <c r="L32" s="18"/>
    </row>
    <row r="33" spans="1:14">
      <c r="A33" s="16"/>
      <c r="B33" s="11" t="str">
        <f>+'[3]Población Bogotá'!J377</f>
        <v>Valledupar</v>
      </c>
      <c r="C33" s="55">
        <f>+'[3]Población Bogotá'!K377</f>
        <v>50.230999999999995</v>
      </c>
      <c r="D33" s="55">
        <f>+'[3]Población Bogotá'!L377</f>
        <v>30.348000000000003</v>
      </c>
      <c r="E33" s="55">
        <f>+'[3]Población Bogotá'!M377</f>
        <v>36.278333333333336</v>
      </c>
      <c r="F33" s="55">
        <f>+'[3]Población Bogotá'!N377</f>
        <v>55.237000000000002</v>
      </c>
      <c r="G33" s="56">
        <f>+'[3]Población Bogotá'!O377</f>
        <v>28.672666666666668</v>
      </c>
      <c r="H33" s="28">
        <f t="shared" si="0"/>
        <v>-48.091556987767859</v>
      </c>
      <c r="I33" s="27">
        <f t="shared" si="3"/>
        <v>52.258924059355905</v>
      </c>
      <c r="J33" s="28">
        <f t="shared" si="1"/>
        <v>0.45192066017886434</v>
      </c>
      <c r="K33" s="27">
        <f t="shared" si="2"/>
        <v>0.84713755527116152</v>
      </c>
      <c r="L33" s="18"/>
    </row>
    <row r="34" spans="1:14">
      <c r="A34" s="16"/>
      <c r="B34" s="11" t="str">
        <f>+'[3]Población Bogotá'!J378</f>
        <v>Riohacha</v>
      </c>
      <c r="C34" s="55">
        <f>+'[3]Población Bogotá'!K378</f>
        <v>22.963666666666665</v>
      </c>
      <c r="D34" s="55">
        <f>+'[3]Población Bogotá'!L378</f>
        <v>19.523</v>
      </c>
      <c r="E34" s="55">
        <f>+'[3]Población Bogotá'!M378</f>
        <v>25.727333333333331</v>
      </c>
      <c r="F34" s="55">
        <f>+'[3]Población Bogotá'!N378</f>
        <v>32.214333333333336</v>
      </c>
      <c r="G34" s="56">
        <f>+'[3]Población Bogotá'!O378</f>
        <v>21.572999999999997</v>
      </c>
      <c r="H34" s="28">
        <f t="shared" si="0"/>
        <v>-33.032914955040738</v>
      </c>
      <c r="I34" s="27">
        <f t="shared" si="3"/>
        <v>25.21442823456248</v>
      </c>
      <c r="J34" s="28">
        <f t="shared" si="1"/>
        <v>0.34002014934218316</v>
      </c>
      <c r="K34" s="27">
        <f t="shared" si="2"/>
        <v>0.49405238489943865</v>
      </c>
      <c r="L34" s="18"/>
    </row>
    <row r="35" spans="1:14">
      <c r="A35" s="16"/>
      <c r="B35" s="11" t="str">
        <f>+'[3]Población Bogotá'!J379</f>
        <v>Tunja</v>
      </c>
      <c r="C35" s="55">
        <f>+'[3]Población Bogotá'!K379</f>
        <v>19.174666666666667</v>
      </c>
      <c r="D35" s="55">
        <f>+'[3]Población Bogotá'!L379</f>
        <v>13.729000000000001</v>
      </c>
      <c r="E35" s="55">
        <f>+'[3]Población Bogotá'!M379</f>
        <v>7.84</v>
      </c>
      <c r="F35" s="55">
        <f>+'[3]Población Bogotá'!N379</f>
        <v>24.577666666666669</v>
      </c>
      <c r="G35" s="56">
        <f>+'[3]Población Bogotá'!O379</f>
        <v>15.429</v>
      </c>
      <c r="H35" s="28">
        <f t="shared" si="0"/>
        <v>-37.22349558542308</v>
      </c>
      <c r="I35" s="27">
        <f t="shared" si="3"/>
        <v>213.49064625850343</v>
      </c>
      <c r="J35" s="28">
        <f t="shared" si="1"/>
        <v>0.2431822595003266</v>
      </c>
      <c r="K35" s="27">
        <f t="shared" si="2"/>
        <v>0.37693329569436285</v>
      </c>
      <c r="L35" s="18"/>
    </row>
    <row r="36" spans="1:14">
      <c r="A36" s="16"/>
      <c r="B36" s="11" t="str">
        <f>+'[3]Población Bogotá'!J380</f>
        <v>Florencia</v>
      </c>
      <c r="C36" s="55">
        <f>+'[3]Población Bogotá'!K380</f>
        <v>21.52633333333333</v>
      </c>
      <c r="D36" s="55">
        <f>+'[3]Población Bogotá'!L380</f>
        <v>7.9349999999999996</v>
      </c>
      <c r="E36" s="55">
        <f>+'[3]Población Bogotá'!M380</f>
        <v>7.6683333333333339</v>
      </c>
      <c r="F36" s="55">
        <f>+'[3]Población Bogotá'!N380</f>
        <v>10.849666666666666</v>
      </c>
      <c r="G36" s="56">
        <f>+'[3]Población Bogotá'!O380</f>
        <v>12.551333333333334</v>
      </c>
      <c r="H36" s="28">
        <f t="shared" si="0"/>
        <v>15.684045592798569</v>
      </c>
      <c r="I36" s="27">
        <f t="shared" si="3"/>
        <v>41.486633340578116</v>
      </c>
      <c r="J36" s="28">
        <f t="shared" si="1"/>
        <v>0.19782627517932241</v>
      </c>
      <c r="K36" s="27">
        <f t="shared" si="2"/>
        <v>0.1663949905951991</v>
      </c>
      <c r="L36" s="18"/>
    </row>
    <row r="37" spans="1:14">
      <c r="A37" s="16"/>
      <c r="B37" s="11" t="str">
        <f>+'[3]Población Bogotá'!J381</f>
        <v>Quibdó</v>
      </c>
      <c r="C37" s="55">
        <f>+'[3]Población Bogotá'!K381</f>
        <v>8.5549999999999997</v>
      </c>
      <c r="D37" s="55">
        <f>+'[3]Población Bogotá'!L381</f>
        <v>6.0409999999999995</v>
      </c>
      <c r="E37" s="55">
        <f>+'[3]Población Bogotá'!M381</f>
        <v>8.0296666666666656</v>
      </c>
      <c r="F37" s="55">
        <f>+'[3]Población Bogotá'!N381</f>
        <v>9.302999999999999</v>
      </c>
      <c r="G37" s="56">
        <f>+'[3]Población Bogotá'!O381</f>
        <v>8.6476666666666659</v>
      </c>
      <c r="H37" s="28">
        <f t="shared" si="0"/>
        <v>-7.0443226199433884</v>
      </c>
      <c r="I37" s="27">
        <f t="shared" si="3"/>
        <v>15.857860434223102</v>
      </c>
      <c r="J37" s="28">
        <f t="shared" si="1"/>
        <v>0.13629911980074258</v>
      </c>
      <c r="K37" s="27">
        <f t="shared" si="2"/>
        <v>0.14267466873087994</v>
      </c>
      <c r="L37" s="18"/>
    </row>
    <row r="38" spans="1:14">
      <c r="A38" s="16"/>
      <c r="B38" s="11" t="str">
        <f>+'[3]Población Bogotá'!J382</f>
        <v>San Andrés</v>
      </c>
      <c r="C38" s="55">
        <f>+'[3]Población Bogotá'!K382</f>
        <v>3.7646666666666668</v>
      </c>
      <c r="D38" s="55">
        <f>+'[3]Población Bogotá'!L382</f>
        <v>1.6850000000000001</v>
      </c>
      <c r="E38" s="55">
        <f>+'[3]Población Bogotá'!M382</f>
        <v>2.5260000000000002</v>
      </c>
      <c r="F38" s="55">
        <f>+'[3]Población Bogotá'!N382</f>
        <v>0.87466666666666659</v>
      </c>
      <c r="G38" s="56">
        <f>+'[3]Población Bogotá'!O382</f>
        <v>1.9473333333333336</v>
      </c>
      <c r="H38" s="28">
        <f t="shared" si="0"/>
        <v>122.63719512195128</v>
      </c>
      <c r="I38" s="27">
        <f t="shared" si="3"/>
        <v>-65.373449458960152</v>
      </c>
      <c r="J38" s="28">
        <f t="shared" si="1"/>
        <v>3.0692651500440902E-2</v>
      </c>
      <c r="K38" s="27">
        <f t="shared" si="2"/>
        <v>1.3414250985339103E-2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Bogotá'!J390</f>
        <v>Colombia</v>
      </c>
      <c r="C13" s="26">
        <f>+'[3]Población Bogotá'!K390</f>
        <v>1829.9323333333334</v>
      </c>
      <c r="D13" s="26">
        <f>+'[3]Población Bogotá'!L390</f>
        <v>1855.8106666666665</v>
      </c>
      <c r="E13" s="26">
        <f>+'[3]Población Bogotá'!M390</f>
        <v>2375.2340000000004</v>
      </c>
      <c r="F13" s="26">
        <f>+'[3]Población Bogotá'!N390</f>
        <v>2908.1889999999999</v>
      </c>
      <c r="G13" s="26">
        <f>+'[3]Población Bogotá'!O390</f>
        <v>2655.6403333333333</v>
      </c>
      <c r="H13" s="28">
        <f t="shared" ref="H13:H38" si="0">IF(OR(OR(G13=0,F13=0),G13=""),"",(G13/F13-1)*100)</f>
        <v>-8.6840527443940765</v>
      </c>
      <c r="I13" s="27">
        <f>IF(OR(OR(G13=0,F13=0),F13=""),"",(F13/E13-1)*100)</f>
        <v>22.437999792862495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769.11200000000031</v>
      </c>
      <c r="D14" s="25">
        <f>D13-SUM(D15:D38)</f>
        <v>648.40700000000015</v>
      </c>
      <c r="E14" s="25">
        <f>E13-SUM(E15:E38)</f>
        <v>1007.5510000000006</v>
      </c>
      <c r="F14" s="25">
        <f>F13-SUM(F15:F38)</f>
        <v>1229.3926666666664</v>
      </c>
      <c r="G14" s="26">
        <f>G13-SUM(G15:G38)</f>
        <v>1113.1520000000003</v>
      </c>
      <c r="H14" s="28">
        <f t="shared" si="0"/>
        <v>-9.455129334863944</v>
      </c>
      <c r="I14" s="27">
        <f>IF(OR(OR(G14=0,F14=0),F14=""),"",(F14/E14-1)*100)</f>
        <v>22.017909432541451</v>
      </c>
      <c r="J14" s="28">
        <f t="shared" si="1"/>
        <v>41.916519568852266</v>
      </c>
      <c r="K14" s="27">
        <f t="shared" si="2"/>
        <v>42.273479016207901</v>
      </c>
      <c r="L14" s="18"/>
    </row>
    <row r="15" spans="1:15">
      <c r="A15" s="16"/>
      <c r="B15" s="12" t="str">
        <f>+'[3]Población Bogotá'!J391</f>
        <v>Bogotá</v>
      </c>
      <c r="C15" s="107">
        <f>+'[3]Población Bogotá'!K391</f>
        <v>314.52533333333332</v>
      </c>
      <c r="D15" s="107">
        <f>+'[3]Población Bogotá'!L391</f>
        <v>518.55433333333337</v>
      </c>
      <c r="E15" s="107">
        <f>+'[3]Población Bogotá'!M391</f>
        <v>397.02399999999994</v>
      </c>
      <c r="F15" s="107">
        <f>+'[3]Población Bogotá'!N391</f>
        <v>637.71</v>
      </c>
      <c r="G15" s="107">
        <f>+'[3]Población Bogotá'!O391</f>
        <v>579.9473333333334</v>
      </c>
      <c r="H15" s="50">
        <f t="shared" si="0"/>
        <v>-9.0578267028377564</v>
      </c>
      <c r="I15" s="36">
        <f t="shared" ref="I15:I38" si="3">IF(OR(OR(G15=0,F15=0),F15=""),"",(F15/E15-1)*100)</f>
        <v>60.622531635367174</v>
      </c>
      <c r="J15" s="50">
        <f t="shared" si="1"/>
        <v>21.838323738869761</v>
      </c>
      <c r="K15" s="36">
        <f t="shared" si="2"/>
        <v>21.928079639940872</v>
      </c>
      <c r="L15" s="18"/>
      <c r="N15" s="23" t="s">
        <v>3</v>
      </c>
      <c r="O15" s="34">
        <f>J15</f>
        <v>21.838323738869761</v>
      </c>
    </row>
    <row r="16" spans="1:15">
      <c r="A16" s="16"/>
      <c r="B16" s="11" t="str">
        <f>+'[3]Población Bogotá'!J392</f>
        <v>Medellín</v>
      </c>
      <c r="C16" s="55">
        <f>+'[3]Población Bogotá'!K392</f>
        <v>141.38733333333332</v>
      </c>
      <c r="D16" s="55">
        <f>+'[3]Población Bogotá'!L392</f>
        <v>164.22866666666667</v>
      </c>
      <c r="E16" s="55">
        <f>+'[3]Población Bogotá'!M392</f>
        <v>231.23799999999997</v>
      </c>
      <c r="F16" s="55">
        <f>+'[3]Población Bogotá'!N392</f>
        <v>253.7</v>
      </c>
      <c r="G16" s="56">
        <f>+'[3]Población Bogotá'!O392</f>
        <v>208.96400000000003</v>
      </c>
      <c r="H16" s="28">
        <f t="shared" si="0"/>
        <v>-17.633425305478902</v>
      </c>
      <c r="I16" s="27">
        <f t="shared" si="3"/>
        <v>9.7138013648275781</v>
      </c>
      <c r="J16" s="28">
        <f t="shared" si="1"/>
        <v>7.8686860331613691</v>
      </c>
      <c r="K16" s="27">
        <f t="shared" si="2"/>
        <v>8.723642101665332</v>
      </c>
      <c r="L16" s="18"/>
      <c r="N16" s="23" t="s">
        <v>14</v>
      </c>
      <c r="O16" s="34">
        <f>100-O15</f>
        <v>78.161676261130239</v>
      </c>
    </row>
    <row r="17" spans="1:12">
      <c r="A17" s="16"/>
      <c r="B17" s="11" t="str">
        <f>+'[3]Población Bogotá'!J393</f>
        <v>Cali</v>
      </c>
      <c r="C17" s="55">
        <f>+'[3]Población Bogotá'!K393</f>
        <v>157.66666666666666</v>
      </c>
      <c r="D17" s="55">
        <f>+'[3]Población Bogotá'!L393</f>
        <v>129.19566666666665</v>
      </c>
      <c r="E17" s="55">
        <f>+'[3]Población Bogotá'!M393</f>
        <v>217.273</v>
      </c>
      <c r="F17" s="55">
        <f>+'[3]Población Bogotá'!N393</f>
        <v>177.35566666666668</v>
      </c>
      <c r="G17" s="56">
        <f>+'[3]Población Bogotá'!O393</f>
        <v>144.62166666666667</v>
      </c>
      <c r="H17" s="28">
        <f t="shared" si="0"/>
        <v>-18.456698122604863</v>
      </c>
      <c r="I17" s="27">
        <f t="shared" si="3"/>
        <v>-18.371971360147519</v>
      </c>
      <c r="J17" s="28">
        <f t="shared" si="1"/>
        <v>5.4458303276761502</v>
      </c>
      <c r="K17" s="27">
        <f t="shared" si="2"/>
        <v>6.0984917646915893</v>
      </c>
      <c r="L17" s="18"/>
    </row>
    <row r="18" spans="1:12">
      <c r="A18" s="16"/>
      <c r="B18" s="11" t="str">
        <f>+'[3]Población Bogotá'!J394</f>
        <v>Barranquilla</v>
      </c>
      <c r="C18" s="55">
        <f>+'[3]Población Bogotá'!K394</f>
        <v>57.298333333333325</v>
      </c>
      <c r="D18" s="55">
        <f>+'[3]Población Bogotá'!L394</f>
        <v>36.088666666666661</v>
      </c>
      <c r="E18" s="55">
        <f>+'[3]Población Bogotá'!M394</f>
        <v>54.975999999999999</v>
      </c>
      <c r="F18" s="55">
        <f>+'[3]Población Bogotá'!N394</f>
        <v>79.611999999999995</v>
      </c>
      <c r="G18" s="56">
        <f>+'[3]Población Bogotá'!O394</f>
        <v>116.80199999999998</v>
      </c>
      <c r="H18" s="28">
        <f t="shared" si="0"/>
        <v>46.714063206551756</v>
      </c>
      <c r="I18" s="27">
        <f t="shared" si="3"/>
        <v>44.812281722933633</v>
      </c>
      <c r="J18" s="28">
        <f t="shared" si="1"/>
        <v>4.3982612605296314</v>
      </c>
      <c r="K18" s="27">
        <f t="shared" si="2"/>
        <v>2.7375112140235727</v>
      </c>
      <c r="L18" s="18"/>
    </row>
    <row r="19" spans="1:12">
      <c r="A19" s="16"/>
      <c r="B19" s="11" t="str">
        <f>+'[3]Población Bogotá'!J395</f>
        <v>Bucaramanga</v>
      </c>
      <c r="C19" s="55">
        <f>+'[3]Población Bogotá'!K395</f>
        <v>30.02866666666667</v>
      </c>
      <c r="D19" s="55">
        <f>+'[3]Población Bogotá'!L395</f>
        <v>28.363</v>
      </c>
      <c r="E19" s="55">
        <f>+'[3]Población Bogotá'!M395</f>
        <v>57.439333333333337</v>
      </c>
      <c r="F19" s="55">
        <f>+'[3]Población Bogotá'!N395</f>
        <v>80.617666666666665</v>
      </c>
      <c r="G19" s="56">
        <f>+'[3]Población Bogotá'!O395</f>
        <v>80.147000000000006</v>
      </c>
      <c r="H19" s="28">
        <f t="shared" si="0"/>
        <v>-0.58382571231284652</v>
      </c>
      <c r="I19" s="27">
        <f t="shared" si="3"/>
        <v>40.35271997121599</v>
      </c>
      <c r="J19" s="28">
        <f t="shared" si="1"/>
        <v>3.0179915176766534</v>
      </c>
      <c r="K19" s="27">
        <f t="shared" si="2"/>
        <v>2.7720917267298195</v>
      </c>
      <c r="L19" s="18"/>
    </row>
    <row r="20" spans="1:12">
      <c r="A20" s="16"/>
      <c r="B20" s="11" t="str">
        <f>+'[3]Población Bogotá'!J396</f>
        <v>Ibagué</v>
      </c>
      <c r="C20" s="55">
        <f>+'[3]Población Bogotá'!K396</f>
        <v>47.405333333333338</v>
      </c>
      <c r="D20" s="55">
        <f>+'[3]Población Bogotá'!L396</f>
        <v>43.598000000000006</v>
      </c>
      <c r="E20" s="55">
        <f>+'[3]Población Bogotá'!M396</f>
        <v>44.45</v>
      </c>
      <c r="F20" s="55">
        <f>+'[3]Población Bogotá'!N396</f>
        <v>38.396999999999998</v>
      </c>
      <c r="G20" s="56">
        <f>+'[3]Población Bogotá'!O396</f>
        <v>49.065666666666665</v>
      </c>
      <c r="H20" s="28">
        <f t="shared" si="0"/>
        <v>27.785156826488191</v>
      </c>
      <c r="I20" s="27">
        <f t="shared" si="3"/>
        <v>-13.617547806524188</v>
      </c>
      <c r="J20" s="28">
        <f t="shared" si="1"/>
        <v>1.847602103748738</v>
      </c>
      <c r="K20" s="27">
        <f t="shared" si="2"/>
        <v>1.3203062111850365</v>
      </c>
      <c r="L20" s="18"/>
    </row>
    <row r="21" spans="1:12">
      <c r="A21" s="16"/>
      <c r="B21" s="11" t="str">
        <f>+'[3]Población Bogotá'!J397</f>
        <v>Cúcuta</v>
      </c>
      <c r="C21" s="55">
        <f>+'[3]Población Bogotá'!K397</f>
        <v>37.79</v>
      </c>
      <c r="D21" s="55">
        <f>+'[3]Población Bogotá'!L397</f>
        <v>28.070999999999998</v>
      </c>
      <c r="E21" s="55">
        <f>+'[3]Población Bogotá'!M397</f>
        <v>37.059666666666665</v>
      </c>
      <c r="F21" s="55">
        <f>+'[3]Población Bogotá'!N397</f>
        <v>51.751333333333342</v>
      </c>
      <c r="G21" s="56">
        <f>+'[3]Población Bogotá'!O397</f>
        <v>43.176666666666669</v>
      </c>
      <c r="H21" s="28">
        <f t="shared" si="0"/>
        <v>-16.568977288829924</v>
      </c>
      <c r="I21" s="27">
        <f t="shared" si="3"/>
        <v>39.643277957168202</v>
      </c>
      <c r="J21" s="28">
        <f t="shared" si="1"/>
        <v>1.6258476769130761</v>
      </c>
      <c r="K21" s="27">
        <f t="shared" si="2"/>
        <v>1.779503785116213</v>
      </c>
      <c r="L21" s="18"/>
    </row>
    <row r="22" spans="1:12">
      <c r="A22" s="16"/>
      <c r="B22" s="11" t="str">
        <f>+'[3]Población Bogotá'!J398</f>
        <v>Pereira</v>
      </c>
      <c r="C22" s="55">
        <f>+'[3]Población Bogotá'!K398</f>
        <v>20.755666666666666</v>
      </c>
      <c r="D22" s="55">
        <f>+'[3]Población Bogotá'!L398</f>
        <v>25.091666666666669</v>
      </c>
      <c r="E22" s="55">
        <f>+'[3]Población Bogotá'!M398</f>
        <v>27.805333333333333</v>
      </c>
      <c r="F22" s="55">
        <f>+'[3]Población Bogotá'!N398</f>
        <v>39.142666666666663</v>
      </c>
      <c r="G22" s="56">
        <f>+'[3]Población Bogotá'!O398</f>
        <v>38.230666666666671</v>
      </c>
      <c r="H22" s="28">
        <f t="shared" si="0"/>
        <v>-2.3299383451987343</v>
      </c>
      <c r="I22" s="27">
        <f t="shared" si="3"/>
        <v>40.773952239378517</v>
      </c>
      <c r="J22" s="28">
        <f t="shared" si="1"/>
        <v>1.4396025767043508</v>
      </c>
      <c r="K22" s="27">
        <f t="shared" si="2"/>
        <v>1.3459464521276527</v>
      </c>
      <c r="L22" s="18"/>
    </row>
    <row r="23" spans="1:12">
      <c r="A23" s="16"/>
      <c r="B23" s="11" t="str">
        <f>+'[3]Población Bogotá'!J399</f>
        <v>Pasto</v>
      </c>
      <c r="C23" s="55">
        <f>+'[3]Población Bogotá'!K399</f>
        <v>23.267666666666667</v>
      </c>
      <c r="D23" s="55">
        <f>+'[3]Población Bogotá'!L399</f>
        <v>23.193999999999999</v>
      </c>
      <c r="E23" s="55">
        <f>+'[3]Población Bogotá'!M399</f>
        <v>31.181333333333338</v>
      </c>
      <c r="F23" s="55">
        <f>+'[3]Población Bogotá'!N399</f>
        <v>34.83</v>
      </c>
      <c r="G23" s="56">
        <f>+'[3]Población Bogotá'!O399</f>
        <v>31.565333333333328</v>
      </c>
      <c r="H23" s="28">
        <f t="shared" si="0"/>
        <v>-9.3731457555747077</v>
      </c>
      <c r="I23" s="27">
        <f t="shared" si="3"/>
        <v>11.701445309159308</v>
      </c>
      <c r="J23" s="28">
        <f t="shared" si="1"/>
        <v>1.1886147735116237</v>
      </c>
      <c r="K23" s="27">
        <f t="shared" si="2"/>
        <v>1.1976525597201557</v>
      </c>
      <c r="L23" s="18"/>
    </row>
    <row r="24" spans="1:12">
      <c r="A24" s="16"/>
      <c r="B24" s="11" t="str">
        <f>+'[3]Población Bogotá'!J400</f>
        <v>Cartagena</v>
      </c>
      <c r="C24" s="55">
        <f>+'[3]Población Bogotá'!K400</f>
        <v>40.012</v>
      </c>
      <c r="D24" s="55">
        <f>+'[3]Población Bogotá'!L400</f>
        <v>28.254333333333335</v>
      </c>
      <c r="E24" s="55">
        <f>+'[3]Población Bogotá'!M400</f>
        <v>62.260333333333335</v>
      </c>
      <c r="F24" s="55">
        <f>+'[3]Población Bogotá'!N400</f>
        <v>51.848333333333336</v>
      </c>
      <c r="G24" s="56">
        <f>+'[3]Población Bogotá'!O400</f>
        <v>30.264666666666667</v>
      </c>
      <c r="H24" s="28">
        <f t="shared" si="0"/>
        <v>-41.628467646018841</v>
      </c>
      <c r="I24" s="27">
        <f t="shared" si="3"/>
        <v>-16.72332838993259</v>
      </c>
      <c r="J24" s="28">
        <f t="shared" si="1"/>
        <v>1.1396372576055418</v>
      </c>
      <c r="K24" s="27">
        <f t="shared" si="2"/>
        <v>1.7828391941972597</v>
      </c>
      <c r="L24" s="18"/>
    </row>
    <row r="25" spans="1:12">
      <c r="A25" s="16"/>
      <c r="B25" s="11" t="str">
        <f>+'[3]Población Bogotá'!J401</f>
        <v>Montería</v>
      </c>
      <c r="C25" s="55">
        <f>+'[3]Población Bogotá'!K401</f>
        <v>22.588333333333335</v>
      </c>
      <c r="D25" s="55">
        <f>+'[3]Población Bogotá'!L401</f>
        <v>20.697333333333333</v>
      </c>
      <c r="E25" s="55">
        <f>+'[3]Población Bogotá'!M401</f>
        <v>18.399333333333331</v>
      </c>
      <c r="F25" s="55">
        <f>+'[3]Población Bogotá'!N401</f>
        <v>31.655000000000001</v>
      </c>
      <c r="G25" s="56">
        <f>+'[3]Población Bogotá'!O401</f>
        <v>27.375</v>
      </c>
      <c r="H25" s="28">
        <f t="shared" si="0"/>
        <v>-13.520770810298533</v>
      </c>
      <c r="I25" s="27">
        <f t="shared" si="3"/>
        <v>72.044276966556794</v>
      </c>
      <c r="J25" s="28">
        <f t="shared" si="1"/>
        <v>1.0308248318264985</v>
      </c>
      <c r="K25" s="27">
        <f t="shared" si="2"/>
        <v>1.088478087221979</v>
      </c>
      <c r="L25" s="18"/>
    </row>
    <row r="26" spans="1:12">
      <c r="A26" s="16"/>
      <c r="B26" s="11" t="str">
        <f>+'[3]Población Bogotá'!J402</f>
        <v>Villavicencio</v>
      </c>
      <c r="C26" s="55">
        <f>+'[3]Población Bogotá'!K402</f>
        <v>19.959</v>
      </c>
      <c r="D26" s="55">
        <f>+'[3]Población Bogotá'!L402</f>
        <v>24.823333333333334</v>
      </c>
      <c r="E26" s="55">
        <f>+'[3]Población Bogotá'!M402</f>
        <v>30.159333333333336</v>
      </c>
      <c r="F26" s="55">
        <f>+'[3]Población Bogotá'!N402</f>
        <v>24.179666666666666</v>
      </c>
      <c r="G26" s="56">
        <f>+'[3]Población Bogotá'!O402</f>
        <v>25.993333333333336</v>
      </c>
      <c r="H26" s="28">
        <f t="shared" si="0"/>
        <v>7.5007926770427114</v>
      </c>
      <c r="I26" s="27">
        <f t="shared" si="3"/>
        <v>-19.826919251088672</v>
      </c>
      <c r="J26" s="28">
        <f t="shared" si="1"/>
        <v>0.97879720408925874</v>
      </c>
      <c r="K26" s="27">
        <f t="shared" si="2"/>
        <v>0.83143381213073386</v>
      </c>
      <c r="L26" s="18"/>
    </row>
    <row r="27" spans="1:12">
      <c r="A27" s="16"/>
      <c r="B27" s="11" t="str">
        <f>+'[3]Población Bogotá'!J403</f>
        <v>Manizales</v>
      </c>
      <c r="C27" s="55">
        <f>+'[3]Población Bogotá'!K403</f>
        <v>17.562000000000001</v>
      </c>
      <c r="D27" s="55">
        <f>+'[3]Población Bogotá'!L403</f>
        <v>16.380333333333333</v>
      </c>
      <c r="E27" s="55">
        <f>+'[3]Población Bogotá'!M403</f>
        <v>20.446333333333332</v>
      </c>
      <c r="F27" s="55">
        <f>+'[3]Población Bogotá'!N403</f>
        <v>23.030333333333335</v>
      </c>
      <c r="G27" s="56">
        <f>+'[3]Población Bogotá'!O403</f>
        <v>25.491666666666664</v>
      </c>
      <c r="H27" s="28">
        <f t="shared" si="0"/>
        <v>10.687354358744239</v>
      </c>
      <c r="I27" s="27">
        <f t="shared" si="3"/>
        <v>12.637962796915513</v>
      </c>
      <c r="J27" s="28">
        <f t="shared" si="1"/>
        <v>0.95990659377694332</v>
      </c>
      <c r="K27" s="27">
        <f t="shared" si="2"/>
        <v>0.79191322618073789</v>
      </c>
      <c r="L27" s="18"/>
    </row>
    <row r="28" spans="1:12">
      <c r="A28" s="16"/>
      <c r="B28" s="11" t="str">
        <f>+'[3]Población Bogotá'!J404</f>
        <v>Neiva</v>
      </c>
      <c r="C28" s="55">
        <f>+'[3]Población Bogotá'!K404</f>
        <v>22.478999999999999</v>
      </c>
      <c r="D28" s="55">
        <f>+'[3]Población Bogotá'!L404</f>
        <v>21.561999999999998</v>
      </c>
      <c r="E28" s="55">
        <f>+'[3]Población Bogotá'!M404</f>
        <v>24.169666666666668</v>
      </c>
      <c r="F28" s="55">
        <f>+'[3]Población Bogotá'!N404</f>
        <v>26.445</v>
      </c>
      <c r="G28" s="56">
        <f>+'[3]Población Bogotá'!O404</f>
        <v>24.931000000000001</v>
      </c>
      <c r="H28" s="28">
        <f t="shared" si="0"/>
        <v>-5.7250898090376197</v>
      </c>
      <c r="I28" s="27">
        <f t="shared" si="3"/>
        <v>9.4140037788412521</v>
      </c>
      <c r="J28" s="28">
        <f t="shared" si="1"/>
        <v>0.93879429706909356</v>
      </c>
      <c r="K28" s="27">
        <f t="shared" si="2"/>
        <v>0.9093287953430812</v>
      </c>
      <c r="L28" s="18"/>
    </row>
    <row r="29" spans="1:12">
      <c r="A29" s="16"/>
      <c r="B29" s="11" t="str">
        <f>+'[3]Población Bogotá'!J405</f>
        <v>Santa Marta</v>
      </c>
      <c r="C29" s="55">
        <f>+'[3]Población Bogotá'!K405</f>
        <v>23.668000000000003</v>
      </c>
      <c r="D29" s="55">
        <f>+'[3]Población Bogotá'!L405</f>
        <v>27.062666666666669</v>
      </c>
      <c r="E29" s="55">
        <f>+'[3]Población Bogotá'!M405</f>
        <v>28.003</v>
      </c>
      <c r="F29" s="55">
        <f>+'[3]Población Bogotá'!N405</f>
        <v>18.773666666666667</v>
      </c>
      <c r="G29" s="56">
        <f>+'[3]Población Bogotá'!O405</f>
        <v>23.267333333333337</v>
      </c>
      <c r="H29" s="28">
        <f t="shared" si="0"/>
        <v>23.936009658919421</v>
      </c>
      <c r="I29" s="27">
        <f t="shared" si="3"/>
        <v>-32.958373507600371</v>
      </c>
      <c r="J29" s="28">
        <f t="shared" si="1"/>
        <v>0.87614776147522999</v>
      </c>
      <c r="K29" s="27">
        <f t="shared" si="2"/>
        <v>0.64554493076848407</v>
      </c>
      <c r="L29" s="18"/>
    </row>
    <row r="30" spans="1:12">
      <c r="A30" s="16"/>
      <c r="B30" s="11" t="str">
        <f>+'[3]Población Bogotá'!J406</f>
        <v>Armenia</v>
      </c>
      <c r="C30" s="55">
        <f>+'[3]Población Bogotá'!K406</f>
        <v>13.072333333333333</v>
      </c>
      <c r="D30" s="55">
        <f>+'[3]Población Bogotá'!L406</f>
        <v>10.042333333333332</v>
      </c>
      <c r="E30" s="55">
        <f>+'[3]Población Bogotá'!M406</f>
        <v>17.837</v>
      </c>
      <c r="F30" s="55">
        <f>+'[3]Población Bogotá'!N406</f>
        <v>15.830666666666666</v>
      </c>
      <c r="G30" s="56">
        <f>+'[3]Población Bogotá'!O406</f>
        <v>20.379333333333332</v>
      </c>
      <c r="H30" s="28">
        <f t="shared" si="0"/>
        <v>28.733260338583342</v>
      </c>
      <c r="I30" s="27">
        <f t="shared" si="3"/>
        <v>-11.248154585038595</v>
      </c>
      <c r="J30" s="28">
        <f t="shared" si="1"/>
        <v>0.76739809519888547</v>
      </c>
      <c r="K30" s="27">
        <f t="shared" si="2"/>
        <v>0.54434793153631578</v>
      </c>
      <c r="L30" s="18"/>
    </row>
    <row r="31" spans="1:12">
      <c r="A31" s="16"/>
      <c r="B31" s="11" t="str">
        <f>+'[3]Población Bogotá'!J407</f>
        <v>Popayán</v>
      </c>
      <c r="C31" s="55">
        <f>+'[3]Población Bogotá'!K407</f>
        <v>20.959333333333333</v>
      </c>
      <c r="D31" s="55">
        <f>+'[3]Población Bogotá'!L407</f>
        <v>19.863333333333333</v>
      </c>
      <c r="E31" s="55">
        <f>+'[3]Población Bogotá'!M407</f>
        <v>21.352999999999998</v>
      </c>
      <c r="F31" s="55">
        <f>+'[3]Población Bogotá'!N407</f>
        <v>22.01</v>
      </c>
      <c r="G31" s="56">
        <f>+'[3]Población Bogotá'!O407</f>
        <v>16.560666666666666</v>
      </c>
      <c r="H31" s="28">
        <f t="shared" si="0"/>
        <v>-24.758443131909747</v>
      </c>
      <c r="I31" s="27">
        <f t="shared" si="3"/>
        <v>3.076851027958627</v>
      </c>
      <c r="J31" s="28">
        <f t="shared" si="1"/>
        <v>0.62360352261557506</v>
      </c>
      <c r="K31" s="27">
        <f t="shared" si="2"/>
        <v>0.7568283904519274</v>
      </c>
      <c r="L31" s="18"/>
    </row>
    <row r="32" spans="1:12">
      <c r="A32" s="16"/>
      <c r="B32" s="11" t="str">
        <f>+'[3]Población Bogotá'!J408</f>
        <v>Sincelejo</v>
      </c>
      <c r="C32" s="55">
        <f>+'[3]Población Bogotá'!K408</f>
        <v>12.707333333333333</v>
      </c>
      <c r="D32" s="55">
        <f>+'[3]Población Bogotá'!L408</f>
        <v>10.367666666666667</v>
      </c>
      <c r="E32" s="55">
        <f>+'[3]Población Bogotá'!M408</f>
        <v>8.6403333333333343</v>
      </c>
      <c r="F32" s="55">
        <f>+'[3]Población Bogotá'!N408</f>
        <v>15.160333333333332</v>
      </c>
      <c r="G32" s="56">
        <f>+'[3]Población Bogotá'!O408</f>
        <v>15.12</v>
      </c>
      <c r="H32" s="28">
        <f t="shared" si="0"/>
        <v>-0.26604516171587766</v>
      </c>
      <c r="I32" s="27">
        <f t="shared" si="3"/>
        <v>75.460051695536407</v>
      </c>
      <c r="J32" s="28">
        <f t="shared" si="1"/>
        <v>0.56935420848280038</v>
      </c>
      <c r="K32" s="27">
        <f t="shared" si="2"/>
        <v>0.52129807702777686</v>
      </c>
      <c r="L32" s="18"/>
    </row>
    <row r="33" spans="1:14">
      <c r="A33" s="16"/>
      <c r="B33" s="11" t="str">
        <f>+'[3]Población Bogotá'!J409</f>
        <v>Valledupar</v>
      </c>
      <c r="C33" s="55">
        <f>+'[3]Población Bogotá'!K409</f>
        <v>14.438666666666668</v>
      </c>
      <c r="D33" s="55">
        <f>+'[3]Población Bogotá'!L409</f>
        <v>11.304333333333332</v>
      </c>
      <c r="E33" s="55">
        <f>+'[3]Población Bogotá'!M409</f>
        <v>16.310333333333332</v>
      </c>
      <c r="F33" s="55">
        <f>+'[3]Población Bogotá'!N409</f>
        <v>25.030666666666665</v>
      </c>
      <c r="G33" s="56">
        <f>+'[3]Población Bogotá'!O409</f>
        <v>14.744999999999999</v>
      </c>
      <c r="H33" s="28">
        <f t="shared" si="0"/>
        <v>-41.09226016086933</v>
      </c>
      <c r="I33" s="27">
        <f t="shared" si="3"/>
        <v>53.465083484907325</v>
      </c>
      <c r="J33" s="28">
        <f t="shared" si="1"/>
        <v>0.55523332037558792</v>
      </c>
      <c r="K33" s="27">
        <f t="shared" si="2"/>
        <v>0.86069600932630819</v>
      </c>
      <c r="L33" s="18"/>
    </row>
    <row r="34" spans="1:14">
      <c r="A34" s="16"/>
      <c r="B34" s="11" t="str">
        <f>+'[3]Población Bogotá'!J410</f>
        <v>Riohacha</v>
      </c>
      <c r="C34" s="55">
        <f>+'[3]Población Bogotá'!K410</f>
        <v>8.0096666666666678</v>
      </c>
      <c r="D34" s="55">
        <f>+'[3]Población Bogotá'!L410</f>
        <v>9.3239999999999981</v>
      </c>
      <c r="E34" s="55">
        <f>+'[3]Población Bogotá'!M410</f>
        <v>12.359</v>
      </c>
      <c r="F34" s="55">
        <f>+'[3]Población Bogotá'!N410</f>
        <v>12.802</v>
      </c>
      <c r="G34" s="56">
        <f>+'[3]Población Bogotá'!O410</f>
        <v>8.7050000000000001</v>
      </c>
      <c r="H34" s="28">
        <f t="shared" si="0"/>
        <v>-32.002812060615526</v>
      </c>
      <c r="I34" s="27">
        <f t="shared" si="3"/>
        <v>3.5844323974431491</v>
      </c>
      <c r="J34" s="28">
        <f t="shared" si="1"/>
        <v>0.32779288259542178</v>
      </c>
      <c r="K34" s="27">
        <f t="shared" si="2"/>
        <v>0.44020522737690021</v>
      </c>
      <c r="L34" s="18"/>
    </row>
    <row r="35" spans="1:14">
      <c r="A35" s="16"/>
      <c r="B35" s="11" t="str">
        <f>+'[3]Población Bogotá'!J411</f>
        <v>Tunja</v>
      </c>
      <c r="C35" s="55">
        <f>+'[3]Población Bogotá'!K411</f>
        <v>6.8949999999999996</v>
      </c>
      <c r="D35" s="55">
        <f>+'[3]Población Bogotá'!L411</f>
        <v>7.05</v>
      </c>
      <c r="E35" s="55">
        <f>+'[3]Población Bogotá'!M411</f>
        <v>3.3859999999999997</v>
      </c>
      <c r="F35" s="55">
        <f>+'[3]Población Bogotá'!N411</f>
        <v>11.383000000000001</v>
      </c>
      <c r="G35" s="56">
        <f>+'[3]Población Bogotá'!O411</f>
        <v>7.7293333333333338</v>
      </c>
      <c r="H35" s="28">
        <f t="shared" si="0"/>
        <v>-32.097572403291466</v>
      </c>
      <c r="I35" s="27">
        <f t="shared" si="3"/>
        <v>236.17838157117549</v>
      </c>
      <c r="J35" s="28">
        <f t="shared" si="1"/>
        <v>0.29105346971559026</v>
      </c>
      <c r="K35" s="27">
        <f t="shared" si="2"/>
        <v>0.39141197494385682</v>
      </c>
      <c r="L35" s="18"/>
    </row>
    <row r="36" spans="1:14">
      <c r="A36" s="16"/>
      <c r="B36" s="11" t="str">
        <f>+'[3]Población Bogotá'!J412</f>
        <v>Florencia</v>
      </c>
      <c r="C36" s="55">
        <f>+'[3]Población Bogotá'!K412</f>
        <v>5.2513333333333341</v>
      </c>
      <c r="D36" s="55">
        <f>+'[3]Población Bogotá'!L412</f>
        <v>2.6080000000000001</v>
      </c>
      <c r="E36" s="55">
        <f>+'[3]Población Bogotá'!M412</f>
        <v>2.4763333333333333</v>
      </c>
      <c r="F36" s="55">
        <f>+'[3]Población Bogotá'!N412</f>
        <v>4.13</v>
      </c>
      <c r="G36" s="56">
        <f>+'[3]Población Bogotá'!O412</f>
        <v>5.8283333333333331</v>
      </c>
      <c r="H36" s="28">
        <f t="shared" si="0"/>
        <v>41.121872477804679</v>
      </c>
      <c r="I36" s="27">
        <f t="shared" si="3"/>
        <v>66.778839682326037</v>
      </c>
      <c r="J36" s="28">
        <f t="shared" si="1"/>
        <v>0.21946998093742864</v>
      </c>
      <c r="K36" s="27">
        <f t="shared" si="2"/>
        <v>0.14201277839920307</v>
      </c>
      <c r="L36" s="18"/>
    </row>
    <row r="37" spans="1:14">
      <c r="A37" s="16"/>
      <c r="B37" s="11" t="str">
        <f>+'[3]Población Bogotá'!J413</f>
        <v>Quibdó</v>
      </c>
      <c r="C37" s="55">
        <f>+'[3]Población Bogotá'!K413</f>
        <v>1.5686666666666664</v>
      </c>
      <c r="D37" s="55">
        <f>+'[3]Población Bogotá'!L413</f>
        <v>1.054</v>
      </c>
      <c r="E37" s="55">
        <f>+'[3]Población Bogotá'!M413</f>
        <v>2.0429999999999997</v>
      </c>
      <c r="F37" s="55">
        <f>+'[3]Población Bogotá'!N413</f>
        <v>2.6216666666666666</v>
      </c>
      <c r="G37" s="56">
        <f>+'[3]Población Bogotá'!O413</f>
        <v>2.7736666666666667</v>
      </c>
      <c r="H37" s="28">
        <f t="shared" si="0"/>
        <v>5.7978385251112652</v>
      </c>
      <c r="I37" s="27">
        <f t="shared" si="3"/>
        <v>28.324359601892656</v>
      </c>
      <c r="J37" s="28">
        <f t="shared" si="1"/>
        <v>0.10444436439121213</v>
      </c>
      <c r="K37" s="27">
        <f t="shared" si="2"/>
        <v>9.0147740283271355E-2</v>
      </c>
      <c r="L37" s="18"/>
    </row>
    <row r="38" spans="1:14">
      <c r="A38" s="16"/>
      <c r="B38" s="11" t="str">
        <f>+'[3]Población Bogotá'!J414</f>
        <v>San Andrés</v>
      </c>
      <c r="C38" s="55">
        <f>+'[3]Población Bogotá'!K414</f>
        <v>1.5246666666666666</v>
      </c>
      <c r="D38" s="55">
        <f>+'[3]Población Bogotá'!L414</f>
        <v>0.625</v>
      </c>
      <c r="E38" s="55">
        <f>+'[3]Población Bogotá'!M414</f>
        <v>1.3933333333333333</v>
      </c>
      <c r="F38" s="55">
        <f>+'[3]Población Bogotá'!N414</f>
        <v>0.77966666666666662</v>
      </c>
      <c r="G38" s="56">
        <f>+'[3]Población Bogotá'!O414</f>
        <v>0.80366666666666664</v>
      </c>
      <c r="H38" s="28">
        <f t="shared" si="0"/>
        <v>3.0782385634886777</v>
      </c>
      <c r="I38" s="27">
        <f t="shared" si="3"/>
        <v>-44.043062200956939</v>
      </c>
      <c r="J38" s="28">
        <f t="shared" si="1"/>
        <v>3.0262632201323445E-2</v>
      </c>
      <c r="K38" s="27">
        <f t="shared" si="2"/>
        <v>2.6809353404014205E-2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Bogotá'!J422</f>
        <v>Colombia</v>
      </c>
      <c r="C13" s="26">
        <f>+'[3]Población Bogotá'!K422</f>
        <v>665.92233333333331</v>
      </c>
      <c r="D13" s="26">
        <f>+'[3]Población Bogotá'!L422</f>
        <v>592.00333333333344</v>
      </c>
      <c r="E13" s="26">
        <f>+'[3]Población Bogotá'!M422</f>
        <v>882.24066666666658</v>
      </c>
      <c r="F13" s="26">
        <f>+'[3]Población Bogotá'!N422</f>
        <v>1063.1833333333334</v>
      </c>
      <c r="G13" s="26">
        <f>+'[3]Población Bogotá'!O422</f>
        <v>947.68399999999986</v>
      </c>
      <c r="H13" s="28">
        <f t="shared" ref="H13:H39" si="0">IF(OR(OR(G13=0,F13=0),G13=""),"",(G13/F13-1)*100)</f>
        <v>-10.863538743709944</v>
      </c>
      <c r="I13" s="27">
        <f>IF(OR(OR(G13=0,F13=0),F13=""),"",(F13/E13-1)*100)</f>
        <v>20.50944526852463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5</v>
      </c>
      <c r="C14" s="25">
        <f>C13-SUM(C15:C39)</f>
        <v>310.68700000000007</v>
      </c>
      <c r="D14" s="25">
        <f t="shared" ref="D14:G14" si="3">D13-SUM(D15:D39)</f>
        <v>239.08033333333339</v>
      </c>
      <c r="E14" s="25">
        <f t="shared" si="3"/>
        <v>416.91666666666657</v>
      </c>
      <c r="F14" s="25">
        <f t="shared" si="3"/>
        <v>431.32133333333365</v>
      </c>
      <c r="G14" s="26">
        <f t="shared" si="3"/>
        <v>426.72099999999978</v>
      </c>
      <c r="H14" s="28">
        <f t="shared" si="0"/>
        <v>-1.0665675397462104</v>
      </c>
      <c r="I14" s="27">
        <f>IF(OR(OR(G14=0,F14=0),F14=""),"",(F14/E14-1)*100)</f>
        <v>3.4550469718169996</v>
      </c>
      <c r="J14" s="28">
        <f t="shared" si="1"/>
        <v>45.027772970737061</v>
      </c>
      <c r="K14" s="27">
        <f t="shared" si="2"/>
        <v>40.568857675847717</v>
      </c>
      <c r="L14" s="18"/>
    </row>
    <row r="15" spans="1:15">
      <c r="A15" s="16"/>
      <c r="B15" s="12" t="str">
        <f>+'[3]Población Bogotá'!J423</f>
        <v>Bogotá</v>
      </c>
      <c r="C15" s="107">
        <f>+'[3]Población Bogotá'!K423</f>
        <v>102.04166666666667</v>
      </c>
      <c r="D15" s="107">
        <f>+'[3]Población Bogotá'!L423</f>
        <v>139.78333333333333</v>
      </c>
      <c r="E15" s="107">
        <f>+'[3]Población Bogotá'!M423</f>
        <v>140.67600000000002</v>
      </c>
      <c r="F15" s="107">
        <f>+'[3]Población Bogotá'!N423</f>
        <v>286.79199999999997</v>
      </c>
      <c r="G15" s="107">
        <f>+'[3]Población Bogotá'!O423</f>
        <v>224.90933333333331</v>
      </c>
      <c r="H15" s="50">
        <f t="shared" si="0"/>
        <v>-21.57754284173431</v>
      </c>
      <c r="I15" s="36">
        <f t="shared" ref="I15:I39" si="4">IF(OR(OR(G15=0,F15=0),F15=""),"",(F15/E15-1)*100)</f>
        <v>103.86704199721342</v>
      </c>
      <c r="J15" s="50">
        <f t="shared" si="1"/>
        <v>23.732524062169809</v>
      </c>
      <c r="K15" s="36">
        <f t="shared" si="2"/>
        <v>26.974839710931004</v>
      </c>
      <c r="L15" s="18"/>
      <c r="N15" s="23" t="s">
        <v>3</v>
      </c>
      <c r="O15" s="34">
        <f>J15</f>
        <v>23.732524062169809</v>
      </c>
    </row>
    <row r="16" spans="1:15">
      <c r="A16" s="16"/>
      <c r="B16" s="11" t="str">
        <f>+'[3]Población Bogotá'!J424</f>
        <v>Medellín</v>
      </c>
      <c r="C16" s="55">
        <f>+'[3]Población Bogotá'!K424</f>
        <v>51.376000000000005</v>
      </c>
      <c r="D16" s="55">
        <f>+'[3]Población Bogotá'!L424</f>
        <v>58.131</v>
      </c>
      <c r="E16" s="55">
        <f>+'[3]Población Bogotá'!M424</f>
        <v>94.296666666666667</v>
      </c>
      <c r="F16" s="55">
        <f>+'[3]Población Bogotá'!N424</f>
        <v>107.42266666666667</v>
      </c>
      <c r="G16" s="56">
        <f>+'[3]Población Bogotá'!O424</f>
        <v>84.439333333333323</v>
      </c>
      <c r="H16" s="28">
        <f t="shared" si="0"/>
        <v>-21.395236262986096</v>
      </c>
      <c r="I16" s="27">
        <f t="shared" si="4"/>
        <v>13.919898193644187</v>
      </c>
      <c r="J16" s="28">
        <f t="shared" si="1"/>
        <v>8.9100726965247201</v>
      </c>
      <c r="K16" s="27">
        <f t="shared" si="2"/>
        <v>10.103870451944632</v>
      </c>
      <c r="L16" s="18"/>
      <c r="N16" s="23" t="s">
        <v>14</v>
      </c>
      <c r="O16" s="34">
        <f>100-O15</f>
        <v>76.267475937830199</v>
      </c>
    </row>
    <row r="17" spans="1:12">
      <c r="A17" s="16"/>
      <c r="B17" s="11" t="str">
        <f>+'[3]Población Bogotá'!J425</f>
        <v>Cali</v>
      </c>
      <c r="C17" s="55">
        <f>+'[3]Población Bogotá'!K425</f>
        <v>60.345333333333336</v>
      </c>
      <c r="D17" s="55">
        <f>+'[3]Población Bogotá'!L425</f>
        <v>54.163000000000004</v>
      </c>
      <c r="E17" s="55">
        <f>+'[3]Población Bogotá'!M425</f>
        <v>85.963333333333324</v>
      </c>
      <c r="F17" s="55">
        <f>+'[3]Población Bogotá'!N425</f>
        <v>59.954999999999998</v>
      </c>
      <c r="G17" s="56">
        <f>+'[3]Población Bogotá'!O425</f>
        <v>44.268000000000001</v>
      </c>
      <c r="H17" s="28">
        <f t="shared" si="0"/>
        <v>-26.164623467600702</v>
      </c>
      <c r="I17" s="27">
        <f t="shared" si="4"/>
        <v>-30.255147543526306</v>
      </c>
      <c r="J17" s="28">
        <f t="shared" si="1"/>
        <v>4.6711773122686466</v>
      </c>
      <c r="K17" s="27">
        <f t="shared" si="2"/>
        <v>5.6391967518929</v>
      </c>
      <c r="L17" s="18"/>
    </row>
    <row r="18" spans="1:12">
      <c r="A18" s="16"/>
      <c r="B18" s="11" t="str">
        <f>+'[3]Población Bogotá'!J426</f>
        <v>Bucaramanga</v>
      </c>
      <c r="C18" s="55">
        <f>+'[3]Población Bogotá'!K426</f>
        <v>9.7686666666666664</v>
      </c>
      <c r="D18" s="55">
        <f>+'[3]Población Bogotá'!L426</f>
        <v>6.2949999999999999</v>
      </c>
      <c r="E18" s="55">
        <f>+'[3]Población Bogotá'!M426</f>
        <v>17.260999999999999</v>
      </c>
      <c r="F18" s="55">
        <f>+'[3]Población Bogotá'!N426</f>
        <v>24.238333333333333</v>
      </c>
      <c r="G18" s="56">
        <f>+'[3]Población Bogotá'!O426</f>
        <v>29.931000000000001</v>
      </c>
      <c r="H18" s="28">
        <f t="shared" si="0"/>
        <v>23.486213298494118</v>
      </c>
      <c r="I18" s="27">
        <f t="shared" si="4"/>
        <v>40.422532491358169</v>
      </c>
      <c r="J18" s="28">
        <f t="shared" si="1"/>
        <v>3.1583312580986913</v>
      </c>
      <c r="K18" s="27">
        <f t="shared" si="2"/>
        <v>2.2797886849242053</v>
      </c>
      <c r="L18" s="18"/>
    </row>
    <row r="19" spans="1:12">
      <c r="A19" s="16"/>
      <c r="B19" s="11" t="str">
        <f>+'[3]Población Bogotá'!J427</f>
        <v>Barranquilla</v>
      </c>
      <c r="C19" s="55">
        <f>+'[3]Población Bogotá'!K427</f>
        <v>12.591333333333333</v>
      </c>
      <c r="D19" s="55">
        <f>+'[3]Población Bogotá'!L427</f>
        <v>10.268333333333333</v>
      </c>
      <c r="E19" s="55">
        <f>+'[3]Población Bogotá'!M427</f>
        <v>11.157000000000002</v>
      </c>
      <c r="F19" s="55">
        <f>+'[3]Población Bogotá'!N427</f>
        <v>19.222999999999999</v>
      </c>
      <c r="G19" s="56">
        <f>+'[3]Población Bogotá'!O427</f>
        <v>25.060666666666666</v>
      </c>
      <c r="H19" s="28">
        <f t="shared" si="0"/>
        <v>30.368135393365581</v>
      </c>
      <c r="I19" s="27">
        <f t="shared" si="4"/>
        <v>72.295419915747928</v>
      </c>
      <c r="J19" s="28">
        <f t="shared" si="1"/>
        <v>2.6444117096697495</v>
      </c>
      <c r="K19" s="27">
        <f t="shared" si="2"/>
        <v>1.8080606982176166</v>
      </c>
      <c r="L19" s="18"/>
    </row>
    <row r="20" spans="1:12">
      <c r="A20" s="16"/>
      <c r="B20" s="11" t="str">
        <f>+'[3]Población Bogotá'!J428</f>
        <v>Ibagué</v>
      </c>
      <c r="C20" s="55">
        <f>+'[3]Población Bogotá'!K428</f>
        <v>17.143666666666665</v>
      </c>
      <c r="D20" s="55">
        <f>+'[3]Población Bogotá'!L428</f>
        <v>14.847333333333333</v>
      </c>
      <c r="E20" s="55">
        <f>+'[3]Población Bogotá'!M428</f>
        <v>21.106666666666666</v>
      </c>
      <c r="F20" s="55">
        <f>+'[3]Población Bogotá'!N428</f>
        <v>14.393333333333333</v>
      </c>
      <c r="G20" s="56">
        <f>+'[3]Población Bogotá'!O428</f>
        <v>17.881333333333334</v>
      </c>
      <c r="H20" s="28">
        <f t="shared" si="0"/>
        <v>24.233441408059299</v>
      </c>
      <c r="I20" s="27">
        <f t="shared" si="4"/>
        <v>-31.806696146557169</v>
      </c>
      <c r="J20" s="28">
        <f t="shared" si="1"/>
        <v>1.8868455448581316</v>
      </c>
      <c r="K20" s="27">
        <f t="shared" si="2"/>
        <v>1.3537959900299414</v>
      </c>
      <c r="L20" s="18"/>
    </row>
    <row r="21" spans="1:12">
      <c r="A21" s="16"/>
      <c r="B21" s="11" t="str">
        <f>+'[3]Población Bogotá'!J429</f>
        <v>Cúcuta</v>
      </c>
      <c r="C21" s="55">
        <f>+'[3]Población Bogotá'!K429</f>
        <v>17.014666666666667</v>
      </c>
      <c r="D21" s="55">
        <f>+'[3]Población Bogotá'!L429</f>
        <v>8.5373333333333328</v>
      </c>
      <c r="E21" s="55">
        <f>+'[3]Población Bogotá'!M429</f>
        <v>12.393000000000001</v>
      </c>
      <c r="F21" s="55">
        <f>+'[3]Población Bogotá'!N429</f>
        <v>23.888999999999999</v>
      </c>
      <c r="G21" s="56">
        <f>+'[3]Población Bogotá'!O429</f>
        <v>14.272</v>
      </c>
      <c r="H21" s="28">
        <f t="shared" si="0"/>
        <v>-40.257022060362502</v>
      </c>
      <c r="I21" s="27">
        <f t="shared" si="4"/>
        <v>92.762043088840457</v>
      </c>
      <c r="J21" s="28">
        <f t="shared" si="1"/>
        <v>1.5059872278101141</v>
      </c>
      <c r="K21" s="27">
        <f t="shared" si="2"/>
        <v>2.2469313853051371</v>
      </c>
      <c r="L21" s="18"/>
    </row>
    <row r="22" spans="1:12">
      <c r="A22" s="16"/>
      <c r="B22" s="11" t="str">
        <f>+'[3]Población Bogotá'!J430</f>
        <v>Pasto</v>
      </c>
      <c r="C22" s="55">
        <f>+'[3]Población Bogotá'!K430</f>
        <v>6.269000000000001</v>
      </c>
      <c r="D22" s="55">
        <f>+'[3]Población Bogotá'!L430</f>
        <v>8.2433333333333341</v>
      </c>
      <c r="E22" s="55">
        <f>+'[3]Población Bogotá'!M430</f>
        <v>10.726666666666668</v>
      </c>
      <c r="F22" s="55">
        <f>+'[3]Población Bogotá'!N430</f>
        <v>14.171999999999999</v>
      </c>
      <c r="G22" s="56">
        <f>+'[3]Población Bogotá'!O430</f>
        <v>13.602666666666666</v>
      </c>
      <c r="H22" s="28">
        <f t="shared" si="0"/>
        <v>-4.0173111299275588</v>
      </c>
      <c r="I22" s="27">
        <f t="shared" si="4"/>
        <v>32.119328775637015</v>
      </c>
      <c r="J22" s="28">
        <f t="shared" si="1"/>
        <v>1.435358903038003</v>
      </c>
      <c r="K22" s="27">
        <f t="shared" si="2"/>
        <v>1.3329780063018291</v>
      </c>
      <c r="L22" s="18"/>
    </row>
    <row r="23" spans="1:12">
      <c r="A23" s="16"/>
      <c r="B23" s="11" t="str">
        <f>+'[3]Población Bogotá'!J431</f>
        <v>Neiva</v>
      </c>
      <c r="C23" s="55">
        <f>+'[3]Población Bogotá'!K431</f>
        <v>10.525999999999998</v>
      </c>
      <c r="D23" s="55">
        <f>+'[3]Población Bogotá'!L431</f>
        <v>7.3183333333333325</v>
      </c>
      <c r="E23" s="55">
        <f>+'[3]Población Bogotá'!M431</f>
        <v>6.9266666666666667</v>
      </c>
      <c r="F23" s="55">
        <f>+'[3]Población Bogotá'!N431</f>
        <v>11.018666666666666</v>
      </c>
      <c r="G23" s="56">
        <f>+'[3]Población Bogotá'!O431</f>
        <v>10.190666666666667</v>
      </c>
      <c r="H23" s="28">
        <f t="shared" si="0"/>
        <v>-7.5145208131655377</v>
      </c>
      <c r="I23" s="27">
        <f t="shared" si="4"/>
        <v>59.076034648700656</v>
      </c>
      <c r="J23" s="28">
        <f t="shared" si="1"/>
        <v>1.0753232793490941</v>
      </c>
      <c r="K23" s="27">
        <f t="shared" si="2"/>
        <v>1.036384442946497</v>
      </c>
      <c r="L23" s="18"/>
    </row>
    <row r="24" spans="1:12">
      <c r="A24" s="16"/>
      <c r="B24" s="11" t="str">
        <f>+'[3]Población Bogotá'!J432</f>
        <v>Manizales</v>
      </c>
      <c r="C24" s="55">
        <f>+'[3]Población Bogotá'!K432</f>
        <v>7.6163333333333334</v>
      </c>
      <c r="D24" s="55">
        <f>+'[3]Población Bogotá'!L432</f>
        <v>6.0279999999999996</v>
      </c>
      <c r="E24" s="55">
        <f>+'[3]Población Bogotá'!M432</f>
        <v>7.8953333333333342</v>
      </c>
      <c r="F24" s="55">
        <f>+'[3]Población Bogotá'!N432</f>
        <v>8.8759999999999994</v>
      </c>
      <c r="G24" s="56">
        <f>+'[3]Población Bogotá'!O432</f>
        <v>9.4063333333333343</v>
      </c>
      <c r="H24" s="28">
        <f t="shared" si="0"/>
        <v>5.9749136247559065</v>
      </c>
      <c r="I24" s="27">
        <f t="shared" si="4"/>
        <v>12.420839314362887</v>
      </c>
      <c r="J24" s="28">
        <f t="shared" si="1"/>
        <v>0.99256010794034044</v>
      </c>
      <c r="K24" s="27">
        <f t="shared" si="2"/>
        <v>0.83485131131350809</v>
      </c>
      <c r="L24" s="18"/>
    </row>
    <row r="25" spans="1:12">
      <c r="A25" s="16"/>
      <c r="B25" s="11" t="str">
        <f>+'[3]Población Bogotá'!J433</f>
        <v>Pereira</v>
      </c>
      <c r="C25" s="55">
        <f>+'[3]Población Bogotá'!K433</f>
        <v>5.2069999999999999</v>
      </c>
      <c r="D25" s="55">
        <f>+'[3]Población Bogotá'!L433</f>
        <v>7.5713333333333326</v>
      </c>
      <c r="E25" s="55">
        <f>+'[3]Población Bogotá'!M433</f>
        <v>8.3823333333333334</v>
      </c>
      <c r="F25" s="55">
        <f>+'[3]Población Bogotá'!N433</f>
        <v>13.248666666666667</v>
      </c>
      <c r="G25" s="56">
        <f>+'[3]Población Bogotá'!O433</f>
        <v>8.9323333333333341</v>
      </c>
      <c r="H25" s="28">
        <f t="shared" si="0"/>
        <v>-32.579379057012027</v>
      </c>
      <c r="I25" s="27">
        <f t="shared" si="4"/>
        <v>58.0546387243011</v>
      </c>
      <c r="J25" s="28">
        <f t="shared" si="1"/>
        <v>0.94254343571626564</v>
      </c>
      <c r="K25" s="27">
        <f t="shared" si="2"/>
        <v>1.2461318994842532</v>
      </c>
      <c r="L25" s="18"/>
    </row>
    <row r="26" spans="1:12">
      <c r="A26" s="16"/>
      <c r="B26" s="11" t="str">
        <f>+'[3]Población Bogotá'!J434</f>
        <v>Armenia</v>
      </c>
      <c r="C26" s="55">
        <f>+'[3]Población Bogotá'!K434</f>
        <v>5.4963333333333333</v>
      </c>
      <c r="D26" s="55">
        <f>+'[3]Población Bogotá'!L434</f>
        <v>4.3949999999999996</v>
      </c>
      <c r="E26" s="55">
        <f>+'[3]Población Bogotá'!M434</f>
        <v>9.113666666666667</v>
      </c>
      <c r="F26" s="55">
        <f>+'[3]Población Bogotá'!N434</f>
        <v>6.7236666666666665</v>
      </c>
      <c r="G26" s="56">
        <f>+'[3]Población Bogotá'!O434</f>
        <v>7.2173333333333334</v>
      </c>
      <c r="H26" s="28">
        <f t="shared" si="0"/>
        <v>7.3422239849288529</v>
      </c>
      <c r="I26" s="27">
        <f t="shared" si="4"/>
        <v>-26.224351706228745</v>
      </c>
      <c r="J26" s="28">
        <f t="shared" si="1"/>
        <v>0.76157594022198694</v>
      </c>
      <c r="K26" s="27">
        <f t="shared" si="2"/>
        <v>0.63240896051167095</v>
      </c>
      <c r="L26" s="18"/>
    </row>
    <row r="27" spans="1:12">
      <c r="A27" s="16"/>
      <c r="B27" s="11" t="str">
        <f>+'[3]Población Bogotá'!J435</f>
        <v>Cartagena</v>
      </c>
      <c r="C27" s="55">
        <f>+'[3]Población Bogotá'!K435</f>
        <v>8.6876666666666669</v>
      </c>
      <c r="D27" s="55">
        <f>+'[3]Población Bogotá'!L435</f>
        <v>4.1230000000000002</v>
      </c>
      <c r="E27" s="55">
        <f>+'[3]Población Bogotá'!M435</f>
        <v>4.7186666666666666</v>
      </c>
      <c r="F27" s="55">
        <f>+'[3]Población Bogotá'!N435</f>
        <v>4.6866666666666665</v>
      </c>
      <c r="G27" s="56">
        <f>+'[3]Población Bogotá'!O435</f>
        <v>4.8303333333333329</v>
      </c>
      <c r="H27" s="28">
        <f t="shared" si="0"/>
        <v>3.0654338549075399</v>
      </c>
      <c r="I27" s="27">
        <f t="shared" si="4"/>
        <v>-0.67815767165866347</v>
      </c>
      <c r="J27" s="28">
        <f t="shared" si="1"/>
        <v>0.50969873220750095</v>
      </c>
      <c r="K27" s="27">
        <f t="shared" si="2"/>
        <v>0.44081453496574746</v>
      </c>
      <c r="L27" s="18"/>
    </row>
    <row r="28" spans="1:12">
      <c r="A28" s="16"/>
      <c r="B28" s="11" t="str">
        <f>+'[3]Población Bogotá'!J436</f>
        <v>Popayán</v>
      </c>
      <c r="C28" s="55">
        <f>+'[3]Población Bogotá'!K436</f>
        <v>7.6983333333333333</v>
      </c>
      <c r="D28" s="55">
        <f>+'[3]Población Bogotá'!L436</f>
        <v>3.6986666666666665</v>
      </c>
      <c r="E28" s="55">
        <f>+'[3]Población Bogotá'!M436</f>
        <v>7.5443333333333342</v>
      </c>
      <c r="F28" s="55">
        <f>+'[3]Población Bogotá'!N436</f>
        <v>5.8579999999999997</v>
      </c>
      <c r="G28" s="56">
        <f>+'[3]Población Bogotá'!O436</f>
        <v>4.5313333333333334</v>
      </c>
      <c r="H28" s="28">
        <f t="shared" si="0"/>
        <v>-22.647092295436433</v>
      </c>
      <c r="I28" s="27">
        <f t="shared" si="4"/>
        <v>-22.352317412627599</v>
      </c>
      <c r="J28" s="28">
        <f t="shared" si="1"/>
        <v>0.47814813095223024</v>
      </c>
      <c r="K28" s="27">
        <f t="shared" si="2"/>
        <v>0.5509868163220516</v>
      </c>
      <c r="L28" s="18"/>
    </row>
    <row r="29" spans="1:12">
      <c r="A29" s="16"/>
      <c r="B29" s="11" t="str">
        <f>+'[3]Población Bogotá'!J437</f>
        <v>Villavicencio</v>
      </c>
      <c r="C29" s="55">
        <f>+'[3]Población Bogotá'!K437</f>
        <v>6.375</v>
      </c>
      <c r="D29" s="55">
        <f>+'[3]Población Bogotá'!L437</f>
        <v>4.2670000000000003</v>
      </c>
      <c r="E29" s="55">
        <f>+'[3]Población Bogotá'!M437</f>
        <v>10.308666666666667</v>
      </c>
      <c r="F29" s="55">
        <f>+'[3]Población Bogotá'!N437</f>
        <v>6.1886666666666663</v>
      </c>
      <c r="G29" s="56">
        <f>+'[3]Población Bogotá'!O437</f>
        <v>4.4793333333333338</v>
      </c>
      <c r="H29" s="28">
        <f t="shared" si="0"/>
        <v>-27.620381342238488</v>
      </c>
      <c r="I29" s="27">
        <f t="shared" si="4"/>
        <v>-39.966371338032737</v>
      </c>
      <c r="J29" s="28">
        <f t="shared" si="1"/>
        <v>0.47266106986435719</v>
      </c>
      <c r="K29" s="27">
        <f t="shared" si="2"/>
        <v>0.58208838237368898</v>
      </c>
      <c r="L29" s="18"/>
    </row>
    <row r="30" spans="1:12">
      <c r="A30" s="16"/>
      <c r="B30" s="11" t="str">
        <f>+'[3]Población Bogotá'!J438</f>
        <v>Montería</v>
      </c>
      <c r="C30" s="55">
        <f>+'[3]Población Bogotá'!K438</f>
        <v>6.8389999999999995</v>
      </c>
      <c r="D30" s="55">
        <f>+'[3]Población Bogotá'!L438</f>
        <v>3.9939999999999998</v>
      </c>
      <c r="E30" s="55">
        <f>+'[3]Población Bogotá'!M438</f>
        <v>2.782</v>
      </c>
      <c r="F30" s="55">
        <f>+'[3]Población Bogotá'!N438</f>
        <v>5.6153333333333331</v>
      </c>
      <c r="G30" s="56">
        <f>+'[3]Población Bogotá'!O438</f>
        <v>3.85</v>
      </c>
      <c r="H30" s="28">
        <f t="shared" si="0"/>
        <v>-31.437730024931732</v>
      </c>
      <c r="I30" s="27">
        <f t="shared" si="4"/>
        <v>101.84519530313922</v>
      </c>
      <c r="J30" s="28">
        <f t="shared" si="1"/>
        <v>0.40625356131368695</v>
      </c>
      <c r="K30" s="27">
        <f t="shared" si="2"/>
        <v>0.52816227994544673</v>
      </c>
      <c r="L30" s="18"/>
    </row>
    <row r="31" spans="1:12">
      <c r="A31" s="16"/>
      <c r="B31" s="11" t="str">
        <f>+'[3]Población Bogotá'!J439</f>
        <v>Santa Marta</v>
      </c>
      <c r="C31" s="55">
        <f>+'[3]Población Bogotá'!K439</f>
        <v>5.4590000000000005</v>
      </c>
      <c r="D31" s="55">
        <f>+'[3]Población Bogotá'!L439</f>
        <v>3.7976666666666667</v>
      </c>
      <c r="E31" s="55">
        <f>+'[3]Población Bogotá'!M439</f>
        <v>5.3566666666666665</v>
      </c>
      <c r="F31" s="55">
        <f>+'[3]Población Bogotá'!N439</f>
        <v>3.7739999999999996</v>
      </c>
      <c r="G31" s="56">
        <f>+'[3]Población Bogotá'!O439</f>
        <v>3.0519999999999996</v>
      </c>
      <c r="H31" s="28">
        <f t="shared" si="0"/>
        <v>-19.130895601483832</v>
      </c>
      <c r="I31" s="27">
        <f t="shared" si="4"/>
        <v>-29.545737398879901</v>
      </c>
      <c r="J31" s="28">
        <f t="shared" si="1"/>
        <v>0.32204827769594085</v>
      </c>
      <c r="K31" s="27">
        <f t="shared" si="2"/>
        <v>0.35497170447241766</v>
      </c>
      <c r="L31" s="18"/>
    </row>
    <row r="32" spans="1:12">
      <c r="A32" s="16"/>
      <c r="B32" s="11" t="str">
        <f>+'[3]Población Bogotá'!J440</f>
        <v>Sincelejo</v>
      </c>
      <c r="C32" s="55">
        <f>+'[3]Población Bogotá'!K440</f>
        <v>3.89</v>
      </c>
      <c r="D32" s="55">
        <f>+'[3]Población Bogotá'!L440</f>
        <v>1.8613333333333333</v>
      </c>
      <c r="E32" s="55">
        <f>+'[3]Población Bogotá'!M440</f>
        <v>1.7286666666666666</v>
      </c>
      <c r="F32" s="55">
        <f>+'[3]Población Bogotá'!N440</f>
        <v>3.1366666666666667</v>
      </c>
      <c r="G32" s="56">
        <f>+'[3]Población Bogotá'!O440</f>
        <v>2.0686666666666667</v>
      </c>
      <c r="H32" s="28">
        <f t="shared" si="0"/>
        <v>-34.048884165781089</v>
      </c>
      <c r="I32" s="27">
        <f t="shared" si="4"/>
        <v>81.450057848052467</v>
      </c>
      <c r="J32" s="28">
        <f t="shared" si="1"/>
        <v>0.21828654558551869</v>
      </c>
      <c r="K32" s="27">
        <f t="shared" si="2"/>
        <v>0.29502594409869731</v>
      </c>
      <c r="L32" s="18"/>
    </row>
    <row r="33" spans="1:15">
      <c r="A33" s="16"/>
      <c r="B33" s="11" t="str">
        <f>+'[3]Población Bogotá'!J441</f>
        <v>Riohacha</v>
      </c>
      <c r="C33" s="55">
        <f>+'[3]Población Bogotá'!K441</f>
        <v>2.8409999999999997</v>
      </c>
      <c r="D33" s="55">
        <f>+'[3]Población Bogotá'!L441</f>
        <v>2.3450000000000002</v>
      </c>
      <c r="E33" s="55">
        <f>+'[3]Población Bogotá'!M441</f>
        <v>3.109</v>
      </c>
      <c r="F33" s="55">
        <f>+'[3]Población Bogotá'!N441</f>
        <v>2.7456666666666667</v>
      </c>
      <c r="G33" s="56">
        <f>+'[3]Población Bogotá'!O441</f>
        <v>2.0536666666666665</v>
      </c>
      <c r="H33" s="28">
        <f t="shared" si="0"/>
        <v>-25.203350734490716</v>
      </c>
      <c r="I33" s="27">
        <f t="shared" si="4"/>
        <v>-11.68650155462635</v>
      </c>
      <c r="J33" s="28">
        <f t="shared" si="1"/>
        <v>0.21670373950247834</v>
      </c>
      <c r="K33" s="27">
        <f t="shared" si="2"/>
        <v>0.25824959633804145</v>
      </c>
      <c r="L33" s="18"/>
    </row>
    <row r="34" spans="1:15">
      <c r="A34" s="16"/>
      <c r="B34" s="11" t="str">
        <f>+'[3]Población Bogotá'!J442</f>
        <v>Tunja</v>
      </c>
      <c r="C34" s="55">
        <f>+'[3]Población Bogotá'!K442</f>
        <v>2.4563333333333333</v>
      </c>
      <c r="D34" s="55">
        <f>+'[3]Población Bogotá'!L442</f>
        <v>1.6326666666666665</v>
      </c>
      <c r="E34" s="55">
        <f>+'[3]Población Bogotá'!M442</f>
        <v>1.0093333333333334</v>
      </c>
      <c r="F34" s="55">
        <f>+'[3]Población Bogotá'!N442</f>
        <v>2.7413333333333334</v>
      </c>
      <c r="G34" s="56">
        <f>+'[3]Población Bogotá'!O442</f>
        <v>1.774</v>
      </c>
      <c r="H34" s="28">
        <f t="shared" si="0"/>
        <v>-35.286964980544745</v>
      </c>
      <c r="I34" s="27">
        <f t="shared" si="4"/>
        <v>171.59841479524437</v>
      </c>
      <c r="J34" s="28">
        <f t="shared" si="1"/>
        <v>0.18719319942090404</v>
      </c>
      <c r="K34" s="27">
        <f t="shared" si="2"/>
        <v>0.25784201533131629</v>
      </c>
      <c r="L34" s="18"/>
    </row>
    <row r="35" spans="1:15">
      <c r="A35" s="16"/>
      <c r="B35" s="11" t="str">
        <f>+'[3]Población Bogotá'!J443</f>
        <v>Valledupar</v>
      </c>
      <c r="C35" s="55">
        <f>+'[3]Población Bogotá'!K443</f>
        <v>2.924666666666667</v>
      </c>
      <c r="D35" s="55">
        <f>+'[3]Población Bogotá'!L443</f>
        <v>0.47333333333333333</v>
      </c>
      <c r="E35" s="55">
        <f>+'[3]Población Bogotá'!M443</f>
        <v>1.5993333333333333</v>
      </c>
      <c r="F35" s="55">
        <f>+'[3]Población Bogotá'!N443</f>
        <v>5.5343333333333335</v>
      </c>
      <c r="G35" s="56">
        <f>+'[3]Población Bogotá'!O443</f>
        <v>1.6863333333333335</v>
      </c>
      <c r="H35" s="28">
        <f t="shared" si="0"/>
        <v>-69.529603083780046</v>
      </c>
      <c r="I35" s="27">
        <f t="shared" si="4"/>
        <v>246.04001667361405</v>
      </c>
      <c r="J35" s="28">
        <f t="shared" si="1"/>
        <v>0.17794257720224607</v>
      </c>
      <c r="K35" s="27">
        <f t="shared" si="2"/>
        <v>0.52054365035820105</v>
      </c>
      <c r="L35" s="18"/>
    </row>
    <row r="36" spans="1:15">
      <c r="A36" s="16"/>
      <c r="B36" s="11" t="str">
        <f>+'[3]Población Bogotá'!J444</f>
        <v>Florencia</v>
      </c>
      <c r="C36" s="55">
        <f>+'[3]Población Bogotá'!K444</f>
        <v>1.806</v>
      </c>
      <c r="D36" s="55">
        <f>+'[3]Población Bogotá'!L444</f>
        <v>0.69966666666666677</v>
      </c>
      <c r="E36" s="55">
        <f>+'[3]Población Bogotá'!M444</f>
        <v>0.47933333333333333</v>
      </c>
      <c r="F36" s="55">
        <f>+'[3]Población Bogotá'!N444</f>
        <v>0.81866666666666665</v>
      </c>
      <c r="G36" s="56">
        <f>+'[3]Población Bogotá'!O444</f>
        <v>1.2306666666666668</v>
      </c>
      <c r="H36" s="28">
        <f t="shared" si="0"/>
        <v>50.325732899022825</v>
      </c>
      <c r="I36" s="27">
        <f t="shared" si="4"/>
        <v>70.792767732962432</v>
      </c>
      <c r="J36" s="28">
        <f t="shared" si="1"/>
        <v>0.12986044574633179</v>
      </c>
      <c r="K36" s="27">
        <f t="shared" si="2"/>
        <v>7.7001457885908661E-2</v>
      </c>
      <c r="L36" s="18"/>
    </row>
    <row r="37" spans="1:15">
      <c r="A37" s="16"/>
      <c r="B37" s="11" t="str">
        <f>+'[3]Población Bogotá'!J445</f>
        <v>Quibdó</v>
      </c>
      <c r="C37" s="55">
        <f>+'[3]Población Bogotá'!K445</f>
        <v>0.44066666666666671</v>
      </c>
      <c r="D37" s="55">
        <f>+'[3]Población Bogotá'!L445</f>
        <v>0.30033333333333334</v>
      </c>
      <c r="E37" s="55">
        <f>+'[3]Población Bogotá'!M445</f>
        <v>0.38733333333333331</v>
      </c>
      <c r="F37" s="55">
        <f>+'[3]Población Bogotá'!N445</f>
        <v>0.55000000000000004</v>
      </c>
      <c r="G37" s="56">
        <f>+'[3]Población Bogotá'!O445</f>
        <v>1.0759999999999998</v>
      </c>
      <c r="H37" s="28">
        <f t="shared" si="0"/>
        <v>95.636363636363583</v>
      </c>
      <c r="I37" s="27">
        <f t="shared" si="4"/>
        <v>41.996557659208293</v>
      </c>
      <c r="J37" s="28">
        <f t="shared" si="1"/>
        <v>0.11353995635676029</v>
      </c>
      <c r="K37" s="27">
        <f t="shared" si="2"/>
        <v>5.1731435468953299E-2</v>
      </c>
      <c r="L37" s="18"/>
    </row>
    <row r="38" spans="1:15">
      <c r="A38" s="16"/>
      <c r="B38" s="11" t="str">
        <f>+'[3]Población Bogotá'!J446</f>
        <v>San Andrés</v>
      </c>
      <c r="C38" s="55">
        <f>+'[3]Población Bogotá'!K446</f>
        <v>0.42166666666666663</v>
      </c>
      <c r="D38" s="55">
        <f>+'[3]Población Bogotá'!L446</f>
        <v>0.14899999999999999</v>
      </c>
      <c r="E38" s="55">
        <f>+'[3]Población Bogotá'!M446</f>
        <v>0.40233333333333338</v>
      </c>
      <c r="F38" s="55">
        <f>+'[3]Población Bogotá'!N446</f>
        <v>0.26033333333333336</v>
      </c>
      <c r="G38" s="56">
        <f>+'[3]Población Bogotá'!O446</f>
        <v>0.21966666666666668</v>
      </c>
      <c r="H38" s="140">
        <f t="shared" si="0"/>
        <v>-15.620998719590274</v>
      </c>
      <c r="I38" s="141">
        <f t="shared" si="4"/>
        <v>-35.294117647058819</v>
      </c>
      <c r="J38" s="140">
        <f t="shared" si="1"/>
        <v>2.3179315749412961E-2</v>
      </c>
      <c r="K38" s="141">
        <f t="shared" si="2"/>
        <v>2.4486212788637898E-2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Bogotá'!J454</f>
        <v>Colombia</v>
      </c>
      <c r="C13" s="26">
        <f>+'[3]Población Bogotá'!K454</f>
        <v>1020.1923333333334</v>
      </c>
      <c r="D13" s="26">
        <f>+'[3]Población Bogotá'!L454</f>
        <v>1064.1353333333334</v>
      </c>
      <c r="E13" s="26">
        <f>+'[3]Población Bogotá'!M454</f>
        <v>1239.9763333333333</v>
      </c>
      <c r="F13" s="26">
        <f>+'[3]Población Bogotá'!N454</f>
        <v>1595.0573333333334</v>
      </c>
      <c r="G13" s="26">
        <f>+'[3]Población Bogotá'!O454</f>
        <v>1516.9626666666666</v>
      </c>
      <c r="H13" s="28">
        <f t="shared" ref="H13:H38" si="0">IF(OR(OR(G13=0,F13=0),G13=""),"",(G13/F13-1)*100)</f>
        <v>-4.8960413544173687</v>
      </c>
      <c r="I13" s="27">
        <f>IF(OR(OR(G13=0,F13=0),F13=""),"",(F13/E13-1)*100)</f>
        <v>28.636111065560677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391.41266666666661</v>
      </c>
      <c r="D14" s="25">
        <f>D13-SUM(D15:D38)</f>
        <v>333.98733333333314</v>
      </c>
      <c r="E14" s="25">
        <f>E13-SUM(E15:E38)</f>
        <v>456.38166666666677</v>
      </c>
      <c r="F14" s="25">
        <f>F13-SUM(F15:F38)</f>
        <v>619.88233333333324</v>
      </c>
      <c r="G14" s="26">
        <f>G13-SUM(G15:G38)</f>
        <v>573.27799999999991</v>
      </c>
      <c r="H14" s="28">
        <f t="shared" si="0"/>
        <v>-7.5182548085738876</v>
      </c>
      <c r="I14" s="27">
        <f>IF(OR(OR(G14=0,F14=0),F14=""),"",(F14/E14-1)*100)</f>
        <v>35.825423895934996</v>
      </c>
      <c r="J14" s="28">
        <f t="shared" si="1"/>
        <v>37.791173942316306</v>
      </c>
      <c r="K14" s="27">
        <f t="shared" si="2"/>
        <v>38.862699188242338</v>
      </c>
      <c r="L14" s="18"/>
    </row>
    <row r="15" spans="1:15">
      <c r="A15" s="16"/>
      <c r="B15" s="12" t="str">
        <f>+'[3]Población Bogotá'!J455</f>
        <v>Bogotá</v>
      </c>
      <c r="C15" s="107">
        <f>+'[3]Población Bogotá'!K455</f>
        <v>229.2</v>
      </c>
      <c r="D15" s="107">
        <f>+'[3]Población Bogotá'!L455</f>
        <v>374.98033333333336</v>
      </c>
      <c r="E15" s="107">
        <f>+'[3]Población Bogotá'!M455</f>
        <v>257.85899999999998</v>
      </c>
      <c r="F15" s="107">
        <f>+'[3]Población Bogotá'!N455</f>
        <v>394.07633333333337</v>
      </c>
      <c r="G15" s="107">
        <f>+'[3]Población Bogotá'!O455</f>
        <v>364.98933333333338</v>
      </c>
      <c r="H15" s="50">
        <f t="shared" si="0"/>
        <v>-7.3810573078481383</v>
      </c>
      <c r="I15" s="36">
        <f t="shared" ref="I15:I38" si="3">IF(OR(OR(G15=0,F15=0),F15=""),"",(F15/E15-1)*100)</f>
        <v>52.826286200339489</v>
      </c>
      <c r="J15" s="50">
        <f t="shared" si="1"/>
        <v>24.060534998883739</v>
      </c>
      <c r="K15" s="36">
        <f t="shared" si="2"/>
        <v>24.706092069417775</v>
      </c>
      <c r="L15" s="18"/>
      <c r="N15" s="23" t="s">
        <v>3</v>
      </c>
      <c r="O15" s="34">
        <f>J15</f>
        <v>24.060534998883739</v>
      </c>
    </row>
    <row r="16" spans="1:15">
      <c r="A16" s="16"/>
      <c r="B16" s="11" t="str">
        <f>+'[3]Población Bogotá'!J456</f>
        <v>Medellín</v>
      </c>
      <c r="C16" s="55">
        <f>+'[3]Población Bogotá'!K456</f>
        <v>69.653000000000006</v>
      </c>
      <c r="D16" s="55">
        <f>+'[3]Población Bogotá'!L456</f>
        <v>79.398333333333341</v>
      </c>
      <c r="E16" s="55">
        <f>+'[3]Población Bogotá'!M456</f>
        <v>128.96766666666667</v>
      </c>
      <c r="F16" s="55">
        <f>+'[3]Población Bogotá'!N456</f>
        <v>156.19233333333332</v>
      </c>
      <c r="G16" s="56">
        <f>+'[3]Población Bogotá'!O456</f>
        <v>124.25033333333333</v>
      </c>
      <c r="H16" s="28">
        <f t="shared" si="0"/>
        <v>-20.450427571135588</v>
      </c>
      <c r="I16" s="27">
        <f t="shared" si="3"/>
        <v>21.109683822560154</v>
      </c>
      <c r="J16" s="28">
        <f t="shared" si="1"/>
        <v>8.1907311276392658</v>
      </c>
      <c r="K16" s="27">
        <f t="shared" si="2"/>
        <v>9.7922707898483043</v>
      </c>
      <c r="L16" s="18"/>
      <c r="N16" s="23" t="s">
        <v>14</v>
      </c>
      <c r="O16" s="34">
        <f>100-O15</f>
        <v>75.939465001116261</v>
      </c>
    </row>
    <row r="17" spans="1:12">
      <c r="A17" s="16"/>
      <c r="B17" s="11" t="str">
        <f>+'[3]Población Bogotá'!J457</f>
        <v>Barranquilla</v>
      </c>
      <c r="C17" s="55">
        <f>+'[3]Población Bogotá'!K457</f>
        <v>27.453333333333333</v>
      </c>
      <c r="D17" s="55">
        <f>+'[3]Población Bogotá'!L457</f>
        <v>11.832000000000001</v>
      </c>
      <c r="E17" s="55">
        <f>+'[3]Población Bogotá'!M457</f>
        <v>32.826000000000001</v>
      </c>
      <c r="F17" s="55">
        <f>+'[3]Población Bogotá'!N457</f>
        <v>33.584666666666664</v>
      </c>
      <c r="G17" s="56">
        <f>+'[3]Población Bogotá'!O457</f>
        <v>94.574333333333342</v>
      </c>
      <c r="H17" s="28">
        <f t="shared" si="0"/>
        <v>181.59973797566354</v>
      </c>
      <c r="I17" s="27">
        <f t="shared" si="3"/>
        <v>2.3111761002457376</v>
      </c>
      <c r="J17" s="28">
        <f t="shared" si="1"/>
        <v>6.2344535835643509</v>
      </c>
      <c r="K17" s="27">
        <f t="shared" si="2"/>
        <v>2.105546049337411</v>
      </c>
      <c r="L17" s="18"/>
    </row>
    <row r="18" spans="1:12">
      <c r="A18" s="16"/>
      <c r="B18" s="11" t="str">
        <f>+'[3]Población Bogotá'!J458</f>
        <v>Cali</v>
      </c>
      <c r="C18" s="55">
        <f>+'[3]Población Bogotá'!K458</f>
        <v>77.617000000000004</v>
      </c>
      <c r="D18" s="55">
        <f>+'[3]Población Bogotá'!L458</f>
        <v>75.510333333333335</v>
      </c>
      <c r="E18" s="55">
        <f>+'[3]Población Bogotá'!M458</f>
        <v>130.91466666666668</v>
      </c>
      <c r="F18" s="55">
        <f>+'[3]Población Bogotá'!N458</f>
        <v>99.074666666666658</v>
      </c>
      <c r="G18" s="56">
        <f>+'[3]Población Bogotá'!O458</f>
        <v>92.533000000000001</v>
      </c>
      <c r="H18" s="28">
        <f t="shared" si="0"/>
        <v>-6.6027642451484292</v>
      </c>
      <c r="I18" s="27">
        <f t="shared" si="3"/>
        <v>-24.321186319841949</v>
      </c>
      <c r="J18" s="28">
        <f t="shared" si="1"/>
        <v>6.0998864397453865</v>
      </c>
      <c r="K18" s="27">
        <f t="shared" si="2"/>
        <v>6.2113545761782429</v>
      </c>
      <c r="L18" s="18"/>
    </row>
    <row r="19" spans="1:12">
      <c r="A19" s="16"/>
      <c r="B19" s="11" t="str">
        <f>+'[3]Población Bogotá'!J459</f>
        <v>Bucaramanga</v>
      </c>
      <c r="C19" s="55">
        <f>+'[3]Población Bogotá'!K459</f>
        <v>16.282666666666668</v>
      </c>
      <c r="D19" s="55">
        <f>+'[3]Población Bogotá'!L459</f>
        <v>23.392333333333337</v>
      </c>
      <c r="E19" s="55">
        <f>+'[3]Población Bogotá'!M459</f>
        <v>35.077999999999996</v>
      </c>
      <c r="F19" s="55">
        <f>+'[3]Población Bogotá'!N459</f>
        <v>54.193000000000005</v>
      </c>
      <c r="G19" s="56">
        <f>+'[3]Población Bogotá'!O459</f>
        <v>38.44</v>
      </c>
      <c r="H19" s="28">
        <f t="shared" si="0"/>
        <v>-29.068329858099762</v>
      </c>
      <c r="I19" s="27">
        <f t="shared" si="3"/>
        <v>54.492844517931502</v>
      </c>
      <c r="J19" s="28">
        <f t="shared" si="1"/>
        <v>2.5340109446771706</v>
      </c>
      <c r="K19" s="27">
        <f t="shared" si="2"/>
        <v>3.3975581233025687</v>
      </c>
      <c r="L19" s="18"/>
    </row>
    <row r="20" spans="1:12">
      <c r="A20" s="16"/>
      <c r="B20" s="11" t="str">
        <f>+'[3]Población Bogotá'!J460</f>
        <v>Ibagué</v>
      </c>
      <c r="C20" s="55">
        <f>+'[3]Población Bogotá'!K460</f>
        <v>26.996666666666666</v>
      </c>
      <c r="D20" s="55">
        <f>+'[3]Población Bogotá'!L460</f>
        <v>20.86</v>
      </c>
      <c r="E20" s="55">
        <f>+'[3]Población Bogotá'!M460</f>
        <v>26.484999999999999</v>
      </c>
      <c r="F20" s="55">
        <f>+'[3]Población Bogotá'!N460</f>
        <v>20.196000000000002</v>
      </c>
      <c r="G20" s="56">
        <f>+'[3]Población Bogotá'!O460</f>
        <v>30.926999999999996</v>
      </c>
      <c r="H20" s="28">
        <f t="shared" si="0"/>
        <v>53.134284016636933</v>
      </c>
      <c r="I20" s="27">
        <f t="shared" si="3"/>
        <v>-23.745516329998107</v>
      </c>
      <c r="J20" s="28">
        <f t="shared" si="1"/>
        <v>2.0387449658176604</v>
      </c>
      <c r="K20" s="27">
        <f t="shared" si="2"/>
        <v>1.2661613835406542</v>
      </c>
      <c r="L20" s="18"/>
    </row>
    <row r="21" spans="1:12">
      <c r="A21" s="16"/>
      <c r="B21" s="11" t="str">
        <f>+'[3]Población Bogotá'!J461</f>
        <v>Cúcuta</v>
      </c>
      <c r="C21" s="55">
        <f>+'[3]Población Bogotá'!K461</f>
        <v>19.329999999999998</v>
      </c>
      <c r="D21" s="55">
        <f>+'[3]Población Bogotá'!L461</f>
        <v>15.447000000000001</v>
      </c>
      <c r="E21" s="55">
        <f>+'[3]Población Bogotá'!M461</f>
        <v>17.409333333333333</v>
      </c>
      <c r="F21" s="55">
        <f>+'[3]Población Bogotá'!N461</f>
        <v>31.661666666666665</v>
      </c>
      <c r="G21" s="56">
        <f>+'[3]Población Bogotá'!O461</f>
        <v>24.077333333333332</v>
      </c>
      <c r="H21" s="28">
        <f t="shared" si="0"/>
        <v>-23.954308575038162</v>
      </c>
      <c r="I21" s="27">
        <f t="shared" si="3"/>
        <v>81.866048862679037</v>
      </c>
      <c r="J21" s="28">
        <f t="shared" si="1"/>
        <v>1.5872067165792698</v>
      </c>
      <c r="K21" s="27">
        <f t="shared" si="2"/>
        <v>1.9849861196211964</v>
      </c>
      <c r="L21" s="18"/>
    </row>
    <row r="22" spans="1:12">
      <c r="A22" s="16"/>
      <c r="B22" s="11" t="str">
        <f>+'[3]Población Bogotá'!J462</f>
        <v>Manizales</v>
      </c>
      <c r="C22" s="55">
        <f>+'[3]Población Bogotá'!K462</f>
        <v>10.436</v>
      </c>
      <c r="D22" s="55">
        <f>+'[3]Población Bogotá'!L462</f>
        <v>9.6006666666666671</v>
      </c>
      <c r="E22" s="55">
        <f>+'[3]Población Bogotá'!M462</f>
        <v>13.48</v>
      </c>
      <c r="F22" s="55">
        <f>+'[3]Población Bogotá'!N462</f>
        <v>16.592666666666666</v>
      </c>
      <c r="G22" s="56">
        <f>+'[3]Población Bogotá'!O462</f>
        <v>18.434666666666669</v>
      </c>
      <c r="H22" s="28">
        <f t="shared" si="0"/>
        <v>11.101289726385154</v>
      </c>
      <c r="I22" s="27">
        <f t="shared" si="3"/>
        <v>23.090999010880321</v>
      </c>
      <c r="J22" s="28">
        <f t="shared" si="1"/>
        <v>1.2152353562645359</v>
      </c>
      <c r="K22" s="27">
        <f t="shared" si="2"/>
        <v>1.0402551883192495</v>
      </c>
      <c r="L22" s="18"/>
    </row>
    <row r="23" spans="1:12">
      <c r="A23" s="16"/>
      <c r="B23" s="11" t="str">
        <f>+'[3]Población Bogotá'!J463</f>
        <v>Villavicencio</v>
      </c>
      <c r="C23" s="55">
        <f>+'[3]Población Bogotá'!K463</f>
        <v>11.649000000000001</v>
      </c>
      <c r="D23" s="55">
        <f>+'[3]Población Bogotá'!L463</f>
        <v>13.364666666666666</v>
      </c>
      <c r="E23" s="55">
        <f>+'[3]Población Bogotá'!M463</f>
        <v>20.149333333333331</v>
      </c>
      <c r="F23" s="55">
        <f>+'[3]Población Bogotá'!N463</f>
        <v>13.491999999999999</v>
      </c>
      <c r="G23" s="56">
        <f>+'[3]Población Bogotá'!O463</f>
        <v>17.060333333333332</v>
      </c>
      <c r="H23" s="28">
        <f t="shared" si="0"/>
        <v>26.447771518924789</v>
      </c>
      <c r="I23" s="27">
        <f t="shared" si="3"/>
        <v>-33.039968237162519</v>
      </c>
      <c r="J23" s="28">
        <f t="shared" si="1"/>
        <v>1.1246376531349487</v>
      </c>
      <c r="K23" s="27">
        <f t="shared" si="2"/>
        <v>0.84586301182068258</v>
      </c>
      <c r="L23" s="18"/>
    </row>
    <row r="24" spans="1:12">
      <c r="A24" s="16"/>
      <c r="B24" s="11" t="str">
        <f>+'[3]Población Bogotá'!J464</f>
        <v>Neiva</v>
      </c>
      <c r="C24" s="55">
        <f>+'[3]Población Bogotá'!K464</f>
        <v>13.978666666666667</v>
      </c>
      <c r="D24" s="55">
        <f>+'[3]Población Bogotá'!L464</f>
        <v>14.860333333333335</v>
      </c>
      <c r="E24" s="55">
        <f>+'[3]Población Bogotá'!M464</f>
        <v>17.894000000000002</v>
      </c>
      <c r="F24" s="55">
        <f>+'[3]Población Bogotá'!N464</f>
        <v>18.635000000000002</v>
      </c>
      <c r="G24" s="56">
        <f>+'[3]Población Bogotá'!O464</f>
        <v>16.881333333333334</v>
      </c>
      <c r="H24" s="28">
        <f t="shared" si="0"/>
        <v>-9.4106072802074952</v>
      </c>
      <c r="I24" s="27">
        <f t="shared" si="3"/>
        <v>4.1410528668827551</v>
      </c>
      <c r="J24" s="28">
        <f t="shared" si="1"/>
        <v>1.1128377582572897</v>
      </c>
      <c r="K24" s="27">
        <f t="shared" si="2"/>
        <v>1.1682965627985786</v>
      </c>
      <c r="L24" s="18"/>
    </row>
    <row r="25" spans="1:12">
      <c r="A25" s="16"/>
      <c r="B25" s="11" t="str">
        <f>+'[3]Población Bogotá'!J465</f>
        <v>Pereira</v>
      </c>
      <c r="C25" s="55">
        <f>+'[3]Población Bogotá'!K465</f>
        <v>10.566666666666665</v>
      </c>
      <c r="D25" s="55">
        <f>+'[3]Población Bogotá'!L465</f>
        <v>8.5630000000000006</v>
      </c>
      <c r="E25" s="55">
        <f>+'[3]Población Bogotá'!M465</f>
        <v>8.1796666666666678</v>
      </c>
      <c r="F25" s="55">
        <f>+'[3]Población Bogotá'!N465</f>
        <v>15.400666666666666</v>
      </c>
      <c r="G25" s="56">
        <f>+'[3]Población Bogotá'!O465</f>
        <v>16.077333333333332</v>
      </c>
      <c r="H25" s="28">
        <f t="shared" si="0"/>
        <v>4.3937491883468294</v>
      </c>
      <c r="I25" s="27">
        <f t="shared" si="3"/>
        <v>88.279881005745935</v>
      </c>
      <c r="J25" s="28">
        <f t="shared" si="1"/>
        <v>1.0598371131084745</v>
      </c>
      <c r="K25" s="27">
        <f t="shared" si="2"/>
        <v>0.96552433224970802</v>
      </c>
      <c r="L25" s="18"/>
    </row>
    <row r="26" spans="1:12">
      <c r="A26" s="16"/>
      <c r="B26" s="11" t="str">
        <f>+'[3]Población Bogotá'!J466</f>
        <v>Armenia</v>
      </c>
      <c r="C26" s="55">
        <f>+'[3]Población Bogotá'!K466</f>
        <v>7.7830000000000004</v>
      </c>
      <c r="D26" s="55">
        <f>+'[3]Población Bogotá'!L466</f>
        <v>5.3796666666666679</v>
      </c>
      <c r="E26" s="55">
        <f>+'[3]Población Bogotá'!M466</f>
        <v>9.6853333333333325</v>
      </c>
      <c r="F26" s="55">
        <f>+'[3]Población Bogotá'!N466</f>
        <v>11.837666666666665</v>
      </c>
      <c r="G26" s="56">
        <f>+'[3]Población Bogotá'!O466</f>
        <v>15.578666666666669</v>
      </c>
      <c r="H26" s="28">
        <f t="shared" si="0"/>
        <v>31.602511756258302</v>
      </c>
      <c r="I26" s="27">
        <f t="shared" si="3"/>
        <v>22.222604625550659</v>
      </c>
      <c r="J26" s="28">
        <f t="shared" si="1"/>
        <v>1.0269644078254618</v>
      </c>
      <c r="K26" s="27">
        <f t="shared" si="2"/>
        <v>0.74214678176667404</v>
      </c>
      <c r="L26" s="18"/>
    </row>
    <row r="27" spans="1:12">
      <c r="A27" s="16"/>
      <c r="B27" s="11" t="str">
        <f>+'[3]Población Bogotá'!J467</f>
        <v>Pasto</v>
      </c>
      <c r="C27" s="55">
        <f>+'[3]Población Bogotá'!K467</f>
        <v>10.645333333333333</v>
      </c>
      <c r="D27" s="55">
        <f>+'[3]Población Bogotá'!L467</f>
        <v>8.6796666666666678</v>
      </c>
      <c r="E27" s="55">
        <f>+'[3]Población Bogotá'!M467</f>
        <v>12.212333333333333</v>
      </c>
      <c r="F27" s="55">
        <f>+'[3]Población Bogotá'!N467</f>
        <v>12.222666666666667</v>
      </c>
      <c r="G27" s="56">
        <f>+'[3]Población Bogotá'!O467</f>
        <v>15.539666666666667</v>
      </c>
      <c r="H27" s="28">
        <f t="shared" si="0"/>
        <v>27.138104068942948</v>
      </c>
      <c r="I27" s="27">
        <f t="shared" si="3"/>
        <v>8.4613914894782205E-2</v>
      </c>
      <c r="J27" s="28">
        <f t="shared" si="1"/>
        <v>1.0243934810085418</v>
      </c>
      <c r="K27" s="27">
        <f t="shared" si="2"/>
        <v>0.76628384517839698</v>
      </c>
      <c r="L27" s="18"/>
    </row>
    <row r="28" spans="1:12">
      <c r="A28" s="16"/>
      <c r="B28" s="11" t="str">
        <f>+'[3]Población Bogotá'!J468</f>
        <v>Valledupar</v>
      </c>
      <c r="C28" s="55">
        <f>+'[3]Población Bogotá'!K468</f>
        <v>11.159666666666666</v>
      </c>
      <c r="D28" s="55">
        <f>+'[3]Población Bogotá'!L468</f>
        <v>9.0080000000000009</v>
      </c>
      <c r="E28" s="55">
        <f>+'[3]Población Bogotá'!M468</f>
        <v>14.208</v>
      </c>
      <c r="F28" s="55">
        <f>+'[3]Población Bogotá'!N468</f>
        <v>22.032</v>
      </c>
      <c r="G28" s="56">
        <f>+'[3]Población Bogotá'!O468</f>
        <v>12.972000000000001</v>
      </c>
      <c r="H28" s="28">
        <f t="shared" si="0"/>
        <v>-41.122004357298472</v>
      </c>
      <c r="I28" s="27">
        <f t="shared" si="3"/>
        <v>55.067567567567565</v>
      </c>
      <c r="J28" s="28">
        <f t="shared" si="1"/>
        <v>0.85512981202789451</v>
      </c>
      <c r="K28" s="27">
        <f t="shared" si="2"/>
        <v>1.3812669638625319</v>
      </c>
      <c r="L28" s="18"/>
    </row>
    <row r="29" spans="1:12">
      <c r="A29" s="16"/>
      <c r="B29" s="11" t="str">
        <f>+'[3]Población Bogotá'!J469</f>
        <v>Cartagena</v>
      </c>
      <c r="C29" s="55">
        <f>+'[3]Población Bogotá'!K469</f>
        <v>28.887666666666671</v>
      </c>
      <c r="D29" s="55">
        <f>+'[3]Población Bogotá'!L469</f>
        <v>9.3109999999999999</v>
      </c>
      <c r="E29" s="55">
        <f>+'[3]Población Bogotá'!M469</f>
        <v>10.896000000000001</v>
      </c>
      <c r="F29" s="55">
        <f>+'[3]Población Bogotá'!N469</f>
        <v>18.544666666666668</v>
      </c>
      <c r="G29" s="56">
        <f>+'[3]Población Bogotá'!O469</f>
        <v>12.081333333333333</v>
      </c>
      <c r="H29" s="28">
        <f t="shared" si="0"/>
        <v>-34.85278786353669</v>
      </c>
      <c r="I29" s="27">
        <f t="shared" si="3"/>
        <v>70.197014194811544</v>
      </c>
      <c r="J29" s="28">
        <f t="shared" si="1"/>
        <v>0.79641599617481262</v>
      </c>
      <c r="K29" s="27">
        <f t="shared" si="2"/>
        <v>1.1626332345002437</v>
      </c>
      <c r="L29" s="18"/>
    </row>
    <row r="30" spans="1:12">
      <c r="A30" s="16"/>
      <c r="B30" s="11" t="str">
        <f>+'[3]Población Bogotá'!J470</f>
        <v>Sincelejo</v>
      </c>
      <c r="C30" s="55">
        <f>+'[3]Población Bogotá'!K470</f>
        <v>8.1219999999999999</v>
      </c>
      <c r="D30" s="55">
        <f>+'[3]Población Bogotá'!L470</f>
        <v>6.2703333333333333</v>
      </c>
      <c r="E30" s="55">
        <f>+'[3]Población Bogotá'!M470</f>
        <v>4.2426666666666675</v>
      </c>
      <c r="F30" s="55">
        <f>+'[3]Población Bogotá'!N470</f>
        <v>10.177666666666665</v>
      </c>
      <c r="G30" s="56">
        <f>+'[3]Población Bogotá'!O470</f>
        <v>9.7893333333333334</v>
      </c>
      <c r="H30" s="28">
        <f t="shared" si="0"/>
        <v>-3.8155438378148054</v>
      </c>
      <c r="I30" s="27">
        <f t="shared" si="3"/>
        <v>139.88843494657442</v>
      </c>
      <c r="J30" s="28">
        <f t="shared" si="1"/>
        <v>0.64532460478042974</v>
      </c>
      <c r="K30" s="27">
        <f t="shared" si="2"/>
        <v>0.63807528757586962</v>
      </c>
      <c r="L30" s="18"/>
    </row>
    <row r="31" spans="1:12">
      <c r="A31" s="16"/>
      <c r="B31" s="11" t="str">
        <f>+'[3]Población Bogotá'!J471</f>
        <v>Popayán</v>
      </c>
      <c r="C31" s="55">
        <f>+'[3]Población Bogotá'!K471</f>
        <v>10.804333333333332</v>
      </c>
      <c r="D31" s="55">
        <f>+'[3]Población Bogotá'!L471</f>
        <v>6.78</v>
      </c>
      <c r="E31" s="55">
        <f>+'[3]Población Bogotá'!M471</f>
        <v>11.688666666666668</v>
      </c>
      <c r="F31" s="55">
        <f>+'[3]Población Bogotá'!N471</f>
        <v>13.039333333333333</v>
      </c>
      <c r="G31" s="56">
        <f>+'[3]Población Bogotá'!O471</f>
        <v>8.7506666666666657</v>
      </c>
      <c r="H31" s="28">
        <f t="shared" si="0"/>
        <v>-32.890229561838545</v>
      </c>
      <c r="I31" s="27">
        <f t="shared" si="3"/>
        <v>11.555352763360505</v>
      </c>
      <c r="J31" s="28">
        <f t="shared" si="1"/>
        <v>0.57685445126313806</v>
      </c>
      <c r="K31" s="27">
        <f t="shared" si="2"/>
        <v>0.81748367665780874</v>
      </c>
      <c r="L31" s="18"/>
    </row>
    <row r="32" spans="1:12">
      <c r="A32" s="16"/>
      <c r="B32" s="11" t="str">
        <f>+'[3]Población Bogotá'!J472</f>
        <v>Santa Marta</v>
      </c>
      <c r="C32" s="55">
        <f>+'[3]Población Bogotá'!K472</f>
        <v>15.313666666666668</v>
      </c>
      <c r="D32" s="55">
        <f>+'[3]Población Bogotá'!L472</f>
        <v>10.475333333333333</v>
      </c>
      <c r="E32" s="55">
        <f>+'[3]Población Bogotá'!M472</f>
        <v>12.651000000000002</v>
      </c>
      <c r="F32" s="55">
        <f>+'[3]Población Bogotá'!N472</f>
        <v>6.2329999999999997</v>
      </c>
      <c r="G32" s="56">
        <f>+'[3]Población Bogotá'!O472</f>
        <v>7.4950000000000001</v>
      </c>
      <c r="H32" s="28">
        <f t="shared" si="0"/>
        <v>20.247072035937762</v>
      </c>
      <c r="I32" s="27">
        <f t="shared" si="3"/>
        <v>-50.731167496640595</v>
      </c>
      <c r="J32" s="28">
        <f t="shared" si="1"/>
        <v>0.4940793972517013</v>
      </c>
      <c r="K32" s="27">
        <f t="shared" si="2"/>
        <v>0.39076965258511076</v>
      </c>
      <c r="L32" s="18"/>
    </row>
    <row r="33" spans="1:14">
      <c r="A33" s="16"/>
      <c r="B33" s="11" t="str">
        <f>+'[3]Población Bogotá'!J473</f>
        <v>Montería</v>
      </c>
      <c r="C33" s="55">
        <f>+'[3]Población Bogotá'!K473</f>
        <v>7.6646666666666663</v>
      </c>
      <c r="D33" s="55">
        <f>+'[3]Población Bogotá'!L473</f>
        <v>10.599</v>
      </c>
      <c r="E33" s="55">
        <f>+'[3]Población Bogotá'!M473</f>
        <v>4.6973333333333329</v>
      </c>
      <c r="F33" s="55">
        <f>+'[3]Población Bogotá'!N473</f>
        <v>9.3783333333333321</v>
      </c>
      <c r="G33" s="56">
        <f>+'[3]Población Bogotá'!O473</f>
        <v>7.04</v>
      </c>
      <c r="H33" s="28">
        <f t="shared" si="0"/>
        <v>-24.933357028612036</v>
      </c>
      <c r="I33" s="27">
        <f t="shared" si="3"/>
        <v>99.652284984388302</v>
      </c>
      <c r="J33" s="28">
        <f t="shared" si="1"/>
        <v>0.46408525105429976</v>
      </c>
      <c r="K33" s="27">
        <f t="shared" si="2"/>
        <v>0.58796214639724542</v>
      </c>
      <c r="L33" s="18"/>
    </row>
    <row r="34" spans="1:14">
      <c r="A34" s="16"/>
      <c r="B34" s="11" t="str">
        <f>+'[3]Población Bogotá'!J474</f>
        <v>Tunja</v>
      </c>
      <c r="C34" s="55">
        <f>+'[3]Población Bogotá'!K474</f>
        <v>4.2663333333333329</v>
      </c>
      <c r="D34" s="55">
        <f>+'[3]Población Bogotá'!L474</f>
        <v>5.7920000000000007</v>
      </c>
      <c r="E34" s="55">
        <f>+'[3]Población Bogotá'!M474</f>
        <v>2.8473333333333337</v>
      </c>
      <c r="F34" s="55">
        <f>+'[3]Población Bogotá'!N474</f>
        <v>8.1389999999999993</v>
      </c>
      <c r="G34" s="56">
        <f>+'[3]Población Bogotá'!O474</f>
        <v>6.1106666666666669</v>
      </c>
      <c r="H34" s="28">
        <f t="shared" si="0"/>
        <v>-24.921161485850018</v>
      </c>
      <c r="I34" s="27">
        <f t="shared" si="3"/>
        <v>185.84640599391236</v>
      </c>
      <c r="J34" s="28">
        <f t="shared" si="1"/>
        <v>0.40282248211777572</v>
      </c>
      <c r="K34" s="27">
        <f t="shared" si="2"/>
        <v>0.51026378989093801</v>
      </c>
      <c r="L34" s="18"/>
    </row>
    <row r="35" spans="1:14">
      <c r="A35" s="16"/>
      <c r="B35" s="11" t="str">
        <f>+'[3]Población Bogotá'!J475</f>
        <v>Riohacha</v>
      </c>
      <c r="C35" s="55">
        <f>+'[3]Población Bogotá'!K475</f>
        <v>6.4470000000000001</v>
      </c>
      <c r="D35" s="55">
        <f>+'[3]Población Bogotá'!L475</f>
        <v>6.9859999999999998</v>
      </c>
      <c r="E35" s="55">
        <f>+'[3]Población Bogotá'!M475</f>
        <v>7.6559999999999997</v>
      </c>
      <c r="F35" s="55">
        <f>+'[3]Población Bogotá'!N475</f>
        <v>6.8506666666666662</v>
      </c>
      <c r="G35" s="56">
        <f>+'[3]Población Bogotá'!O475</f>
        <v>6.019333333333333</v>
      </c>
      <c r="H35" s="28">
        <f t="shared" si="0"/>
        <v>-12.135072012456206</v>
      </c>
      <c r="I35" s="27">
        <f t="shared" si="3"/>
        <v>-10.518982932776034</v>
      </c>
      <c r="J35" s="28">
        <f t="shared" si="1"/>
        <v>0.39680167914481745</v>
      </c>
      <c r="K35" s="27">
        <f t="shared" si="2"/>
        <v>0.42949344349586593</v>
      </c>
      <c r="L35" s="18"/>
    </row>
    <row r="36" spans="1:14">
      <c r="A36" s="16"/>
      <c r="B36" s="11" t="str">
        <f>+'[3]Población Bogotá'!J476</f>
        <v>Florencia</v>
      </c>
      <c r="C36" s="55">
        <f>+'[3]Población Bogotá'!K476</f>
        <v>2.6330000000000005</v>
      </c>
      <c r="D36" s="55">
        <f>+'[3]Población Bogotá'!L476</f>
        <v>1.8456666666666666</v>
      </c>
      <c r="E36" s="55">
        <f>+'[3]Población Bogotá'!M476</f>
        <v>1.1553333333333333</v>
      </c>
      <c r="F36" s="55">
        <f>+'[3]Población Bogotá'!N476</f>
        <v>0.84833333333333327</v>
      </c>
      <c r="G36" s="56">
        <f>+'[3]Población Bogotá'!O476</f>
        <v>2.0916666666666668</v>
      </c>
      <c r="H36" s="28">
        <f t="shared" si="0"/>
        <v>146.56188605108059</v>
      </c>
      <c r="I36" s="27">
        <f t="shared" si="3"/>
        <v>-26.572417772648592</v>
      </c>
      <c r="J36" s="28">
        <f t="shared" si="1"/>
        <v>0.13788517757413499</v>
      </c>
      <c r="K36" s="27">
        <f t="shared" si="2"/>
        <v>5.3185131067389001E-2</v>
      </c>
      <c r="L36" s="18"/>
    </row>
    <row r="37" spans="1:14">
      <c r="A37" s="16"/>
      <c r="B37" s="11" t="str">
        <f>+'[3]Población Bogotá'!J477</f>
        <v>Quibdó</v>
      </c>
      <c r="C37" s="55">
        <f>+'[3]Población Bogotá'!K477</f>
        <v>1.0960000000000001</v>
      </c>
      <c r="D37" s="55">
        <f>+'[3]Población Bogotá'!L477</f>
        <v>0.77899999999999991</v>
      </c>
      <c r="E37" s="55">
        <f>+'[3]Población Bogotá'!M477</f>
        <v>1.7823333333333331</v>
      </c>
      <c r="F37" s="55">
        <f>+'[3]Población Bogotá'!N477</f>
        <v>2.1123333333333334</v>
      </c>
      <c r="G37" s="56">
        <f>+'[3]Población Bogotá'!O477</f>
        <v>1.6723333333333332</v>
      </c>
      <c r="H37" s="28">
        <f t="shared" si="0"/>
        <v>-20.830045762979331</v>
      </c>
      <c r="I37" s="27">
        <f t="shared" si="3"/>
        <v>18.515055171124018</v>
      </c>
      <c r="J37" s="28">
        <f t="shared" si="1"/>
        <v>0.11024222085887414</v>
      </c>
      <c r="K37" s="27">
        <f t="shared" si="2"/>
        <v>0.13242993146327864</v>
      </c>
      <c r="L37" s="18"/>
    </row>
    <row r="38" spans="1:14">
      <c r="A38" s="16"/>
      <c r="B38" s="11" t="str">
        <f>+'[3]Población Bogotá'!J478</f>
        <v>San Andrés</v>
      </c>
      <c r="C38" s="55">
        <f>+'[3]Población Bogotá'!K478</f>
        <v>0.79400000000000004</v>
      </c>
      <c r="D38" s="55">
        <f>+'[3]Población Bogotá'!L478</f>
        <v>0.43333333333333329</v>
      </c>
      <c r="E38" s="55">
        <f>+'[3]Población Bogotá'!M478</f>
        <v>0.62966666666666671</v>
      </c>
      <c r="F38" s="55">
        <f>+'[3]Población Bogotá'!N478</f>
        <v>0.66033333333333333</v>
      </c>
      <c r="G38" s="56">
        <f>+'[3]Población Bogotá'!O478</f>
        <v>0.29899999999999999</v>
      </c>
      <c r="H38" s="28">
        <f t="shared" si="0"/>
        <v>-54.719838465421503</v>
      </c>
      <c r="I38" s="27">
        <f t="shared" si="3"/>
        <v>4.8703017469560628</v>
      </c>
      <c r="J38" s="28">
        <f t="shared" si="1"/>
        <v>1.9710438929720971E-2</v>
      </c>
      <c r="K38" s="27">
        <f t="shared" si="2"/>
        <v>4.1398720881924408E-2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Bogotá'!J486</f>
        <v>Colombia</v>
      </c>
      <c r="C13" s="26">
        <f>+'[3]Población Bogotá'!K486</f>
        <v>1532.415</v>
      </c>
      <c r="D13" s="26">
        <f>+'[3]Población Bogotá'!L486</f>
        <v>1606.8280000000002</v>
      </c>
      <c r="E13" s="26">
        <f>+'[3]Población Bogotá'!M486</f>
        <v>2005.6233333333332</v>
      </c>
      <c r="F13" s="26">
        <f>+'[3]Población Bogotá'!N486</f>
        <v>2422.6953333333331</v>
      </c>
      <c r="G13" s="26">
        <f>+'[3]Población Bogotá'!O486</f>
        <v>2230.0236666666665</v>
      </c>
      <c r="H13" s="28">
        <f t="shared" ref="H13:H38" si="0">IF(OR(OR(G13=0,F13=0),G13=""),"",(G13/F13-1)*100)</f>
        <v>-7.9527815163441868</v>
      </c>
      <c r="I13" s="27">
        <f>IF(OR(OR(G13=0,F13=0),F13=""),"",(F13/E13-1)*100)</f>
        <v>20.795131023272884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635.14333333333332</v>
      </c>
      <c r="D14" s="25">
        <f>D13-SUM(D15:D38)</f>
        <v>568.2360000000001</v>
      </c>
      <c r="E14" s="25">
        <f>E13-SUM(E15:E38)</f>
        <v>849.31466666666665</v>
      </c>
      <c r="F14" s="25">
        <f>F13-SUM(F15:F38)</f>
        <v>1039.9653333333331</v>
      </c>
      <c r="G14" s="26">
        <f>G13-SUM(G15:G38)</f>
        <v>925.25366666666696</v>
      </c>
      <c r="H14" s="28">
        <f t="shared" si="0"/>
        <v>-11.030335626572118</v>
      </c>
      <c r="I14" s="27">
        <f>IF(OR(OR(G14=0,F14=0),F14=""),"",(F14/E14-1)*100)</f>
        <v>22.447589114988364</v>
      </c>
      <c r="J14" s="28">
        <f t="shared" si="1"/>
        <v>41.490755479276693</v>
      </c>
      <c r="K14" s="27">
        <f t="shared" si="2"/>
        <v>42.925964277252632</v>
      </c>
      <c r="L14" s="18"/>
    </row>
    <row r="15" spans="1:15">
      <c r="A15" s="16"/>
      <c r="B15" s="12" t="str">
        <f>+'[3]Población Bogotá'!J487</f>
        <v>Bogotá</v>
      </c>
      <c r="C15" s="107">
        <f>+'[3]Población Bogotá'!K487</f>
        <v>263.54933333333332</v>
      </c>
      <c r="D15" s="107">
        <f>+'[3]Población Bogotá'!L487</f>
        <v>448.17500000000001</v>
      </c>
      <c r="E15" s="107">
        <f>+'[3]Población Bogotá'!M487</f>
        <v>320.65266666666668</v>
      </c>
      <c r="F15" s="107">
        <f>+'[3]Población Bogotá'!N487</f>
        <v>502.07100000000008</v>
      </c>
      <c r="G15" s="107">
        <f>+'[3]Población Bogotá'!O487</f>
        <v>462.54700000000003</v>
      </c>
      <c r="H15" s="50">
        <f t="shared" si="0"/>
        <v>-7.8721933750405926</v>
      </c>
      <c r="I15" s="36">
        <f t="shared" ref="I15:I38" si="3">IF(OR(OR(G15=0,F15=0),F15=""),"",(F15/E15-1)*100)</f>
        <v>56.57783395948681</v>
      </c>
      <c r="J15" s="50">
        <f t="shared" si="1"/>
        <v>20.741797807527007</v>
      </c>
      <c r="K15" s="36">
        <f t="shared" si="2"/>
        <v>20.72365406793481</v>
      </c>
      <c r="L15" s="18"/>
      <c r="N15" s="23" t="s">
        <v>3</v>
      </c>
      <c r="O15" s="34">
        <f>J15</f>
        <v>20.741797807527007</v>
      </c>
    </row>
    <row r="16" spans="1:15">
      <c r="A16" s="16"/>
      <c r="B16" s="11" t="str">
        <f>+'[3]Población Bogotá'!J488</f>
        <v>Medellín</v>
      </c>
      <c r="C16" s="55">
        <f>+'[3]Población Bogotá'!K488</f>
        <v>114.36766666666665</v>
      </c>
      <c r="D16" s="55">
        <f>+'[3]Población Bogotá'!L488</f>
        <v>137.04499999999999</v>
      </c>
      <c r="E16" s="55">
        <f>+'[3]Población Bogotá'!M488</f>
        <v>193.06966666666668</v>
      </c>
      <c r="F16" s="55">
        <f>+'[3]Población Bogotá'!N488</f>
        <v>197.16566666666665</v>
      </c>
      <c r="G16" s="56">
        <f>+'[3]Población Bogotá'!O488</f>
        <v>178.03166666666667</v>
      </c>
      <c r="H16" s="28">
        <f t="shared" si="0"/>
        <v>-9.7045293551784599</v>
      </c>
      <c r="I16" s="27">
        <f t="shared" si="3"/>
        <v>2.1215139958115081</v>
      </c>
      <c r="J16" s="28">
        <f t="shared" si="1"/>
        <v>7.9833980835180975</v>
      </c>
      <c r="K16" s="27">
        <f t="shared" si="2"/>
        <v>8.1382773951766669</v>
      </c>
      <c r="L16" s="18"/>
      <c r="N16" s="23" t="s">
        <v>14</v>
      </c>
      <c r="O16" s="34">
        <f>100-O15</f>
        <v>79.258202192472993</v>
      </c>
    </row>
    <row r="17" spans="1:12">
      <c r="A17" s="16"/>
      <c r="B17" s="11" t="str">
        <f>+'[3]Población Bogotá'!J489</f>
        <v>Cali</v>
      </c>
      <c r="C17" s="55">
        <f>+'[3]Población Bogotá'!K489</f>
        <v>131.46299999999999</v>
      </c>
      <c r="D17" s="55">
        <f>+'[3]Población Bogotá'!L489</f>
        <v>102.97699999999999</v>
      </c>
      <c r="E17" s="55">
        <f>+'[3]Población Bogotá'!M489</f>
        <v>179.23766666666666</v>
      </c>
      <c r="F17" s="55">
        <f>+'[3]Población Bogotá'!N489</f>
        <v>149.37066666666666</v>
      </c>
      <c r="G17" s="56">
        <f>+'[3]Población Bogotá'!O489</f>
        <v>124.12600000000002</v>
      </c>
      <c r="H17" s="28">
        <f t="shared" si="0"/>
        <v>-16.900685542899975</v>
      </c>
      <c r="I17" s="27">
        <f t="shared" si="3"/>
        <v>-16.663350151474855</v>
      </c>
      <c r="J17" s="28">
        <f t="shared" si="1"/>
        <v>5.5661292682842989</v>
      </c>
      <c r="K17" s="27">
        <f t="shared" si="2"/>
        <v>6.165474651785904</v>
      </c>
      <c r="L17" s="18"/>
    </row>
    <row r="18" spans="1:12">
      <c r="A18" s="16"/>
      <c r="B18" s="11" t="str">
        <f>+'[3]Población Bogotá'!J490</f>
        <v>Barranquilla</v>
      </c>
      <c r="C18" s="55">
        <f>+'[3]Población Bogotá'!K490</f>
        <v>53.326666666666661</v>
      </c>
      <c r="D18" s="55">
        <f>+'[3]Población Bogotá'!L490</f>
        <v>31.27</v>
      </c>
      <c r="E18" s="55">
        <f>+'[3]Población Bogotá'!M490</f>
        <v>49.411999999999999</v>
      </c>
      <c r="F18" s="55">
        <f>+'[3]Población Bogotá'!N490</f>
        <v>73.24666666666667</v>
      </c>
      <c r="G18" s="56">
        <f>+'[3]Población Bogotá'!O490</f>
        <v>108.24433333333333</v>
      </c>
      <c r="H18" s="28">
        <f t="shared" si="0"/>
        <v>47.780558842268128</v>
      </c>
      <c r="I18" s="27">
        <f t="shared" si="3"/>
        <v>48.236595698750648</v>
      </c>
      <c r="J18" s="28">
        <f t="shared" si="1"/>
        <v>4.8539544647582966</v>
      </c>
      <c r="K18" s="27">
        <f t="shared" si="2"/>
        <v>3.0233544292128633</v>
      </c>
      <c r="L18" s="18"/>
    </row>
    <row r="19" spans="1:12">
      <c r="A19" s="16"/>
      <c r="B19" s="11" t="str">
        <f>+'[3]Población Bogotá'!J491</f>
        <v>Bucaramanga</v>
      </c>
      <c r="C19" s="55">
        <f>+'[3]Población Bogotá'!K491</f>
        <v>23.782</v>
      </c>
      <c r="D19" s="55">
        <f>+'[3]Población Bogotá'!L491</f>
        <v>25.248000000000001</v>
      </c>
      <c r="E19" s="55">
        <f>+'[3]Población Bogotá'!M491</f>
        <v>50.161666666666662</v>
      </c>
      <c r="F19" s="55">
        <f>+'[3]Población Bogotá'!N491</f>
        <v>69.465333333333334</v>
      </c>
      <c r="G19" s="56">
        <f>+'[3]Población Bogotá'!O491</f>
        <v>64.748333333333335</v>
      </c>
      <c r="H19" s="28">
        <f t="shared" si="0"/>
        <v>-6.7904374364191273</v>
      </c>
      <c r="I19" s="27">
        <f t="shared" si="3"/>
        <v>38.482905272950795</v>
      </c>
      <c r="J19" s="28">
        <f t="shared" si="1"/>
        <v>2.9034818912983136</v>
      </c>
      <c r="K19" s="27">
        <f t="shared" si="2"/>
        <v>2.8672748231102387</v>
      </c>
      <c r="L19" s="18"/>
    </row>
    <row r="20" spans="1:12">
      <c r="A20" s="16"/>
      <c r="B20" s="11" t="str">
        <f>+'[3]Población Bogotá'!J492</f>
        <v>Ibagué</v>
      </c>
      <c r="C20" s="55">
        <f>+'[3]Población Bogotá'!K492</f>
        <v>41.68866666666667</v>
      </c>
      <c r="D20" s="55">
        <f>+'[3]Población Bogotá'!L492</f>
        <v>36.411666666666669</v>
      </c>
      <c r="E20" s="55">
        <f>+'[3]Población Bogotá'!M492</f>
        <v>38.272999999999996</v>
      </c>
      <c r="F20" s="55">
        <f>+'[3]Población Bogotá'!N492</f>
        <v>33.573</v>
      </c>
      <c r="G20" s="56">
        <f>+'[3]Población Bogotá'!O492</f>
        <v>42.526999999999994</v>
      </c>
      <c r="H20" s="28">
        <f t="shared" si="0"/>
        <v>26.670240967444059</v>
      </c>
      <c r="I20" s="27">
        <f t="shared" si="3"/>
        <v>-12.280197528283631</v>
      </c>
      <c r="J20" s="28">
        <f t="shared" si="1"/>
        <v>1.9070201198163665</v>
      </c>
      <c r="K20" s="27">
        <f t="shared" si="2"/>
        <v>1.3857706141616928</v>
      </c>
      <c r="L20" s="18"/>
    </row>
    <row r="21" spans="1:12">
      <c r="A21" s="16"/>
      <c r="B21" s="11" t="str">
        <f>+'[3]Población Bogotá'!J493</f>
        <v>Pereira</v>
      </c>
      <c r="C21" s="55">
        <f>+'[3]Población Bogotá'!K493</f>
        <v>18.495666666666668</v>
      </c>
      <c r="D21" s="55">
        <f>+'[3]Población Bogotá'!L493</f>
        <v>22.145</v>
      </c>
      <c r="E21" s="55">
        <f>+'[3]Población Bogotá'!M493</f>
        <v>25.411999999999995</v>
      </c>
      <c r="F21" s="55">
        <f>+'[3]Población Bogotá'!N493</f>
        <v>34.518666666666668</v>
      </c>
      <c r="G21" s="56">
        <f>+'[3]Población Bogotá'!O493</f>
        <v>36.153999999999996</v>
      </c>
      <c r="H21" s="28">
        <f t="shared" si="0"/>
        <v>4.7375333153076404</v>
      </c>
      <c r="I21" s="27">
        <f t="shared" si="3"/>
        <v>35.836087937457407</v>
      </c>
      <c r="J21" s="28">
        <f t="shared" si="1"/>
        <v>1.6212383994131003</v>
      </c>
      <c r="K21" s="27">
        <f t="shared" si="2"/>
        <v>1.4248042744678586</v>
      </c>
      <c r="L21" s="18"/>
    </row>
    <row r="22" spans="1:12">
      <c r="A22" s="16"/>
      <c r="B22" s="11" t="str">
        <f>+'[3]Población Bogotá'!J494</f>
        <v>Cúcuta</v>
      </c>
      <c r="C22" s="55">
        <f>+'[3]Población Bogotá'!K494</f>
        <v>29.061666666666667</v>
      </c>
      <c r="D22" s="55">
        <f>+'[3]Población Bogotá'!L494</f>
        <v>24.186666666666667</v>
      </c>
      <c r="E22" s="55">
        <f>+'[3]Población Bogotá'!M494</f>
        <v>29.934666666666669</v>
      </c>
      <c r="F22" s="55">
        <f>+'[3]Población Bogotá'!N494</f>
        <v>38.777999999999999</v>
      </c>
      <c r="G22" s="56">
        <f>+'[3]Población Bogotá'!O494</f>
        <v>35.024000000000001</v>
      </c>
      <c r="H22" s="28">
        <f t="shared" si="0"/>
        <v>-9.680746815204488</v>
      </c>
      <c r="I22" s="27">
        <f t="shared" si="3"/>
        <v>29.542113937018378</v>
      </c>
      <c r="J22" s="28">
        <f t="shared" si="1"/>
        <v>1.5705662914489251</v>
      </c>
      <c r="K22" s="27">
        <f t="shared" si="2"/>
        <v>1.6006139718214671</v>
      </c>
      <c r="L22" s="18"/>
    </row>
    <row r="23" spans="1:12">
      <c r="A23" s="16"/>
      <c r="B23" s="11" t="str">
        <f>+'[3]Población Bogotá'!J495</f>
        <v>Cartagena</v>
      </c>
      <c r="C23" s="55">
        <f>+'[3]Población Bogotá'!K495</f>
        <v>36.579000000000001</v>
      </c>
      <c r="D23" s="55">
        <f>+'[3]Población Bogotá'!L495</f>
        <v>26.116666666666671</v>
      </c>
      <c r="E23" s="55">
        <f>+'[3]Población Bogotá'!M495</f>
        <v>60.836333333333336</v>
      </c>
      <c r="F23" s="55">
        <f>+'[3]Población Bogotá'!N495</f>
        <v>49.134666666666668</v>
      </c>
      <c r="G23" s="56">
        <f>+'[3]Población Bogotá'!O495</f>
        <v>29.364666666666668</v>
      </c>
      <c r="H23" s="28">
        <f t="shared" si="0"/>
        <v>-40.236357222327747</v>
      </c>
      <c r="I23" s="27">
        <f t="shared" si="3"/>
        <v>-19.234667879392255</v>
      </c>
      <c r="J23" s="28">
        <f t="shared" si="1"/>
        <v>1.3167872209427973</v>
      </c>
      <c r="K23" s="27">
        <f t="shared" si="2"/>
        <v>2.0280992822594563</v>
      </c>
      <c r="L23" s="18"/>
    </row>
    <row r="24" spans="1:12">
      <c r="A24" s="16"/>
      <c r="B24" s="11" t="str">
        <f>+'[3]Población Bogotá'!J496</f>
        <v>Pasto</v>
      </c>
      <c r="C24" s="55">
        <f>+'[3]Población Bogotá'!K496</f>
        <v>20.303333333333331</v>
      </c>
      <c r="D24" s="55">
        <f>+'[3]Población Bogotá'!L496</f>
        <v>20.193666666666669</v>
      </c>
      <c r="E24" s="55">
        <f>+'[3]Población Bogotá'!M496</f>
        <v>25.835000000000001</v>
      </c>
      <c r="F24" s="55">
        <f>+'[3]Población Bogotá'!N496</f>
        <v>26.788666666666668</v>
      </c>
      <c r="G24" s="56">
        <f>+'[3]Población Bogotá'!O496</f>
        <v>26.108999999999998</v>
      </c>
      <c r="H24" s="28">
        <f t="shared" si="0"/>
        <v>-2.537142572729767</v>
      </c>
      <c r="I24" s="27">
        <f t="shared" si="3"/>
        <v>3.6913747500161298</v>
      </c>
      <c r="J24" s="28">
        <f t="shared" si="1"/>
        <v>1.1707947494129733</v>
      </c>
      <c r="K24" s="27">
        <f t="shared" si="2"/>
        <v>1.1057381544467142</v>
      </c>
      <c r="L24" s="18"/>
    </row>
    <row r="25" spans="1:12">
      <c r="A25" s="16"/>
      <c r="B25" s="11" t="str">
        <f>+'[3]Población Bogotá'!J497</f>
        <v>Montería</v>
      </c>
      <c r="C25" s="55">
        <f>+'[3]Población Bogotá'!K497</f>
        <v>20.335666666666668</v>
      </c>
      <c r="D25" s="55">
        <f>+'[3]Población Bogotá'!L497</f>
        <v>18.821999999999999</v>
      </c>
      <c r="E25" s="55">
        <f>+'[3]Población Bogotá'!M497</f>
        <v>17.535</v>
      </c>
      <c r="F25" s="55">
        <f>+'[3]Población Bogotá'!N497</f>
        <v>29.863333333333333</v>
      </c>
      <c r="G25" s="56">
        <f>+'[3]Población Bogotá'!O497</f>
        <v>26.081333333333333</v>
      </c>
      <c r="H25" s="28">
        <f t="shared" si="0"/>
        <v>-12.6643598615917</v>
      </c>
      <c r="I25" s="27">
        <f t="shared" si="3"/>
        <v>70.307005037543973</v>
      </c>
      <c r="J25" s="28">
        <f t="shared" si="1"/>
        <v>1.1695541048816971</v>
      </c>
      <c r="K25" s="27">
        <f t="shared" si="2"/>
        <v>1.2326491458686648</v>
      </c>
      <c r="L25" s="18"/>
    </row>
    <row r="26" spans="1:12">
      <c r="A26" s="16"/>
      <c r="B26" s="11" t="str">
        <f>+'[3]Población Bogotá'!J498</f>
        <v>Villavicencio</v>
      </c>
      <c r="C26" s="55">
        <f>+'[3]Población Bogotá'!K498</f>
        <v>17.170666666666666</v>
      </c>
      <c r="D26" s="55">
        <f>+'[3]Población Bogotá'!L498</f>
        <v>23.256</v>
      </c>
      <c r="E26" s="55">
        <f>+'[3]Población Bogotá'!M498</f>
        <v>25.301333333333332</v>
      </c>
      <c r="F26" s="55">
        <f>+'[3]Población Bogotá'!N498</f>
        <v>21.313666666666666</v>
      </c>
      <c r="G26" s="56">
        <f>+'[3]Población Bogotá'!O498</f>
        <v>22.877666666666666</v>
      </c>
      <c r="H26" s="28">
        <f t="shared" si="0"/>
        <v>7.3380147323313771</v>
      </c>
      <c r="I26" s="27">
        <f t="shared" si="3"/>
        <v>-15.760697723440131</v>
      </c>
      <c r="J26" s="28">
        <f t="shared" si="1"/>
        <v>1.0258934471696937</v>
      </c>
      <c r="K26" s="27">
        <f t="shared" si="2"/>
        <v>0.87975018457404053</v>
      </c>
      <c r="L26" s="18"/>
    </row>
    <row r="27" spans="1:12">
      <c r="A27" s="16"/>
      <c r="B27" s="11" t="str">
        <f>+'[3]Población Bogotá'!J499</f>
        <v>Manizales</v>
      </c>
      <c r="C27" s="55">
        <f>+'[3]Población Bogotá'!K499</f>
        <v>14.884333333333336</v>
      </c>
      <c r="D27" s="55">
        <f>+'[3]Población Bogotá'!L499</f>
        <v>13.163333333333334</v>
      </c>
      <c r="E27" s="55">
        <f>+'[3]Población Bogotá'!M499</f>
        <v>17.513333333333332</v>
      </c>
      <c r="F27" s="55">
        <f>+'[3]Población Bogotá'!N499</f>
        <v>19.897000000000002</v>
      </c>
      <c r="G27" s="56">
        <f>+'[3]Población Bogotá'!O499</f>
        <v>22.525666666666666</v>
      </c>
      <c r="H27" s="28">
        <f t="shared" si="0"/>
        <v>13.211371898611169</v>
      </c>
      <c r="I27" s="27">
        <f t="shared" si="3"/>
        <v>13.610582413399342</v>
      </c>
      <c r="J27" s="28">
        <f t="shared" si="1"/>
        <v>1.0101088613259861</v>
      </c>
      <c r="K27" s="27">
        <f t="shared" si="2"/>
        <v>0.82127536740759544</v>
      </c>
      <c r="L27" s="18"/>
    </row>
    <row r="28" spans="1:12">
      <c r="A28" s="16"/>
      <c r="B28" s="11" t="str">
        <f>+'[3]Población Bogotá'!J500</f>
        <v>Santa Marta</v>
      </c>
      <c r="C28" s="55">
        <f>+'[3]Población Bogotá'!K500</f>
        <v>21.748333333333335</v>
      </c>
      <c r="D28" s="55">
        <f>+'[3]Población Bogotá'!L500</f>
        <v>25.773666666666667</v>
      </c>
      <c r="E28" s="55">
        <f>+'[3]Población Bogotá'!M500</f>
        <v>25.755333333333336</v>
      </c>
      <c r="F28" s="55">
        <f>+'[3]Población Bogotá'!N500</f>
        <v>17.094666666666665</v>
      </c>
      <c r="G28" s="56">
        <f>+'[3]Población Bogotá'!O500</f>
        <v>21.807666666666666</v>
      </c>
      <c r="H28" s="28">
        <f t="shared" si="0"/>
        <v>27.570002339911092</v>
      </c>
      <c r="I28" s="27">
        <f t="shared" si="3"/>
        <v>-33.626692206145016</v>
      </c>
      <c r="J28" s="28">
        <f t="shared" si="1"/>
        <v>0.97791189361069575</v>
      </c>
      <c r="K28" s="27">
        <f t="shared" si="2"/>
        <v>0.70560529966211194</v>
      </c>
      <c r="L28" s="18"/>
    </row>
    <row r="29" spans="1:12">
      <c r="A29" s="16"/>
      <c r="B29" s="11" t="str">
        <f>+'[3]Población Bogotá'!J501</f>
        <v>Neiva</v>
      </c>
      <c r="C29" s="55">
        <f>+'[3]Población Bogotá'!K501</f>
        <v>18.222333333333335</v>
      </c>
      <c r="D29" s="55">
        <f>+'[3]Población Bogotá'!L501</f>
        <v>18.103666666666669</v>
      </c>
      <c r="E29" s="55">
        <f>+'[3]Población Bogotá'!M501</f>
        <v>21.51733333333333</v>
      </c>
      <c r="F29" s="55">
        <f>+'[3]Población Bogotá'!N501</f>
        <v>21.352</v>
      </c>
      <c r="G29" s="56">
        <f>+'[3]Población Bogotá'!O501</f>
        <v>20.094333333333335</v>
      </c>
      <c r="H29" s="28">
        <f t="shared" si="0"/>
        <v>-5.8901586112151794</v>
      </c>
      <c r="I29" s="27">
        <f t="shared" si="3"/>
        <v>-0.76837278473167459</v>
      </c>
      <c r="J29" s="28">
        <f t="shared" si="1"/>
        <v>0.9010816178184059</v>
      </c>
      <c r="K29" s="27">
        <f t="shared" si="2"/>
        <v>0.88133244433266211</v>
      </c>
      <c r="L29" s="18"/>
    </row>
    <row r="30" spans="1:12">
      <c r="A30" s="16"/>
      <c r="B30" s="11" t="str">
        <f>+'[3]Población Bogotá'!J502</f>
        <v>Armenia</v>
      </c>
      <c r="C30" s="55">
        <f>+'[3]Población Bogotá'!K502</f>
        <v>10.531000000000001</v>
      </c>
      <c r="D30" s="55">
        <f>+'[3]Población Bogotá'!L502</f>
        <v>8.1086666666666662</v>
      </c>
      <c r="E30" s="55">
        <f>+'[3]Población Bogotá'!M502</f>
        <v>13.713333333333333</v>
      </c>
      <c r="F30" s="55">
        <f>+'[3]Población Bogotá'!N502</f>
        <v>12.571</v>
      </c>
      <c r="G30" s="56">
        <f>+'[3]Población Bogotá'!O502</f>
        <v>17.815666666666669</v>
      </c>
      <c r="H30" s="28">
        <f t="shared" si="0"/>
        <v>41.720361678996639</v>
      </c>
      <c r="I30" s="27">
        <f t="shared" si="3"/>
        <v>-8.3300923675255216</v>
      </c>
      <c r="J30" s="28">
        <f t="shared" si="1"/>
        <v>0.79890034051955516</v>
      </c>
      <c r="K30" s="27">
        <f t="shared" si="2"/>
        <v>0.51888488936427013</v>
      </c>
      <c r="L30" s="18"/>
    </row>
    <row r="31" spans="1:12">
      <c r="A31" s="16"/>
      <c r="B31" s="11" t="str">
        <f>+'[3]Población Bogotá'!J503</f>
        <v>Popayán</v>
      </c>
      <c r="C31" s="55">
        <f>+'[3]Población Bogotá'!K503</f>
        <v>17.765333333333334</v>
      </c>
      <c r="D31" s="55">
        <f>+'[3]Población Bogotá'!L503</f>
        <v>18.565666666666669</v>
      </c>
      <c r="E31" s="55">
        <f>+'[3]Población Bogotá'!M503</f>
        <v>19.123333333333331</v>
      </c>
      <c r="F31" s="55">
        <f>+'[3]Población Bogotá'!N503</f>
        <v>20.195333333333334</v>
      </c>
      <c r="G31" s="56">
        <f>+'[3]Población Bogotá'!O503</f>
        <v>14.727666666666666</v>
      </c>
      <c r="H31" s="28">
        <f t="shared" si="0"/>
        <v>-27.073911464694824</v>
      </c>
      <c r="I31" s="27">
        <f t="shared" si="3"/>
        <v>5.6057172738365191</v>
      </c>
      <c r="J31" s="28">
        <f t="shared" si="1"/>
        <v>0.66042647379975483</v>
      </c>
      <c r="K31" s="27">
        <f t="shared" si="2"/>
        <v>0.83358947596382327</v>
      </c>
      <c r="L31" s="18"/>
    </row>
    <row r="32" spans="1:12">
      <c r="A32" s="16"/>
      <c r="B32" s="11" t="str">
        <f>+'[3]Población Bogotá'!J504</f>
        <v>Sincelejo</v>
      </c>
      <c r="C32" s="55">
        <f>+'[3]Población Bogotá'!K504</f>
        <v>10.830333333333334</v>
      </c>
      <c r="D32" s="55">
        <f>+'[3]Población Bogotá'!L504</f>
        <v>9.8010000000000002</v>
      </c>
      <c r="E32" s="55">
        <f>+'[3]Población Bogotá'!M504</f>
        <v>7.926333333333333</v>
      </c>
      <c r="F32" s="55">
        <f>+'[3]Población Bogotá'!N504</f>
        <v>14.393000000000001</v>
      </c>
      <c r="G32" s="56">
        <f>+'[3]Población Bogotá'!O504</f>
        <v>14.418000000000001</v>
      </c>
      <c r="H32" s="28">
        <f t="shared" si="0"/>
        <v>0.17369554644619534</v>
      </c>
      <c r="I32" s="27">
        <f t="shared" si="3"/>
        <v>81.584591446234086</v>
      </c>
      <c r="J32" s="28">
        <f t="shared" si="1"/>
        <v>0.64654022356414464</v>
      </c>
      <c r="K32" s="27">
        <f t="shared" si="2"/>
        <v>0.59409038363057354</v>
      </c>
      <c r="L32" s="18"/>
    </row>
    <row r="33" spans="1:14">
      <c r="A33" s="16"/>
      <c r="B33" s="11" t="str">
        <f>+'[3]Población Bogotá'!J505</f>
        <v>Valledupar</v>
      </c>
      <c r="C33" s="55">
        <f>+'[3]Población Bogotá'!K505</f>
        <v>13.537333333333335</v>
      </c>
      <c r="D33" s="55">
        <f>+'[3]Población Bogotá'!L505</f>
        <v>11.015333333333333</v>
      </c>
      <c r="E33" s="55">
        <f>+'[3]Población Bogotá'!M505</f>
        <v>15.467999999999998</v>
      </c>
      <c r="F33" s="55">
        <f>+'[3]Población Bogotá'!N505</f>
        <v>22.557000000000002</v>
      </c>
      <c r="G33" s="56">
        <f>+'[3]Población Bogotá'!O505</f>
        <v>13.831666666666665</v>
      </c>
      <c r="H33" s="28">
        <f t="shared" si="0"/>
        <v>-38.681266716909768</v>
      </c>
      <c r="I33" s="27">
        <f t="shared" si="3"/>
        <v>45.830100853374731</v>
      </c>
      <c r="J33" s="28">
        <f t="shared" si="1"/>
        <v>0.62024752801577143</v>
      </c>
      <c r="K33" s="27">
        <f t="shared" si="2"/>
        <v>0.93107043587541494</v>
      </c>
      <c r="L33" s="18"/>
    </row>
    <row r="34" spans="1:14">
      <c r="A34" s="16"/>
      <c r="B34" s="11" t="str">
        <f>+'[3]Población Bogotá'!J506</f>
        <v>Riohacha</v>
      </c>
      <c r="C34" s="55">
        <f>+'[3]Población Bogotá'!K506</f>
        <v>6.8639999999999999</v>
      </c>
      <c r="D34" s="55">
        <f>+'[3]Población Bogotá'!L506</f>
        <v>8.0233333333333334</v>
      </c>
      <c r="E34" s="55">
        <f>+'[3]Población Bogotá'!M506</f>
        <v>11.377333333333334</v>
      </c>
      <c r="F34" s="55">
        <f>+'[3]Población Bogotá'!N506</f>
        <v>11.875333333333332</v>
      </c>
      <c r="G34" s="56">
        <f>+'[3]Población Bogotá'!O506</f>
        <v>8.0516666666666676</v>
      </c>
      <c r="H34" s="28">
        <f t="shared" si="0"/>
        <v>-32.198394431033492</v>
      </c>
      <c r="I34" s="27">
        <f t="shared" si="3"/>
        <v>4.3771241064103794</v>
      </c>
      <c r="J34" s="28">
        <f t="shared" si="1"/>
        <v>0.36105745365034253</v>
      </c>
      <c r="K34" s="27">
        <f t="shared" si="2"/>
        <v>0.49017031444041798</v>
      </c>
      <c r="L34" s="18"/>
    </row>
    <row r="35" spans="1:14">
      <c r="A35" s="16"/>
      <c r="B35" s="11" t="str">
        <f>+'[3]Población Bogotá'!J507</f>
        <v>Tunja</v>
      </c>
      <c r="C35" s="55">
        <f>+'[3]Población Bogotá'!K507</f>
        <v>5.6950000000000003</v>
      </c>
      <c r="D35" s="55">
        <f>+'[3]Población Bogotá'!L507</f>
        <v>6.3966666666666674</v>
      </c>
      <c r="E35" s="55">
        <f>+'[3]Población Bogotá'!M507</f>
        <v>3.1133333333333333</v>
      </c>
      <c r="F35" s="55">
        <f>+'[3]Población Bogotá'!N507</f>
        <v>10.661999999999999</v>
      </c>
      <c r="G35" s="56">
        <f>+'[3]Población Bogotá'!O507</f>
        <v>7.4303333333333335</v>
      </c>
      <c r="H35" s="28">
        <f t="shared" si="0"/>
        <v>-30.310135684361907</v>
      </c>
      <c r="I35" s="27">
        <f t="shared" si="3"/>
        <v>242.46252676659529</v>
      </c>
      <c r="J35" s="28">
        <f t="shared" si="1"/>
        <v>0.3331952680322825</v>
      </c>
      <c r="K35" s="27">
        <f t="shared" si="2"/>
        <v>0.44008835338492142</v>
      </c>
      <c r="L35" s="18"/>
    </row>
    <row r="36" spans="1:14">
      <c r="A36" s="16"/>
      <c r="B36" s="11" t="str">
        <f>+'[3]Población Bogotá'!J508</f>
        <v>Florencia</v>
      </c>
      <c r="C36" s="55">
        <f>+'[3]Población Bogotá'!K508</f>
        <v>4.4450000000000003</v>
      </c>
      <c r="D36" s="55">
        <f>+'[3]Población Bogotá'!L508</f>
        <v>2.3050000000000002</v>
      </c>
      <c r="E36" s="55">
        <f>+'[3]Población Bogotá'!M508</f>
        <v>2.1229999999999998</v>
      </c>
      <c r="F36" s="55">
        <f>+'[3]Población Bogotá'!N508</f>
        <v>3.8130000000000002</v>
      </c>
      <c r="G36" s="56">
        <f>+'[3]Población Bogotá'!O508</f>
        <v>5.3053333333333335</v>
      </c>
      <c r="H36" s="28">
        <f t="shared" si="0"/>
        <v>39.13803654165573</v>
      </c>
      <c r="I36" s="27">
        <f t="shared" si="3"/>
        <v>79.604333490343876</v>
      </c>
      <c r="J36" s="28">
        <f t="shared" si="1"/>
        <v>0.23790479951558063</v>
      </c>
      <c r="K36" s="27">
        <f t="shared" si="2"/>
        <v>0.15738669025105098</v>
      </c>
      <c r="L36" s="18"/>
    </row>
    <row r="37" spans="1:14">
      <c r="A37" s="16"/>
      <c r="B37" s="11" t="str">
        <f>+'[3]Población Bogotá'!J509</f>
        <v>Quibdó</v>
      </c>
      <c r="C37" s="55">
        <f>+'[3]Población Bogotá'!K509</f>
        <v>1.3426666666666669</v>
      </c>
      <c r="D37" s="55">
        <f>+'[3]Población Bogotá'!L509</f>
        <v>0.97033333333333338</v>
      </c>
      <c r="E37" s="55">
        <f>+'[3]Población Bogotá'!M509</f>
        <v>1.8386666666666667</v>
      </c>
      <c r="F37" s="55">
        <f>+'[3]Población Bogotá'!N509</f>
        <v>2.3303333333333334</v>
      </c>
      <c r="G37" s="56">
        <f>+'[3]Población Bogotá'!O509</f>
        <v>2.2576666666666667</v>
      </c>
      <c r="H37" s="28">
        <f t="shared" si="0"/>
        <v>-3.1182949506508351</v>
      </c>
      <c r="I37" s="27">
        <f t="shared" si="3"/>
        <v>26.740391588107325</v>
      </c>
      <c r="J37" s="28">
        <f t="shared" si="1"/>
        <v>0.10123958325703869</v>
      </c>
      <c r="K37" s="27">
        <f t="shared" si="2"/>
        <v>9.6187634543674919E-2</v>
      </c>
      <c r="L37" s="18"/>
    </row>
    <row r="38" spans="1:14">
      <c r="A38" s="16"/>
      <c r="B38" s="11" t="str">
        <f>+'[3]Población Bogotá'!J510</f>
        <v>San Andrés</v>
      </c>
      <c r="C38" s="55">
        <f>+'[3]Población Bogotá'!K510</f>
        <v>1.2826666666666666</v>
      </c>
      <c r="D38" s="55">
        <f>+'[3]Población Bogotá'!L510</f>
        <v>0.51866666666666672</v>
      </c>
      <c r="E38" s="55">
        <f>+'[3]Población Bogotá'!M510</f>
        <v>1.1783333333333335</v>
      </c>
      <c r="F38" s="55">
        <f>+'[3]Población Bogotá'!N510</f>
        <v>0.7</v>
      </c>
      <c r="G38" s="56">
        <f>+'[3]Población Bogotá'!O510</f>
        <v>0.66933333333333334</v>
      </c>
      <c r="H38" s="28">
        <f t="shared" si="0"/>
        <v>-4.3809523809523743</v>
      </c>
      <c r="I38" s="27">
        <f t="shared" si="3"/>
        <v>-40.594059405940605</v>
      </c>
      <c r="J38" s="28">
        <f t="shared" si="1"/>
        <v>3.0014629142201932E-2</v>
      </c>
      <c r="K38" s="27">
        <f t="shared" si="2"/>
        <v>2.8893439070478803E-2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L26" sqref="L2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121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168</v>
      </c>
      <c r="C8" s="166"/>
      <c r="D8" s="166"/>
      <c r="E8" s="166"/>
      <c r="F8" s="166"/>
      <c r="G8" s="166"/>
      <c r="H8" s="166"/>
      <c r="I8" s="16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113</v>
      </c>
      <c r="H10" s="168"/>
      <c r="I10" s="168" t="s">
        <v>112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75">
        <v>2011</v>
      </c>
      <c r="G11" s="76" t="s">
        <v>61</v>
      </c>
      <c r="H11" s="76" t="s">
        <v>62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9</v>
      </c>
      <c r="C13" s="25">
        <f>+'[3]Resumen Bogotá'!K53</f>
        <v>3374.5343333333331</v>
      </c>
      <c r="D13" s="25">
        <f>+'[3]Resumen Bogotá'!L53</f>
        <v>3434.2446666666669</v>
      </c>
      <c r="E13" s="25">
        <f>+'[3]Resumen Bogotá'!M53</f>
        <v>3736.9126666666671</v>
      </c>
      <c r="F13" s="29">
        <f>+'[3]Resumen Bogotá'!N53</f>
        <v>3989.9086666666662</v>
      </c>
      <c r="G13" s="28">
        <f>IF(OR(OR(F13=0,E13=0),F13=""),"",(F13/E13-1)*100)</f>
        <v>6.7701876540152695</v>
      </c>
      <c r="H13" s="26">
        <f>F13-E13</f>
        <v>252.99599999999919</v>
      </c>
      <c r="I13" s="28">
        <f>IF(F13=0,"",F13/$F$13*100)</f>
        <v>100</v>
      </c>
      <c r="J13" s="18"/>
    </row>
    <row r="14" spans="1:13">
      <c r="A14" s="16"/>
      <c r="B14" s="11" t="s">
        <v>38</v>
      </c>
      <c r="C14" s="25">
        <f>+'[3]Resumen Bogotá'!K54</f>
        <v>1733.4816666666666</v>
      </c>
      <c r="D14" s="25">
        <f>+'[3]Resumen Bogotá'!L54</f>
        <v>1806.6563333333334</v>
      </c>
      <c r="E14" s="25">
        <f>+'[3]Resumen Bogotá'!M54</f>
        <v>1885.9829999999999</v>
      </c>
      <c r="F14" s="29">
        <f>+'[3]Resumen Bogotá'!N54</f>
        <v>1942.269</v>
      </c>
      <c r="G14" s="28">
        <f>IF(OR(OR(F14=0,E14=0),F14=""),"",(F14/E14-1)*100)</f>
        <v>2.9844383538982111</v>
      </c>
      <c r="H14" s="26">
        <f>F14-E14</f>
        <v>56.286000000000058</v>
      </c>
      <c r="I14" s="28">
        <f>IF(F14=0,"",F14/$F$13*100)</f>
        <v>48.679535354443374</v>
      </c>
      <c r="J14" s="18"/>
    </row>
    <row r="15" spans="1:13">
      <c r="A15" s="16"/>
      <c r="B15" s="11" t="s">
        <v>39</v>
      </c>
      <c r="C15" s="25">
        <f>+'[3]Resumen Bogotá'!K55</f>
        <v>175.86199999999999</v>
      </c>
      <c r="D15" s="25">
        <f>+'[3]Resumen Bogotá'!L55</f>
        <v>130.26266666666666</v>
      </c>
      <c r="E15" s="25">
        <f>+'[3]Resumen Bogotá'!M55</f>
        <v>163.89033333333333</v>
      </c>
      <c r="F15" s="29">
        <f>+'[3]Resumen Bogotá'!N55</f>
        <v>155.52633333333333</v>
      </c>
      <c r="G15" s="28">
        <f t="shared" ref="G15:G22" si="0">IF(OR(OR(F15=0,E15=0),F15=""),"",(F15/E15-1)*100)</f>
        <v>-5.1034126478885273</v>
      </c>
      <c r="H15" s="26">
        <f t="shared" ref="H15:H22" si="1">F15-E15</f>
        <v>-8.3640000000000043</v>
      </c>
      <c r="I15" s="28">
        <f>IF(F15=0,"",F15/$F$13*100)</f>
        <v>3.8979923182869851</v>
      </c>
      <c r="J15" s="18"/>
      <c r="M15" s="34"/>
    </row>
    <row r="16" spans="1:13">
      <c r="A16" s="16"/>
      <c r="B16" s="11" t="s">
        <v>40</v>
      </c>
      <c r="C16" s="25">
        <f>+'[3]Resumen Bogotá'!K56</f>
        <v>124.40966666666668</v>
      </c>
      <c r="D16" s="25">
        <f>+'[3]Resumen Bogotá'!L56</f>
        <v>139.82300000000001</v>
      </c>
      <c r="E16" s="25">
        <f>+'[3]Resumen Bogotá'!M56</f>
        <v>136.20666666666668</v>
      </c>
      <c r="F16" s="29">
        <f>+'[3]Resumen Bogotá'!N56</f>
        <v>133.49099999999999</v>
      </c>
      <c r="G16" s="28">
        <f t="shared" si="0"/>
        <v>-1.9937839557535253</v>
      </c>
      <c r="H16" s="26">
        <f t="shared" si="1"/>
        <v>-2.7156666666666922</v>
      </c>
      <c r="I16" s="28">
        <f t="shared" ref="I16:I22" si="2">IF(F16=0,"",F16/$F$13*100)</f>
        <v>3.3457156830490526</v>
      </c>
      <c r="J16" s="18"/>
      <c r="M16" s="34"/>
    </row>
    <row r="17" spans="1:12">
      <c r="A17" s="16"/>
      <c r="B17" s="11" t="s">
        <v>41</v>
      </c>
      <c r="C17" s="25">
        <f>+'[3]Resumen Bogotá'!K57</f>
        <v>1078.1869999999999</v>
      </c>
      <c r="D17" s="25">
        <f>+'[3]Resumen Bogotá'!L57</f>
        <v>1128.5723333333333</v>
      </c>
      <c r="E17" s="25">
        <f>+'[3]Resumen Bogotá'!M57</f>
        <v>1272.44</v>
      </c>
      <c r="F17" s="29">
        <f>+'[3]Resumen Bogotá'!N57</f>
        <v>1444.0423333333331</v>
      </c>
      <c r="G17" s="28">
        <f t="shared" si="0"/>
        <v>13.486084478115522</v>
      </c>
      <c r="H17" s="26">
        <f t="shared" si="1"/>
        <v>171.60233333333304</v>
      </c>
      <c r="I17" s="28">
        <f t="shared" si="2"/>
        <v>36.192365639781556</v>
      </c>
      <c r="J17" s="18"/>
    </row>
    <row r="18" spans="1:12">
      <c r="A18" s="16"/>
      <c r="B18" s="11" t="s">
        <v>42</v>
      </c>
      <c r="C18" s="25">
        <f>+'[3]Resumen Bogotá'!K58</f>
        <v>199.22833333333335</v>
      </c>
      <c r="D18" s="25">
        <f>+'[3]Resumen Bogotá'!L58</f>
        <v>167.97933333333333</v>
      </c>
      <c r="E18" s="25">
        <f>+'[3]Resumen Bogotá'!M58</f>
        <v>168.34333333333333</v>
      </c>
      <c r="F18" s="29">
        <f>+'[3]Resumen Bogotá'!N58</f>
        <v>201.15933333333331</v>
      </c>
      <c r="G18" s="28">
        <f t="shared" si="0"/>
        <v>19.493495435914674</v>
      </c>
      <c r="H18" s="26">
        <f t="shared" si="1"/>
        <v>32.815999999999974</v>
      </c>
      <c r="I18" s="28">
        <f t="shared" si="2"/>
        <v>5.0417027089843156</v>
      </c>
      <c r="J18" s="18"/>
    </row>
    <row r="19" spans="1:12">
      <c r="A19" s="16"/>
      <c r="B19" s="11" t="s">
        <v>43</v>
      </c>
      <c r="C19" s="25">
        <f>+'[3]Resumen Bogotá'!K59</f>
        <v>56.121666666666663</v>
      </c>
      <c r="D19" s="25">
        <f>+'[3]Resumen Bogotá'!L59</f>
        <v>53.704333333333331</v>
      </c>
      <c r="E19" s="25">
        <f>+'[3]Resumen Bogotá'!M59</f>
        <v>94.396000000000001</v>
      </c>
      <c r="F19" s="29">
        <f>+'[3]Resumen Bogotá'!N59</f>
        <v>92.076666666666668</v>
      </c>
      <c r="G19" s="28">
        <f t="shared" si="0"/>
        <v>-2.4570250151842554</v>
      </c>
      <c r="H19" s="26">
        <f t="shared" si="1"/>
        <v>-2.3193333333333328</v>
      </c>
      <c r="I19" s="28">
        <f t="shared" si="2"/>
        <v>2.3077387068008077</v>
      </c>
      <c r="J19" s="18"/>
    </row>
    <row r="20" spans="1:12">
      <c r="A20" s="16"/>
      <c r="B20" s="11" t="s">
        <v>44</v>
      </c>
      <c r="C20" s="25">
        <f>+'[3]Resumen Bogotá'!K60</f>
        <v>3.8613333333333331</v>
      </c>
      <c r="D20" s="25">
        <f>+'[3]Resumen Bogotá'!L60</f>
        <v>2.5960000000000001</v>
      </c>
      <c r="E20" s="25">
        <f>+'[3]Resumen Bogotá'!M60</f>
        <v>5.3463333333333338</v>
      </c>
      <c r="F20" s="29">
        <f>+'[3]Resumen Bogotá'!N60</f>
        <v>12.662000000000001</v>
      </c>
      <c r="G20" s="28">
        <f t="shared" si="0"/>
        <v>136.83521416547165</v>
      </c>
      <c r="H20" s="26">
        <f t="shared" si="1"/>
        <v>7.315666666666667</v>
      </c>
      <c r="I20" s="28">
        <f t="shared" si="2"/>
        <v>0.31735062272937581</v>
      </c>
      <c r="J20" s="18"/>
    </row>
    <row r="21" spans="1:12">
      <c r="A21" s="16"/>
      <c r="B21" s="11" t="s">
        <v>45</v>
      </c>
      <c r="C21" s="25">
        <f>+'[3]Resumen Bogotá'!K61</f>
        <v>2.5816666666666666</v>
      </c>
      <c r="D21" s="25">
        <f>+'[3]Resumen Bogotá'!L61</f>
        <v>0</v>
      </c>
      <c r="E21" s="25">
        <f>+'[3]Resumen Bogotá'!M61</f>
        <v>2.7556666666666665</v>
      </c>
      <c r="F21" s="29">
        <f>+'[3]Resumen Bogotá'!N61</f>
        <v>2.2843333333333331</v>
      </c>
      <c r="G21" s="28">
        <f t="shared" si="0"/>
        <v>-17.104149026248948</v>
      </c>
      <c r="H21" s="26">
        <f t="shared" si="1"/>
        <v>-0.47133333333333338</v>
      </c>
      <c r="I21" s="28">
        <f t="shared" si="2"/>
        <v>5.7252772536313695E-2</v>
      </c>
      <c r="J21" s="18"/>
      <c r="L21" s="23" t="s">
        <v>70</v>
      </c>
    </row>
    <row r="22" spans="1:12">
      <c r="A22" s="16"/>
      <c r="B22" s="11" t="s">
        <v>46</v>
      </c>
      <c r="C22" s="25">
        <f>+'[3]Resumen Bogotá'!K62</f>
        <v>0.80066666666666675</v>
      </c>
      <c r="D22" s="25">
        <f>+'[3]Resumen Bogotá'!L62</f>
        <v>4.6510000000000007</v>
      </c>
      <c r="E22" s="25">
        <f>+'[3]Resumen Bogotá'!M62</f>
        <v>7.5516666666666667</v>
      </c>
      <c r="F22" s="29">
        <f>+'[3]Resumen Bogotá'!N62</f>
        <v>6.3969999999999994</v>
      </c>
      <c r="G22" s="28">
        <f t="shared" si="0"/>
        <v>-15.290222908850149</v>
      </c>
      <c r="H22" s="26">
        <f t="shared" si="1"/>
        <v>-1.1546666666666674</v>
      </c>
      <c r="I22" s="28">
        <f t="shared" si="2"/>
        <v>0.16032948456798427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165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28</v>
      </c>
      <c r="F50" s="34">
        <f>F15-F16</f>
        <v>22.035333333333341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21" activePane="bottomLeft" state="frozen"/>
      <selection activeCell="C8" sqref="C8:K8"/>
      <selection pane="bottomLeft" activeCell="N34" sqref="N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Bogotá'!J518</f>
        <v>Colombia</v>
      </c>
      <c r="C13" s="26">
        <f>+'[3]Población Bogotá'!K518</f>
        <v>6656.3606666666665</v>
      </c>
      <c r="D13" s="26">
        <f>+'[3]Población Bogotá'!L518</f>
        <v>6153.7773333333344</v>
      </c>
      <c r="E13" s="26">
        <f>+'[3]Población Bogotá'!M518</f>
        <v>6450.1046666666671</v>
      </c>
      <c r="F13" s="26">
        <f>+'[3]Población Bogotá'!N518</f>
        <v>6660.7733333333335</v>
      </c>
      <c r="G13" s="26">
        <f>+'[3]Población Bogotá'!O518</f>
        <v>7011.8456666666652</v>
      </c>
      <c r="H13" s="28">
        <f t="shared" ref="H13:H27" si="0">IF(OR(OR(G13=0,F13=0),G13=""),"",(G13/F13-1)*100)</f>
        <v>5.2707443379947705</v>
      </c>
      <c r="I13" s="27">
        <f>IF(OR(OR(G13=0,F13=0),F13=""),"",(F13/E13-1)*100)</f>
        <v>3.266127877821523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2397.5116666666672</v>
      </c>
      <c r="D14" s="25">
        <f t="shared" ref="D14:G14" si="3">D13-SUM(D15:D27)</f>
        <v>2151.8056666666666</v>
      </c>
      <c r="E14" s="25">
        <f t="shared" si="3"/>
        <v>2256.3470000000007</v>
      </c>
      <c r="F14" s="25">
        <f t="shared" si="3"/>
        <v>2338.6113333333324</v>
      </c>
      <c r="G14" s="26">
        <f t="shared" si="3"/>
        <v>2481.8313333333308</v>
      </c>
      <c r="H14" s="54">
        <f t="shared" ref="H14" si="4">IF(OR(OR(G14=0,F14=0),G14=""),"",(G14/F14-1)*100)</f>
        <v>6.1241471790808522</v>
      </c>
      <c r="I14" s="53">
        <f t="shared" ref="I14" si="5">IF(OR(OR(G14=0,F14=0),F14=""),"",(F14/E14-1)*100)</f>
        <v>3.6459078915313858</v>
      </c>
      <c r="J14" s="54">
        <f t="shared" ref="J14" si="6">IF(G14=0,"",G14/$G$13*100)</f>
        <v>35.394836842054445</v>
      </c>
      <c r="K14" s="53">
        <f t="shared" ref="K14" si="7">IF(F14=0,"",F14/$F$13*100)</f>
        <v>35.11020742336224</v>
      </c>
      <c r="L14" s="18"/>
    </row>
    <row r="15" spans="1:15">
      <c r="A15" s="16"/>
      <c r="B15" s="12" t="str">
        <f>+'[3]Población Bogotá'!J519</f>
        <v>Bogotá</v>
      </c>
      <c r="C15" s="107">
        <f>+'[3]Población Bogotá'!K519</f>
        <v>1810.4876666666667</v>
      </c>
      <c r="D15" s="107">
        <f>+'[3]Población Bogotá'!L519</f>
        <v>1733.4816666666666</v>
      </c>
      <c r="E15" s="107">
        <f>+'[3]Población Bogotá'!M519</f>
        <v>1806.6563333333334</v>
      </c>
      <c r="F15" s="107">
        <f>+'[3]Población Bogotá'!N519</f>
        <v>1885.9829999999999</v>
      </c>
      <c r="G15" s="107">
        <f>+'[3]Población Bogotá'!O519</f>
        <v>1942.269</v>
      </c>
      <c r="H15" s="50">
        <f t="shared" si="0"/>
        <v>2.9844383538982111</v>
      </c>
      <c r="I15" s="36">
        <f>IF(OR(OR(G15=0,F15=0),F15=""),"",(F15/E15-1)*100)</f>
        <v>4.3908000211809295</v>
      </c>
      <c r="J15" s="50">
        <f t="shared" si="1"/>
        <v>27.699825300395236</v>
      </c>
      <c r="K15" s="36">
        <f t="shared" si="2"/>
        <v>28.314775261331015</v>
      </c>
      <c r="L15" s="18"/>
    </row>
    <row r="16" spans="1:15">
      <c r="A16" s="16"/>
      <c r="B16" s="11" t="str">
        <f>+'[3]Población Bogotá'!J520</f>
        <v>Medellín</v>
      </c>
      <c r="C16" s="55">
        <f>+'[3]Población Bogotá'!K520</f>
        <v>796.63966666666659</v>
      </c>
      <c r="D16" s="55">
        <f>+'[3]Población Bogotá'!L520</f>
        <v>749.49866666666674</v>
      </c>
      <c r="E16" s="55">
        <f>+'[3]Población Bogotá'!M520</f>
        <v>776.08299999999997</v>
      </c>
      <c r="F16" s="55">
        <f>+'[3]Población Bogotá'!N520</f>
        <v>797.85300000000007</v>
      </c>
      <c r="G16" s="56">
        <f>+'[3]Población Bogotá'!O520</f>
        <v>891.12900000000002</v>
      </c>
      <c r="H16" s="54">
        <f t="shared" si="0"/>
        <v>11.690875386819366</v>
      </c>
      <c r="I16" s="53">
        <f t="shared" ref="I16:I27" si="8">IF(OR(OR(G16=0,F16=0),F16=""),"",(F16/E16-1)*100)</f>
        <v>2.8051123397884181</v>
      </c>
      <c r="J16" s="54">
        <f t="shared" si="1"/>
        <v>12.708907787806895</v>
      </c>
      <c r="K16" s="53">
        <f t="shared" si="2"/>
        <v>11.978383891359963</v>
      </c>
      <c r="L16" s="18"/>
      <c r="N16" s="23" t="s">
        <v>3</v>
      </c>
      <c r="O16" s="34">
        <f>J15</f>
        <v>27.699825300395236</v>
      </c>
    </row>
    <row r="17" spans="1:15">
      <c r="A17" s="16"/>
      <c r="B17" s="11" t="str">
        <f>+'[3]Población Bogotá'!J521</f>
        <v>Cali</v>
      </c>
      <c r="C17" s="55">
        <f>+'[3]Población Bogotá'!K521</f>
        <v>499.92699999999996</v>
      </c>
      <c r="D17" s="55">
        <f>+'[3]Población Bogotá'!L521</f>
        <v>441.3576666666666</v>
      </c>
      <c r="E17" s="55">
        <f>+'[3]Población Bogotá'!M521</f>
        <v>485.755</v>
      </c>
      <c r="F17" s="55">
        <f>+'[3]Población Bogotá'!N521</f>
        <v>471.87366666666668</v>
      </c>
      <c r="G17" s="56">
        <f>+'[3]Población Bogotá'!O521</f>
        <v>490.16833333333335</v>
      </c>
      <c r="H17" s="28">
        <f t="shared" si="0"/>
        <v>3.8770264074918348</v>
      </c>
      <c r="I17" s="27">
        <f t="shared" si="8"/>
        <v>-2.8576820276339565</v>
      </c>
      <c r="J17" s="28">
        <f t="shared" si="1"/>
        <v>6.9905750445068291</v>
      </c>
      <c r="K17" s="27">
        <f t="shared" si="2"/>
        <v>7.0843675809415529</v>
      </c>
      <c r="L17" s="18"/>
      <c r="N17" s="23" t="s">
        <v>14</v>
      </c>
      <c r="O17" s="34">
        <f>100-O16</f>
        <v>72.300174699604767</v>
      </c>
    </row>
    <row r="18" spans="1:15">
      <c r="A18" s="16"/>
      <c r="B18" s="11" t="str">
        <f>+'[3]Población Bogotá'!J522</f>
        <v>Barranquilla</v>
      </c>
      <c r="C18" s="55">
        <f>+'[3]Población Bogotá'!K522</f>
        <v>242.84299999999999</v>
      </c>
      <c r="D18" s="55">
        <f>+'[3]Población Bogotá'!L522</f>
        <v>241.24</v>
      </c>
      <c r="E18" s="55">
        <f>+'[3]Población Bogotá'!M522</f>
        <v>255.30500000000001</v>
      </c>
      <c r="F18" s="55">
        <f>+'[3]Población Bogotá'!N522</f>
        <v>288.911</v>
      </c>
      <c r="G18" s="56">
        <f>+'[3]Población Bogotá'!O522</f>
        <v>287.435</v>
      </c>
      <c r="H18" s="28">
        <f t="shared" si="0"/>
        <v>-0.51088397464963409</v>
      </c>
      <c r="I18" s="27">
        <f t="shared" si="8"/>
        <v>13.163079453986404</v>
      </c>
      <c r="J18" s="28">
        <f t="shared" si="1"/>
        <v>4.0992773324493701</v>
      </c>
      <c r="K18" s="27">
        <f t="shared" si="2"/>
        <v>4.337499349424891</v>
      </c>
      <c r="L18" s="18"/>
    </row>
    <row r="19" spans="1:15">
      <c r="A19" s="16"/>
      <c r="B19" s="11" t="str">
        <f>+'[3]Población Bogotá'!J523</f>
        <v>Bucaramanga</v>
      </c>
      <c r="C19" s="55">
        <f>+'[3]Población Bogotá'!K523</f>
        <v>209.20733333333337</v>
      </c>
      <c r="D19" s="55">
        <f>+'[3]Población Bogotá'!L523</f>
        <v>203.48533333333333</v>
      </c>
      <c r="E19" s="55">
        <f>+'[3]Población Bogotá'!M523</f>
        <v>192.01333333333332</v>
      </c>
      <c r="F19" s="55">
        <f>+'[3]Población Bogotá'!N523</f>
        <v>181.18200000000002</v>
      </c>
      <c r="G19" s="56">
        <f>+'[3]Población Bogotá'!O523</f>
        <v>197.76599999999999</v>
      </c>
      <c r="H19" s="28">
        <f t="shared" si="0"/>
        <v>9.1532271417690261</v>
      </c>
      <c r="I19" s="27">
        <f t="shared" si="8"/>
        <v>-5.6409277133532276</v>
      </c>
      <c r="J19" s="28">
        <f t="shared" si="1"/>
        <v>2.820455688865942</v>
      </c>
      <c r="K19" s="27">
        <f t="shared" si="2"/>
        <v>2.7201345989855032</v>
      </c>
      <c r="L19" s="18"/>
    </row>
    <row r="20" spans="1:15">
      <c r="A20" s="16"/>
      <c r="B20" s="11" t="str">
        <f>+'[3]Población Bogotá'!J524</f>
        <v>Pereira</v>
      </c>
      <c r="C20" s="55">
        <f>+'[3]Población Bogotá'!K524</f>
        <v>125.48666666666668</v>
      </c>
      <c r="D20" s="55">
        <f>+'[3]Población Bogotá'!L524</f>
        <v>121.28133333333334</v>
      </c>
      <c r="E20" s="55">
        <f>+'[3]Población Bogotá'!M524</f>
        <v>112.99399999999999</v>
      </c>
      <c r="F20" s="55">
        <f>+'[3]Población Bogotá'!N524</f>
        <v>128.01466666666667</v>
      </c>
      <c r="G20" s="56">
        <f>+'[3]Población Bogotá'!O524</f>
        <v>125.93566666666668</v>
      </c>
      <c r="H20" s="28">
        <f t="shared" si="0"/>
        <v>-1.6240326629240354</v>
      </c>
      <c r="I20" s="27">
        <f t="shared" si="8"/>
        <v>13.293331209326764</v>
      </c>
      <c r="J20" s="28">
        <f t="shared" si="1"/>
        <v>1.7960416223270179</v>
      </c>
      <c r="K20" s="27">
        <f t="shared" si="2"/>
        <v>1.9219189763751157</v>
      </c>
      <c r="L20" s="18"/>
    </row>
    <row r="21" spans="1:15">
      <c r="A21" s="16"/>
      <c r="B21" s="11" t="str">
        <f>+'[3]Población Bogotá'!J525</f>
        <v>Cúcuta</v>
      </c>
      <c r="C21" s="55">
        <f>+'[3]Población Bogotá'!K525</f>
        <v>129.55433333333335</v>
      </c>
      <c r="D21" s="55">
        <f>+'[3]Población Bogotá'!L525</f>
        <v>82.072999999999993</v>
      </c>
      <c r="E21" s="55">
        <f>+'[3]Población Bogotá'!M525</f>
        <v>121.16633333333334</v>
      </c>
      <c r="F21" s="55">
        <f>+'[3]Población Bogotá'!N525</f>
        <v>122.90233333333333</v>
      </c>
      <c r="G21" s="56">
        <f>+'[3]Población Bogotá'!O525</f>
        <v>113.19433333333332</v>
      </c>
      <c r="H21" s="28">
        <f t="shared" si="0"/>
        <v>-7.8989549967860784</v>
      </c>
      <c r="I21" s="27">
        <f t="shared" si="8"/>
        <v>1.4327412179950816</v>
      </c>
      <c r="J21" s="28">
        <f t="shared" si="1"/>
        <v>1.6143300739125417</v>
      </c>
      <c r="K21" s="27">
        <f t="shared" si="2"/>
        <v>1.8451661268561408</v>
      </c>
      <c r="L21" s="18"/>
    </row>
    <row r="22" spans="1:15">
      <c r="A22" s="16"/>
      <c r="B22" s="11" t="str">
        <f>+'[3]Población Bogotá'!J526</f>
        <v>Cartagena</v>
      </c>
      <c r="C22" s="55">
        <f>+'[3]Población Bogotá'!K526</f>
        <v>114.35466666666667</v>
      </c>
      <c r="D22" s="55">
        <f>+'[3]Población Bogotá'!L526</f>
        <v>101.57</v>
      </c>
      <c r="E22" s="55">
        <f>+'[3]Población Bogotá'!M526</f>
        <v>117.36566666666666</v>
      </c>
      <c r="F22" s="55">
        <f>+'[3]Población Bogotá'!N526</f>
        <v>110.66199999999999</v>
      </c>
      <c r="G22" s="56">
        <f>+'[3]Población Bogotá'!O526</f>
        <v>108.96300000000001</v>
      </c>
      <c r="H22" s="28">
        <f t="shared" si="0"/>
        <v>-1.535305705662271</v>
      </c>
      <c r="I22" s="27">
        <f t="shared" si="8"/>
        <v>-5.7117782883693957</v>
      </c>
      <c r="J22" s="28">
        <f t="shared" si="1"/>
        <v>1.5539845738190572</v>
      </c>
      <c r="K22" s="27">
        <f t="shared" si="2"/>
        <v>1.6613986764299637</v>
      </c>
      <c r="L22" s="18"/>
    </row>
    <row r="23" spans="1:15">
      <c r="A23" s="16"/>
      <c r="B23" s="11" t="str">
        <f>+'[3]Población Bogotá'!J527</f>
        <v>Ibagué</v>
      </c>
      <c r="C23" s="55">
        <f>+'[3]Población Bogotá'!K527</f>
        <v>92.780333333333331</v>
      </c>
      <c r="D23" s="55">
        <f>+'[3]Población Bogotá'!L527</f>
        <v>88.031666666666652</v>
      </c>
      <c r="E23" s="55">
        <f>+'[3]Población Bogotá'!M527</f>
        <v>85.979666666666674</v>
      </c>
      <c r="F23" s="55">
        <f>+'[3]Población Bogotá'!N527</f>
        <v>86.425333333333342</v>
      </c>
      <c r="G23" s="56">
        <f>+'[3]Población Bogotá'!O527</f>
        <v>99.25366666666666</v>
      </c>
      <c r="H23" s="28">
        <f t="shared" si="0"/>
        <v>14.843255835480317</v>
      </c>
      <c r="I23" s="27">
        <f t="shared" si="8"/>
        <v>0.51833960742655449</v>
      </c>
      <c r="J23" s="28">
        <f t="shared" si="1"/>
        <v>1.4155141368627766</v>
      </c>
      <c r="K23" s="27">
        <f t="shared" si="2"/>
        <v>1.2975270138802704</v>
      </c>
      <c r="L23" s="18"/>
    </row>
    <row r="24" spans="1:15">
      <c r="A24" s="16"/>
      <c r="B24" s="11" t="str">
        <f>+'[3]Población Bogotá'!J528</f>
        <v>Manizales</v>
      </c>
      <c r="C24" s="55">
        <f>+'[3]Población Bogotá'!K528</f>
        <v>79.628</v>
      </c>
      <c r="D24" s="55">
        <f>+'[3]Población Bogotá'!L528</f>
        <v>78.952333333333343</v>
      </c>
      <c r="E24" s="55">
        <f>+'[3]Población Bogotá'!M528</f>
        <v>76.942333333333337</v>
      </c>
      <c r="F24" s="55">
        <f>+'[3]Población Bogotá'!N528</f>
        <v>82.646333333333317</v>
      </c>
      <c r="G24" s="56">
        <f>+'[3]Población Bogotá'!O528</f>
        <v>92.434666666666658</v>
      </c>
      <c r="H24" s="28">
        <f t="shared" si="0"/>
        <v>11.843638959582803</v>
      </c>
      <c r="I24" s="27">
        <f t="shared" si="8"/>
        <v>7.4133441928370347</v>
      </c>
      <c r="J24" s="28">
        <f t="shared" si="1"/>
        <v>1.318264420822725</v>
      </c>
      <c r="K24" s="27">
        <f t="shared" si="2"/>
        <v>1.2407918600042434</v>
      </c>
      <c r="L24" s="18"/>
    </row>
    <row r="25" spans="1:15">
      <c r="A25" s="16"/>
      <c r="B25" s="11" t="str">
        <f>+'[3]Población Bogotá'!J529</f>
        <v>Villavicencio</v>
      </c>
      <c r="C25" s="55">
        <f>+'[3]Población Bogotá'!K529</f>
        <v>65.248666666666665</v>
      </c>
      <c r="D25" s="55">
        <f>+'[3]Población Bogotá'!L529</f>
        <v>64.275333333333336</v>
      </c>
      <c r="E25" s="55">
        <f>+'[3]Población Bogotá'!M529</f>
        <v>69.769666666666666</v>
      </c>
      <c r="F25" s="55">
        <f>+'[3]Población Bogotá'!N529</f>
        <v>65.086666666666659</v>
      </c>
      <c r="G25" s="56">
        <f>+'[3]Población Bogotá'!O529</f>
        <v>72.063666666666677</v>
      </c>
      <c r="H25" s="28">
        <f t="shared" si="0"/>
        <v>10.719553415958249</v>
      </c>
      <c r="I25" s="27">
        <f t="shared" si="8"/>
        <v>-6.7120859590366511</v>
      </c>
      <c r="J25" s="28">
        <f t="shared" si="1"/>
        <v>1.027741768608047</v>
      </c>
      <c r="K25" s="27">
        <f t="shared" si="2"/>
        <v>0.97716381281052445</v>
      </c>
      <c r="L25" s="18"/>
    </row>
    <row r="26" spans="1:15">
      <c r="A26" s="16"/>
      <c r="B26" s="11" t="str">
        <f>+'[3]Población Bogotá'!J530</f>
        <v>Pasto</v>
      </c>
      <c r="C26" s="55">
        <f>+'[3]Población Bogotá'!K530</f>
        <v>50.326333333333331</v>
      </c>
      <c r="D26" s="55">
        <f>+'[3]Población Bogotá'!L530</f>
        <v>52.500666666666667</v>
      </c>
      <c r="E26" s="55">
        <f>+'[3]Población Bogotá'!M530</f>
        <v>53.601666666666667</v>
      </c>
      <c r="F26" s="55">
        <f>+'[3]Población Bogotá'!N530</f>
        <v>57.736333333333334</v>
      </c>
      <c r="G26" s="56">
        <f>+'[3]Población Bogotá'!O530</f>
        <v>61.420333333333332</v>
      </c>
      <c r="H26" s="28">
        <f t="shared" si="0"/>
        <v>6.3807307934345081</v>
      </c>
      <c r="I26" s="27">
        <f t="shared" si="8"/>
        <v>7.7136904946985441</v>
      </c>
      <c r="J26" s="28">
        <f t="shared" si="1"/>
        <v>0.87595101565507949</v>
      </c>
      <c r="K26" s="27">
        <f t="shared" si="2"/>
        <v>0.86681126115486085</v>
      </c>
      <c r="L26" s="18"/>
    </row>
    <row r="27" spans="1:15">
      <c r="A27" s="16"/>
      <c r="B27" s="11" t="str">
        <f>+'[3]Población Bogotá'!J531</f>
        <v>Montería</v>
      </c>
      <c r="C27" s="55">
        <f>+'[3]Población Bogotá'!K531</f>
        <v>42.365333333333332</v>
      </c>
      <c r="D27" s="55">
        <f>+'[3]Población Bogotá'!L531</f>
        <v>44.223999999999997</v>
      </c>
      <c r="E27" s="55">
        <f>+'[3]Población Bogotá'!M531</f>
        <v>40.12566666666666</v>
      </c>
      <c r="F27" s="55">
        <f>+'[3]Población Bogotá'!N531</f>
        <v>42.885666666666673</v>
      </c>
      <c r="G27" s="56">
        <f>+'[3]Población Bogotá'!O531</f>
        <v>47.981666666666662</v>
      </c>
      <c r="H27" s="28">
        <f t="shared" si="0"/>
        <v>11.88275803104375</v>
      </c>
      <c r="I27" s="27">
        <f t="shared" si="8"/>
        <v>6.8783903901908472</v>
      </c>
      <c r="J27" s="28">
        <f t="shared" si="1"/>
        <v>0.6842943919140263</v>
      </c>
      <c r="K27" s="27">
        <f t="shared" si="2"/>
        <v>0.64385416708370202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C14" sqref="C1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Bogotá'!J550</f>
        <v>Colombia</v>
      </c>
      <c r="C13" s="26">
        <f>+'[3]Población Bogotá'!K550</f>
        <v>1001.0260000000002</v>
      </c>
      <c r="D13" s="26">
        <f>+'[3]Población Bogotá'!L550</f>
        <v>932.68866666666656</v>
      </c>
      <c r="E13" s="26">
        <f>+'[3]Población Bogotá'!M550</f>
        <v>820.58466666666664</v>
      </c>
      <c r="F13" s="26">
        <f>+'[3]Población Bogotá'!N550</f>
        <v>801.8370000000001</v>
      </c>
      <c r="G13" s="26">
        <f>+'[3]Población Bogotá'!O550</f>
        <v>802.87100000000009</v>
      </c>
      <c r="H13" s="28">
        <f t="shared" ref="H13:H27" si="0">IF(OR(OR(G13=0,F13=0),G13=""),"",(G13/F13-1)*100)</f>
        <v>0.12895388963094501</v>
      </c>
      <c r="I13" s="27">
        <f>IF(OR(OR(G13=0,F13=0),F13=""),"",(F13/E13-1)*100)</f>
        <v>-2.2846718234234453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582.49933333333354</v>
      </c>
      <c r="D14" s="25">
        <f t="shared" ref="D14:G14" si="3">D13-SUM(D15:D27)</f>
        <v>523.62366666666651</v>
      </c>
      <c r="E14" s="25">
        <f t="shared" si="3"/>
        <v>457.73199999999991</v>
      </c>
      <c r="F14" s="25">
        <f t="shared" si="3"/>
        <v>418.95966666666681</v>
      </c>
      <c r="G14" s="26">
        <f t="shared" si="3"/>
        <v>423.8343333333334</v>
      </c>
      <c r="H14" s="54">
        <f t="shared" si="0"/>
        <v>1.1635169336109419</v>
      </c>
      <c r="I14" s="53">
        <f t="shared" ref="I14" si="4">IF(OR(OR(G14=0,F14=0),F14=""),"",(F14/E14-1)*100)</f>
        <v>-8.4705315191712867</v>
      </c>
      <c r="J14" s="54">
        <f t="shared" si="1"/>
        <v>52.7898421207558</v>
      </c>
      <c r="K14" s="53">
        <f t="shared" si="2"/>
        <v>52.249979318323646</v>
      </c>
      <c r="L14" s="18"/>
    </row>
    <row r="15" spans="1:15">
      <c r="A15" s="16"/>
      <c r="B15" s="12" t="str">
        <f>+'[3]Población Bogotá'!J551</f>
        <v>Bogotá</v>
      </c>
      <c r="C15" s="107">
        <f>+'[3]Población Bogotá'!K551</f>
        <v>173.56766666666667</v>
      </c>
      <c r="D15" s="107">
        <f>+'[3]Población Bogotá'!L551</f>
        <v>175.86199999999999</v>
      </c>
      <c r="E15" s="107">
        <f>+'[3]Población Bogotá'!M551</f>
        <v>130.26266666666666</v>
      </c>
      <c r="F15" s="107">
        <f>+'[3]Población Bogotá'!N551</f>
        <v>163.89033333333333</v>
      </c>
      <c r="G15" s="107">
        <f>+'[3]Población Bogotá'!O551</f>
        <v>155.52633333333333</v>
      </c>
      <c r="H15" s="50">
        <f t="shared" si="0"/>
        <v>-5.1034126478885273</v>
      </c>
      <c r="I15" s="36">
        <f>IF(OR(OR(G15=0,F15=0),F15=""),"",(F15/E15-1)*100)</f>
        <v>25.815275801713454</v>
      </c>
      <c r="J15" s="50">
        <f t="shared" si="1"/>
        <v>19.371273010649695</v>
      </c>
      <c r="K15" s="36">
        <f t="shared" si="2"/>
        <v>20.439357791338303</v>
      </c>
      <c r="L15" s="18"/>
    </row>
    <row r="16" spans="1:15">
      <c r="A16" s="16"/>
      <c r="B16" s="11" t="str">
        <f>+'[3]Población Bogotá'!J552</f>
        <v>Medellín</v>
      </c>
      <c r="C16" s="55">
        <f>+'[3]Población Bogotá'!K552</f>
        <v>62.87766666666667</v>
      </c>
      <c r="D16" s="55">
        <f>+'[3]Población Bogotá'!L552</f>
        <v>52.725333333333332</v>
      </c>
      <c r="E16" s="55">
        <f>+'[3]Población Bogotá'!M552</f>
        <v>64.472666666666669</v>
      </c>
      <c r="F16" s="55">
        <f>+'[3]Población Bogotá'!N552</f>
        <v>53.477333333333327</v>
      </c>
      <c r="G16" s="56">
        <f>+'[3]Población Bogotá'!O552</f>
        <v>66.311999999999998</v>
      </c>
      <c r="H16" s="54">
        <f t="shared" si="0"/>
        <v>24.000199461454088</v>
      </c>
      <c r="I16" s="53">
        <f t="shared" ref="I16:I27" si="5">IF(OR(OR(G16=0,F16=0),F16=""),"",(F16/E16-1)*100)</f>
        <v>-17.054255550155638</v>
      </c>
      <c r="J16" s="54">
        <f t="shared" si="1"/>
        <v>8.2593592245827772</v>
      </c>
      <c r="K16" s="53">
        <f t="shared" si="2"/>
        <v>6.6693521667537574</v>
      </c>
      <c r="L16" s="18"/>
      <c r="N16" s="23" t="s">
        <v>3</v>
      </c>
      <c r="O16" s="34">
        <f>J15</f>
        <v>19.371273010649695</v>
      </c>
    </row>
    <row r="17" spans="1:15">
      <c r="A17" s="16"/>
      <c r="B17" s="11" t="str">
        <f>+'[3]Población Bogotá'!J553</f>
        <v>Cali</v>
      </c>
      <c r="C17" s="55">
        <f>+'[3]Población Bogotá'!K553</f>
        <v>36.222333333333331</v>
      </c>
      <c r="D17" s="55">
        <f>+'[3]Población Bogotá'!L553</f>
        <v>27.920999999999996</v>
      </c>
      <c r="E17" s="55">
        <f>+'[3]Población Bogotá'!M553</f>
        <v>27.346666666666668</v>
      </c>
      <c r="F17" s="55">
        <f>+'[3]Población Bogotá'!N553</f>
        <v>32.370666666666665</v>
      </c>
      <c r="G17" s="56">
        <f>+'[3]Población Bogotá'!O553</f>
        <v>22.713000000000005</v>
      </c>
      <c r="H17" s="28">
        <f t="shared" si="0"/>
        <v>-29.834623939368953</v>
      </c>
      <c r="I17" s="27">
        <f t="shared" si="5"/>
        <v>18.371526084836653</v>
      </c>
      <c r="J17" s="28">
        <f t="shared" si="1"/>
        <v>2.8289725248514395</v>
      </c>
      <c r="K17" s="27">
        <f t="shared" si="2"/>
        <v>4.0370632268985673</v>
      </c>
      <c r="L17" s="18"/>
      <c r="N17" s="23" t="s">
        <v>14</v>
      </c>
      <c r="O17" s="34">
        <f>100-O16</f>
        <v>80.628726989350298</v>
      </c>
    </row>
    <row r="18" spans="1:15">
      <c r="A18" s="16"/>
      <c r="B18" s="11" t="str">
        <f>+'[3]Población Bogotá'!J554</f>
        <v>Cartagena</v>
      </c>
      <c r="C18" s="55">
        <f>+'[3]Población Bogotá'!K554</f>
        <v>22.074666666666669</v>
      </c>
      <c r="D18" s="55">
        <f>+'[3]Población Bogotá'!L554</f>
        <v>24.503666666666671</v>
      </c>
      <c r="E18" s="55">
        <f>+'[3]Población Bogotá'!M554</f>
        <v>21.767666666666667</v>
      </c>
      <c r="F18" s="55">
        <f>+'[3]Población Bogotá'!N554</f>
        <v>16.422999999999998</v>
      </c>
      <c r="G18" s="56">
        <f>+'[3]Población Bogotá'!O554</f>
        <v>19.211333333333332</v>
      </c>
      <c r="H18" s="28">
        <f t="shared" si="0"/>
        <v>16.978221599788924</v>
      </c>
      <c r="I18" s="27">
        <f t="shared" si="5"/>
        <v>-24.553236451617856</v>
      </c>
      <c r="J18" s="28">
        <f t="shared" si="1"/>
        <v>2.3928294001568533</v>
      </c>
      <c r="K18" s="27">
        <f t="shared" si="2"/>
        <v>2.0481718853083604</v>
      </c>
      <c r="L18" s="18"/>
    </row>
    <row r="19" spans="1:15">
      <c r="A19" s="16"/>
      <c r="B19" s="11" t="str">
        <f>+'[3]Población Bogotá'!J555</f>
        <v>Barranquilla</v>
      </c>
      <c r="C19" s="55">
        <f>+'[3]Población Bogotá'!K555</f>
        <v>23.170666666666666</v>
      </c>
      <c r="D19" s="55">
        <f>+'[3]Población Bogotá'!L555</f>
        <v>24.786333333333335</v>
      </c>
      <c r="E19" s="55">
        <f>+'[3]Población Bogotá'!M555</f>
        <v>26.929666666666666</v>
      </c>
      <c r="F19" s="55">
        <f>+'[3]Población Bogotá'!N555</f>
        <v>24.621666666666666</v>
      </c>
      <c r="G19" s="56">
        <f>+'[3]Población Bogotá'!O555</f>
        <v>18.728666666666665</v>
      </c>
      <c r="H19" s="28">
        <f t="shared" si="0"/>
        <v>-23.934204291613081</v>
      </c>
      <c r="I19" s="27">
        <f t="shared" si="5"/>
        <v>-8.5704737031031435</v>
      </c>
      <c r="J19" s="28">
        <f t="shared" si="1"/>
        <v>2.332711813811517</v>
      </c>
      <c r="K19" s="27">
        <f t="shared" si="2"/>
        <v>3.070657336424568</v>
      </c>
      <c r="L19" s="18"/>
    </row>
    <row r="20" spans="1:15">
      <c r="A20" s="16"/>
      <c r="B20" s="11" t="str">
        <f>+'[3]Población Bogotá'!J556</f>
        <v>Cúcuta</v>
      </c>
      <c r="C20" s="55">
        <f>+'[3]Población Bogotá'!K556</f>
        <v>13.681666666666667</v>
      </c>
      <c r="D20" s="55">
        <f>+'[3]Población Bogotá'!L556</f>
        <v>13.842333333333334</v>
      </c>
      <c r="E20" s="55">
        <f>+'[3]Población Bogotá'!M556</f>
        <v>11.744999999999999</v>
      </c>
      <c r="F20" s="55">
        <f>+'[3]Población Bogotá'!N556</f>
        <v>12.459333333333333</v>
      </c>
      <c r="G20" s="56">
        <f>+'[3]Población Bogotá'!O556</f>
        <v>17.22966666666667</v>
      </c>
      <c r="H20" s="28">
        <f t="shared" si="0"/>
        <v>38.287227781047697</v>
      </c>
      <c r="I20" s="27">
        <f t="shared" si="5"/>
        <v>6.0820207180360519</v>
      </c>
      <c r="J20" s="28">
        <f t="shared" si="1"/>
        <v>2.1460068512459247</v>
      </c>
      <c r="K20" s="27">
        <f t="shared" si="2"/>
        <v>1.5538486417231097</v>
      </c>
      <c r="L20" s="18"/>
    </row>
    <row r="21" spans="1:15">
      <c r="A21" s="16"/>
      <c r="B21" s="11" t="str">
        <f>+'[3]Población Bogotá'!J557</f>
        <v>Bucaramanga</v>
      </c>
      <c r="C21" s="55">
        <f>+'[3]Población Bogotá'!K557</f>
        <v>21.501666666666665</v>
      </c>
      <c r="D21" s="55">
        <f>+'[3]Población Bogotá'!L557</f>
        <v>21.735666666666663</v>
      </c>
      <c r="E21" s="55">
        <f>+'[3]Población Bogotá'!M557</f>
        <v>17.954666666666668</v>
      </c>
      <c r="F21" s="55">
        <f>+'[3]Población Bogotá'!N557</f>
        <v>19.052</v>
      </c>
      <c r="G21" s="56">
        <f>+'[3]Población Bogotá'!O557</f>
        <v>13.622</v>
      </c>
      <c r="H21" s="28">
        <f t="shared" si="0"/>
        <v>-28.500944782699978</v>
      </c>
      <c r="I21" s="27">
        <f t="shared" si="5"/>
        <v>6.1116886974602602</v>
      </c>
      <c r="J21" s="28">
        <f t="shared" si="1"/>
        <v>1.6966611074506361</v>
      </c>
      <c r="K21" s="27">
        <f t="shared" si="2"/>
        <v>2.376044008944461</v>
      </c>
      <c r="L21" s="18"/>
    </row>
    <row r="22" spans="1:15">
      <c r="A22" s="16"/>
      <c r="B22" s="11" t="str">
        <f>+'[3]Población Bogotá'!J558</f>
        <v>Pereira</v>
      </c>
      <c r="C22" s="55">
        <f>+'[3]Población Bogotá'!K558</f>
        <v>12.373666666666667</v>
      </c>
      <c r="D22" s="55">
        <f>+'[3]Población Bogotá'!L558</f>
        <v>17.469666666666665</v>
      </c>
      <c r="E22" s="55">
        <f>+'[3]Población Bogotá'!M558</f>
        <v>12.879666666666665</v>
      </c>
      <c r="F22" s="55">
        <f>+'[3]Población Bogotá'!N558</f>
        <v>11.396666666666667</v>
      </c>
      <c r="G22" s="56">
        <f>+'[3]Población Bogotá'!O558</f>
        <v>12.781333333333334</v>
      </c>
      <c r="H22" s="28">
        <f t="shared" si="0"/>
        <v>12.149751389295126</v>
      </c>
      <c r="I22" s="27">
        <f t="shared" si="5"/>
        <v>-11.514273143714892</v>
      </c>
      <c r="J22" s="28">
        <f t="shared" si="1"/>
        <v>1.5919535433878336</v>
      </c>
      <c r="K22" s="27">
        <f t="shared" si="2"/>
        <v>1.4213196281372231</v>
      </c>
      <c r="L22" s="18"/>
    </row>
    <row r="23" spans="1:15">
      <c r="A23" s="16"/>
      <c r="B23" s="11" t="str">
        <f>+'[3]Población Bogotá'!J559</f>
        <v>Manizales</v>
      </c>
      <c r="C23" s="55">
        <f>+'[3]Población Bogotá'!K559</f>
        <v>9.2490000000000006</v>
      </c>
      <c r="D23" s="55">
        <f>+'[3]Población Bogotá'!L559</f>
        <v>9.766</v>
      </c>
      <c r="E23" s="55">
        <f>+'[3]Población Bogotá'!M559</f>
        <v>12.155666666666667</v>
      </c>
      <c r="F23" s="55">
        <f>+'[3]Población Bogotá'!N559</f>
        <v>9.6316666666666677</v>
      </c>
      <c r="G23" s="56">
        <f>+'[3]Población Bogotá'!O559</f>
        <v>11.517000000000001</v>
      </c>
      <c r="H23" s="28">
        <f t="shared" si="0"/>
        <v>19.574320816750301</v>
      </c>
      <c r="I23" s="27">
        <f t="shared" si="5"/>
        <v>-20.763978391422377</v>
      </c>
      <c r="J23" s="28">
        <f t="shared" si="1"/>
        <v>1.4344770205923492</v>
      </c>
      <c r="K23" s="27">
        <f t="shared" si="2"/>
        <v>1.201200077655018</v>
      </c>
      <c r="L23" s="18"/>
    </row>
    <row r="24" spans="1:15">
      <c r="A24" s="16"/>
      <c r="B24" s="11" t="str">
        <f>+'[3]Población Bogotá'!J560</f>
        <v>Ibagué</v>
      </c>
      <c r="C24" s="55">
        <f>+'[3]Población Bogotá'!K560</f>
        <v>11.173666666666668</v>
      </c>
      <c r="D24" s="55">
        <f>+'[3]Población Bogotá'!L560</f>
        <v>10.427</v>
      </c>
      <c r="E24" s="55">
        <f>+'[3]Población Bogotá'!M560</f>
        <v>12.899333333333333</v>
      </c>
      <c r="F24" s="55">
        <f>+'[3]Población Bogotá'!N560</f>
        <v>13.101333333333335</v>
      </c>
      <c r="G24" s="56">
        <f>+'[3]Población Bogotá'!O560</f>
        <v>11.173666666666668</v>
      </c>
      <c r="H24" s="28">
        <f t="shared" si="0"/>
        <v>-14.71351516385101</v>
      </c>
      <c r="I24" s="27">
        <f t="shared" si="5"/>
        <v>1.5659724016745091</v>
      </c>
      <c r="J24" s="28">
        <f t="shared" si="1"/>
        <v>1.3917138203605144</v>
      </c>
      <c r="K24" s="27">
        <f t="shared" si="2"/>
        <v>1.6339147898305182</v>
      </c>
      <c r="L24" s="18"/>
    </row>
    <row r="25" spans="1:15">
      <c r="A25" s="16"/>
      <c r="B25" s="11" t="str">
        <f>+'[3]Población Bogotá'!J561</f>
        <v>Villavicencio</v>
      </c>
      <c r="C25" s="55">
        <f>+'[3]Población Bogotá'!K561</f>
        <v>13.269666666666666</v>
      </c>
      <c r="D25" s="55">
        <f>+'[3]Población Bogotá'!L561</f>
        <v>12.015000000000001</v>
      </c>
      <c r="E25" s="55">
        <f>+'[3]Población Bogotá'!M561</f>
        <v>9.0890000000000004</v>
      </c>
      <c r="F25" s="55">
        <f>+'[3]Población Bogotá'!N561</f>
        <v>9.0730000000000004</v>
      </c>
      <c r="G25" s="56">
        <f>+'[3]Población Bogotá'!O561</f>
        <v>10.805333333333332</v>
      </c>
      <c r="H25" s="28">
        <f t="shared" si="0"/>
        <v>19.093280429112003</v>
      </c>
      <c r="I25" s="27">
        <f t="shared" si="5"/>
        <v>-0.17603696776322675</v>
      </c>
      <c r="J25" s="28">
        <f t="shared" si="1"/>
        <v>1.3458367948690799</v>
      </c>
      <c r="K25" s="27">
        <f t="shared" si="2"/>
        <v>1.1315267317422368</v>
      </c>
      <c r="L25" s="18"/>
    </row>
    <row r="26" spans="1:15">
      <c r="A26" s="16"/>
      <c r="B26" s="11" t="str">
        <f>+'[3]Población Bogotá'!J562</f>
        <v>Pasto</v>
      </c>
      <c r="C26" s="55">
        <f>+'[3]Población Bogotá'!K562</f>
        <v>10.470333333333334</v>
      </c>
      <c r="D26" s="55">
        <f>+'[3]Población Bogotá'!L562</f>
        <v>11.329666666666668</v>
      </c>
      <c r="E26" s="55">
        <f>+'[3]Población Bogotá'!M562</f>
        <v>8.4046666666666674</v>
      </c>
      <c r="F26" s="55">
        <f>+'[3]Población Bogotá'!N562</f>
        <v>9.495333333333333</v>
      </c>
      <c r="G26" s="56">
        <f>+'[3]Población Bogotá'!O562</f>
        <v>10.627333333333334</v>
      </c>
      <c r="H26" s="28">
        <f t="shared" si="0"/>
        <v>11.921645720704932</v>
      </c>
      <c r="I26" s="27">
        <f t="shared" si="5"/>
        <v>12.976917585468373</v>
      </c>
      <c r="J26" s="28">
        <f t="shared" si="1"/>
        <v>1.3236663590207309</v>
      </c>
      <c r="K26" s="27">
        <f t="shared" si="2"/>
        <v>1.1841974532646076</v>
      </c>
      <c r="L26" s="18"/>
    </row>
    <row r="27" spans="1:15">
      <c r="A27" s="16"/>
      <c r="B27" s="11" t="str">
        <f>+'[3]Población Bogotá'!J563</f>
        <v>Montería</v>
      </c>
      <c r="C27" s="55">
        <f>+'[3]Población Bogotá'!K563</f>
        <v>8.8940000000000001</v>
      </c>
      <c r="D27" s="55">
        <f>+'[3]Población Bogotá'!L563</f>
        <v>6.6813333333333338</v>
      </c>
      <c r="E27" s="55">
        <f>+'[3]Población Bogotá'!M563</f>
        <v>6.9453333333333331</v>
      </c>
      <c r="F27" s="55">
        <f>+'[3]Población Bogotá'!N563</f>
        <v>7.8849999999999998</v>
      </c>
      <c r="G27" s="56">
        <f>+'[3]Población Bogotá'!O563</f>
        <v>8.7889999999999997</v>
      </c>
      <c r="H27" s="28">
        <f t="shared" si="0"/>
        <v>11.464806594800248</v>
      </c>
      <c r="I27" s="27">
        <f t="shared" si="5"/>
        <v>13.529468228066799</v>
      </c>
      <c r="J27" s="28">
        <f t="shared" si="1"/>
        <v>1.0946964082648394</v>
      </c>
      <c r="K27" s="27">
        <f t="shared" si="2"/>
        <v>0.9833669436556306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8" activePane="bottomLeft" state="frozen"/>
      <selection activeCell="C8" sqref="C8:K8"/>
      <selection pane="bottomLeft" activeCell="N31" sqref="N3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Bogotá'!J582</f>
        <v>Colombia</v>
      </c>
      <c r="C13" s="26">
        <f>+'[3]Población Bogotá'!K582</f>
        <v>655.33833333333325</v>
      </c>
      <c r="D13" s="26">
        <f>+'[3]Población Bogotá'!L582</f>
        <v>606.97166666666669</v>
      </c>
      <c r="E13" s="26">
        <f>+'[3]Población Bogotá'!M582</f>
        <v>709.97299999999996</v>
      </c>
      <c r="F13" s="26">
        <f>+'[3]Población Bogotá'!N582</f>
        <v>682.64433333333341</v>
      </c>
      <c r="G13" s="26">
        <f>+'[3]Población Bogotá'!O582</f>
        <v>715.76433333333318</v>
      </c>
      <c r="H13" s="28">
        <f t="shared" ref="H13:H27" si="0">IF(OR(OR(G13=0,F13=0),G13=""),"",(G13/F13-1)*100)</f>
        <v>4.8517212233017082</v>
      </c>
      <c r="I13" s="27">
        <f>IF(OR(OR(G13=0,F13=0),F13=""),"",(F13/E13-1)*100)</f>
        <v>-3.8492543613160679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282.39499999999992</v>
      </c>
      <c r="D14" s="25">
        <f t="shared" ref="D14:G14" si="3">D13-SUM(D15:D27)</f>
        <v>255.48933333333338</v>
      </c>
      <c r="E14" s="25">
        <f t="shared" si="3"/>
        <v>331.90466666666669</v>
      </c>
      <c r="F14" s="25">
        <f t="shared" si="3"/>
        <v>305.67266666666677</v>
      </c>
      <c r="G14" s="26">
        <f t="shared" si="3"/>
        <v>352.36166666666657</v>
      </c>
      <c r="H14" s="54">
        <f t="shared" si="0"/>
        <v>15.274182186172936</v>
      </c>
      <c r="I14" s="53">
        <f t="shared" ref="I14" si="4">IF(OR(OR(G14=0,F14=0),F14=""),"",(F14/E14-1)*100)</f>
        <v>-7.9034742908103865</v>
      </c>
      <c r="J14" s="54">
        <f t="shared" si="1"/>
        <v>49.22872658738234</v>
      </c>
      <c r="K14" s="53">
        <f t="shared" si="2"/>
        <v>44.777734427835298</v>
      </c>
      <c r="L14" s="18"/>
    </row>
    <row r="15" spans="1:15">
      <c r="A15" s="16"/>
      <c r="B15" s="12" t="str">
        <f>+'[3]Población Bogotá'!J583</f>
        <v>Bogotá</v>
      </c>
      <c r="C15" s="107">
        <f>+'[3]Población Bogotá'!K583</f>
        <v>128.13366666666667</v>
      </c>
      <c r="D15" s="107">
        <f>+'[3]Población Bogotá'!L583</f>
        <v>124.40966666666668</v>
      </c>
      <c r="E15" s="107">
        <f>+'[3]Población Bogotá'!M583</f>
        <v>139.82300000000001</v>
      </c>
      <c r="F15" s="107">
        <f>+'[3]Población Bogotá'!N583</f>
        <v>136.20666666666668</v>
      </c>
      <c r="G15" s="107">
        <f>+'[3]Población Bogotá'!O583</f>
        <v>133.49099999999999</v>
      </c>
      <c r="H15" s="50">
        <f t="shared" si="0"/>
        <v>-1.9937839557535253</v>
      </c>
      <c r="I15" s="36">
        <f>IF(OR(OR(G15=0,F15=0),F15=""),"",(F15/E15-1)*100)</f>
        <v>-2.5863651425969469</v>
      </c>
      <c r="J15" s="50">
        <f t="shared" si="1"/>
        <v>18.650132981386331</v>
      </c>
      <c r="K15" s="36">
        <f t="shared" si="2"/>
        <v>19.952801190273313</v>
      </c>
      <c r="L15" s="18"/>
    </row>
    <row r="16" spans="1:15">
      <c r="A16" s="16"/>
      <c r="B16" s="11" t="str">
        <f>+'[3]Población Bogotá'!J584</f>
        <v>Medellín</v>
      </c>
      <c r="C16" s="25">
        <f>+'[3]Población Bogotá'!K584</f>
        <v>63.317666666666668</v>
      </c>
      <c r="D16" s="25">
        <f>+'[3]Población Bogotá'!L584</f>
        <v>56.109333333333325</v>
      </c>
      <c r="E16" s="25">
        <f>+'[3]Población Bogotá'!M584</f>
        <v>52.920666666666669</v>
      </c>
      <c r="F16" s="25">
        <f>+'[3]Población Bogotá'!N584</f>
        <v>68.781999999999996</v>
      </c>
      <c r="G16" s="26">
        <f>+'[3]Población Bogotá'!O584</f>
        <v>54.594999999999999</v>
      </c>
      <c r="H16" s="28">
        <f t="shared" si="0"/>
        <v>-20.626035881480618</v>
      </c>
      <c r="I16" s="27">
        <f t="shared" ref="I16:I27" si="5">IF(OR(OR(G16=0,F16=0),F16=""),"",(F16/E16-1)*100)</f>
        <v>29.971907635328332</v>
      </c>
      <c r="J16" s="28">
        <f t="shared" si="1"/>
        <v>7.6275105446718285</v>
      </c>
      <c r="K16" s="27">
        <f t="shared" si="2"/>
        <v>10.075817910058579</v>
      </c>
      <c r="L16" s="18"/>
      <c r="N16" s="23" t="s">
        <v>3</v>
      </c>
      <c r="O16" s="34">
        <f>J15</f>
        <v>18.650132981386331</v>
      </c>
    </row>
    <row r="17" spans="1:15">
      <c r="A17" s="16"/>
      <c r="B17" s="11" t="str">
        <f>+'[3]Población Bogotá'!J585</f>
        <v>Cali</v>
      </c>
      <c r="C17" s="25">
        <f>+'[3]Población Bogotá'!K585</f>
        <v>52.149333333333338</v>
      </c>
      <c r="D17" s="25">
        <f>+'[3]Población Bogotá'!L585</f>
        <v>52.74666666666667</v>
      </c>
      <c r="E17" s="25">
        <f>+'[3]Población Bogotá'!M585</f>
        <v>58.240666666666669</v>
      </c>
      <c r="F17" s="25">
        <f>+'[3]Población Bogotá'!N585</f>
        <v>43.191666666666663</v>
      </c>
      <c r="G17" s="26">
        <f>+'[3]Población Bogotá'!O585</f>
        <v>43.92</v>
      </c>
      <c r="H17" s="28">
        <f t="shared" si="0"/>
        <v>1.6862820760177533</v>
      </c>
      <c r="I17" s="27">
        <f t="shared" si="5"/>
        <v>-25.839333340964508</v>
      </c>
      <c r="J17" s="28">
        <f t="shared" si="1"/>
        <v>6.1360978683393474</v>
      </c>
      <c r="K17" s="27">
        <f t="shared" si="2"/>
        <v>6.3271112873321531</v>
      </c>
      <c r="L17" s="18"/>
      <c r="N17" s="23" t="s">
        <v>14</v>
      </c>
      <c r="O17" s="34">
        <f>100-O16</f>
        <v>81.349867018613665</v>
      </c>
    </row>
    <row r="18" spans="1:15">
      <c r="A18" s="16"/>
      <c r="B18" s="11" t="str">
        <f>+'[3]Población Bogotá'!J586</f>
        <v>Barranquilla</v>
      </c>
      <c r="C18" s="25">
        <f>+'[3]Población Bogotá'!K586</f>
        <v>31.494333333333334</v>
      </c>
      <c r="D18" s="25">
        <f>+'[3]Población Bogotá'!L586</f>
        <v>32.828333333333333</v>
      </c>
      <c r="E18" s="25">
        <f>+'[3]Población Bogotá'!M586</f>
        <v>30.006333333333334</v>
      </c>
      <c r="F18" s="25">
        <f>+'[3]Población Bogotá'!N586</f>
        <v>36.598333333333329</v>
      </c>
      <c r="G18" s="26">
        <f>+'[3]Población Bogotá'!O586</f>
        <v>36.482666666666667</v>
      </c>
      <c r="H18" s="28">
        <f t="shared" si="0"/>
        <v>-0.31604353568012167</v>
      </c>
      <c r="I18" s="27">
        <f t="shared" si="5"/>
        <v>21.968695497617151</v>
      </c>
      <c r="J18" s="28">
        <f t="shared" si="1"/>
        <v>5.0970221576654895</v>
      </c>
      <c r="K18" s="27">
        <f t="shared" si="2"/>
        <v>5.3612593771378254</v>
      </c>
      <c r="L18" s="18"/>
    </row>
    <row r="19" spans="1:15">
      <c r="A19" s="16"/>
      <c r="B19" s="11" t="str">
        <f>+'[3]Población Bogotá'!J587</f>
        <v>Cartagena</v>
      </c>
      <c r="C19" s="25">
        <f>+'[3]Población Bogotá'!K587</f>
        <v>19.248666666666665</v>
      </c>
      <c r="D19" s="25">
        <f>+'[3]Población Bogotá'!L587</f>
        <v>16.972333333333331</v>
      </c>
      <c r="E19" s="25">
        <f>+'[3]Población Bogotá'!M587</f>
        <v>18.247</v>
      </c>
      <c r="F19" s="25">
        <f>+'[3]Población Bogotá'!N587</f>
        <v>17.976333333333333</v>
      </c>
      <c r="G19" s="26">
        <f>+'[3]Población Bogotá'!O587</f>
        <v>18.176333333333332</v>
      </c>
      <c r="H19" s="28">
        <f t="shared" si="0"/>
        <v>1.1125739398097467</v>
      </c>
      <c r="I19" s="27">
        <f t="shared" si="5"/>
        <v>-1.483348860999989</v>
      </c>
      <c r="J19" s="28">
        <f t="shared" si="1"/>
        <v>2.5394298775248654</v>
      </c>
      <c r="K19" s="27">
        <f t="shared" si="2"/>
        <v>2.6333381023695597</v>
      </c>
      <c r="L19" s="18"/>
    </row>
    <row r="20" spans="1:15">
      <c r="A20" s="16"/>
      <c r="B20" s="11" t="str">
        <f>+'[3]Población Bogotá'!J588</f>
        <v>Bucaramanga</v>
      </c>
      <c r="C20" s="25">
        <f>+'[3]Población Bogotá'!K588</f>
        <v>16.290666666666667</v>
      </c>
      <c r="D20" s="25">
        <f>+'[3]Población Bogotá'!L588</f>
        <v>12.238999999999999</v>
      </c>
      <c r="E20" s="25">
        <f>+'[3]Población Bogotá'!M588</f>
        <v>16.417333333333332</v>
      </c>
      <c r="F20" s="25">
        <f>+'[3]Población Bogotá'!N588</f>
        <v>17.631666666666664</v>
      </c>
      <c r="G20" s="26">
        <f>+'[3]Población Bogotá'!O588</f>
        <v>15.984</v>
      </c>
      <c r="H20" s="28">
        <f t="shared" si="0"/>
        <v>-9.3449286321958489</v>
      </c>
      <c r="I20" s="27">
        <f t="shared" si="5"/>
        <v>7.3966539429870748</v>
      </c>
      <c r="J20" s="28">
        <f t="shared" si="1"/>
        <v>2.233137257002189</v>
      </c>
      <c r="K20" s="27">
        <f t="shared" si="2"/>
        <v>2.5828481693492895</v>
      </c>
      <c r="L20" s="18"/>
    </row>
    <row r="21" spans="1:15">
      <c r="A21" s="16"/>
      <c r="B21" s="11" t="str">
        <f>+'[3]Población Bogotá'!J589</f>
        <v>Montería</v>
      </c>
      <c r="C21" s="25">
        <f>+'[3]Población Bogotá'!K589</f>
        <v>10.067</v>
      </c>
      <c r="D21" s="25">
        <f>+'[3]Población Bogotá'!L589</f>
        <v>10.138666666666666</v>
      </c>
      <c r="E21" s="25">
        <f>+'[3]Población Bogotá'!M589</f>
        <v>10.515333333333333</v>
      </c>
      <c r="F21" s="25">
        <f>+'[3]Población Bogotá'!N589</f>
        <v>10.779333333333334</v>
      </c>
      <c r="G21" s="26">
        <f>+'[3]Población Bogotá'!O589</f>
        <v>12.46</v>
      </c>
      <c r="H21" s="28">
        <f t="shared" si="0"/>
        <v>15.591564104149924</v>
      </c>
      <c r="I21" s="27">
        <f t="shared" si="5"/>
        <v>2.5106194129208337</v>
      </c>
      <c r="J21" s="28">
        <f t="shared" si="1"/>
        <v>1.7407964353257803</v>
      </c>
      <c r="K21" s="27">
        <f t="shared" si="2"/>
        <v>1.5790555648060751</v>
      </c>
      <c r="L21" s="18"/>
    </row>
    <row r="22" spans="1:15">
      <c r="A22" s="16"/>
      <c r="B22" s="11" t="str">
        <f>+'[3]Población Bogotá'!J590</f>
        <v>Cúcuta</v>
      </c>
      <c r="C22" s="25">
        <f>+'[3]Población Bogotá'!K590</f>
        <v>12.849333333333334</v>
      </c>
      <c r="D22" s="25">
        <f>+'[3]Población Bogotá'!L590</f>
        <v>9.1726666666666663</v>
      </c>
      <c r="E22" s="25">
        <f>+'[3]Población Bogotá'!M590</f>
        <v>11.606999999999999</v>
      </c>
      <c r="F22" s="25">
        <f>+'[3]Población Bogotá'!N590</f>
        <v>9.8830000000000009</v>
      </c>
      <c r="G22" s="26">
        <f>+'[3]Población Bogotá'!O590</f>
        <v>10.223333333333334</v>
      </c>
      <c r="H22" s="28">
        <f t="shared" si="0"/>
        <v>3.4436237309858786</v>
      </c>
      <c r="I22" s="27">
        <f t="shared" si="5"/>
        <v>-14.853105884380103</v>
      </c>
      <c r="J22" s="28">
        <f t="shared" si="1"/>
        <v>1.4283099698084989</v>
      </c>
      <c r="K22" s="27">
        <f t="shared" si="2"/>
        <v>1.4477524411198999</v>
      </c>
      <c r="L22" s="18"/>
    </row>
    <row r="23" spans="1:15">
      <c r="A23" s="16"/>
      <c r="B23" s="11" t="str">
        <f>+'[3]Población Bogotá'!J591</f>
        <v>Pereira</v>
      </c>
      <c r="C23" s="25">
        <f>+'[3]Población Bogotá'!K591</f>
        <v>10.290999999999999</v>
      </c>
      <c r="D23" s="25">
        <f>+'[3]Población Bogotá'!L591</f>
        <v>8.9143333333333334</v>
      </c>
      <c r="E23" s="25">
        <f>+'[3]Población Bogotá'!M591</f>
        <v>8.3536666666666672</v>
      </c>
      <c r="F23" s="25">
        <f>+'[3]Población Bogotá'!N591</f>
        <v>8.4583333333333339</v>
      </c>
      <c r="G23" s="26">
        <f>+'[3]Población Bogotá'!O591</f>
        <v>8.9149999999999991</v>
      </c>
      <c r="H23" s="28">
        <f t="shared" si="0"/>
        <v>5.3990147783250952</v>
      </c>
      <c r="I23" s="27">
        <f t="shared" si="5"/>
        <v>1.2529428195203751</v>
      </c>
      <c r="J23" s="28">
        <f t="shared" si="1"/>
        <v>1.2455216870729799</v>
      </c>
      <c r="K23" s="27">
        <f t="shared" si="2"/>
        <v>1.2390542073397908</v>
      </c>
      <c r="L23" s="18"/>
    </row>
    <row r="24" spans="1:15">
      <c r="A24" s="16"/>
      <c r="B24" s="11" t="str">
        <f>+'[3]Población Bogotá'!J592</f>
        <v>Pasto</v>
      </c>
      <c r="C24" s="25">
        <f>+'[3]Población Bogotá'!K592</f>
        <v>7.1739999999999995</v>
      </c>
      <c r="D24" s="25">
        <f>+'[3]Población Bogotá'!L592</f>
        <v>7.6769999999999996</v>
      </c>
      <c r="E24" s="25">
        <f>+'[3]Población Bogotá'!M592</f>
        <v>9.259666666666666</v>
      </c>
      <c r="F24" s="25">
        <f>+'[3]Población Bogotá'!N592</f>
        <v>8.0816666666666652</v>
      </c>
      <c r="G24" s="26">
        <f>+'[3]Población Bogotá'!O592</f>
        <v>8.6766666666666676</v>
      </c>
      <c r="H24" s="28">
        <f t="shared" si="0"/>
        <v>7.3623427510827177</v>
      </c>
      <c r="I24" s="27">
        <f t="shared" si="5"/>
        <v>-12.721840239029492</v>
      </c>
      <c r="J24" s="28">
        <f t="shared" si="1"/>
        <v>1.2122239489440896</v>
      </c>
      <c r="K24" s="27">
        <f t="shared" si="2"/>
        <v>1.1838766209636737</v>
      </c>
      <c r="L24" s="18"/>
    </row>
    <row r="25" spans="1:15">
      <c r="A25" s="16"/>
      <c r="B25" s="11" t="str">
        <f>+'[3]Población Bogotá'!J593</f>
        <v>Ibagué</v>
      </c>
      <c r="C25" s="25">
        <f>+'[3]Población Bogotá'!K593</f>
        <v>8.8249999999999993</v>
      </c>
      <c r="D25" s="25">
        <f>+'[3]Población Bogotá'!L593</f>
        <v>7.8356666666666657</v>
      </c>
      <c r="E25" s="25">
        <f>+'[3]Población Bogotá'!M593</f>
        <v>8.875</v>
      </c>
      <c r="F25" s="25">
        <f>+'[3]Población Bogotá'!N593</f>
        <v>6.6786666666666674</v>
      </c>
      <c r="G25" s="26">
        <f>+'[3]Población Bogotá'!O593</f>
        <v>8.0076666666666672</v>
      </c>
      <c r="H25" s="28">
        <f t="shared" si="0"/>
        <v>19.899181473347973</v>
      </c>
      <c r="I25" s="27">
        <f t="shared" si="5"/>
        <v>-24.747417840375576</v>
      </c>
      <c r="J25" s="28">
        <f t="shared" si="1"/>
        <v>1.1187574308676091</v>
      </c>
      <c r="K25" s="27">
        <f t="shared" si="2"/>
        <v>0.97835231914325316</v>
      </c>
      <c r="L25" s="18"/>
    </row>
    <row r="26" spans="1:15">
      <c r="A26" s="16"/>
      <c r="B26" s="11" t="str">
        <f>+'[3]Población Bogotá'!J594</f>
        <v>Manizales</v>
      </c>
      <c r="C26" s="25">
        <f>+'[3]Población Bogotá'!K594</f>
        <v>8.6623333333333346</v>
      </c>
      <c r="D26" s="25">
        <f>+'[3]Población Bogotá'!L594</f>
        <v>8.2786666666666662</v>
      </c>
      <c r="E26" s="25">
        <f>+'[3]Población Bogotá'!M594</f>
        <v>8.3266666666666662</v>
      </c>
      <c r="F26" s="25">
        <f>+'[3]Población Bogotá'!N594</f>
        <v>6.9186666666666667</v>
      </c>
      <c r="G26" s="26">
        <f>+'[3]Población Bogotá'!O594</f>
        <v>7.2680000000000007</v>
      </c>
      <c r="H26" s="28">
        <f t="shared" si="0"/>
        <v>5.0491424166506205</v>
      </c>
      <c r="I26" s="27">
        <f t="shared" si="5"/>
        <v>-16.909527622097677</v>
      </c>
      <c r="J26" s="28">
        <f t="shared" si="1"/>
        <v>1.0154180170102545</v>
      </c>
      <c r="K26" s="27">
        <f t="shared" si="2"/>
        <v>1.0135097193121063</v>
      </c>
      <c r="L26" s="18"/>
    </row>
    <row r="27" spans="1:15">
      <c r="A27" s="16"/>
      <c r="B27" s="11" t="str">
        <f>+'[3]Población Bogotá'!J595</f>
        <v>Villavicencio</v>
      </c>
      <c r="C27" s="25">
        <f>+'[3]Población Bogotá'!K595</f>
        <v>4.4403333333333341</v>
      </c>
      <c r="D27" s="25">
        <f>+'[3]Población Bogotá'!L595</f>
        <v>4.16</v>
      </c>
      <c r="E27" s="25">
        <f>+'[3]Población Bogotá'!M595</f>
        <v>5.476</v>
      </c>
      <c r="F27" s="25">
        <f>+'[3]Población Bogotá'!N595</f>
        <v>5.7853333333333339</v>
      </c>
      <c r="G27" s="26">
        <f>+'[3]Población Bogotá'!O595</f>
        <v>5.2030000000000003</v>
      </c>
      <c r="H27" s="28">
        <f t="shared" si="0"/>
        <v>-10.06568333717447</v>
      </c>
      <c r="I27" s="27">
        <f t="shared" si="5"/>
        <v>5.6488921353786248</v>
      </c>
      <c r="J27" s="28">
        <f t="shared" si="1"/>
        <v>0.72691523699839766</v>
      </c>
      <c r="K27" s="27">
        <f t="shared" si="2"/>
        <v>0.84748866295918868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topLeftCell="A10" zoomScaleNormal="100" zoomScaleSheetLayoutView="100" workbookViewId="0">
      <selection activeCell="G27" sqref="G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Bogotá'!J614</f>
        <v>Colombia</v>
      </c>
      <c r="C13" s="26">
        <f>+'[3]Población Bogotá'!K614</f>
        <v>6542.5396666666666</v>
      </c>
      <c r="D13" s="26">
        <f>+'[3]Población Bogotá'!L614</f>
        <v>7514.3319999999994</v>
      </c>
      <c r="E13" s="26">
        <f>+'[3]Población Bogotá'!M614</f>
        <v>7865.7743333333337</v>
      </c>
      <c r="F13" s="26">
        <f>+'[3]Población Bogotá'!N614</f>
        <v>8532.1726666666673</v>
      </c>
      <c r="G13" s="26">
        <f>+'[3]Población Bogotá'!O614</f>
        <v>8925.7489999999998</v>
      </c>
      <c r="H13" s="28">
        <f t="shared" ref="H13:H27" si="0">IF(OR(OR(G13=0,F13=0),G13=""),"",(G13/F13-1)*100)</f>
        <v>4.6128500759361035</v>
      </c>
      <c r="I13" s="27">
        <f>IF(OR(OR(G13=0,F13=0),F13=""),"",(F13/E13-1)*100)</f>
        <v>8.4721262661870522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3720.8270000000002</v>
      </c>
      <c r="D14" s="25">
        <f t="shared" ref="D14:G14" si="3">D13-SUM(D15:D27)</f>
        <v>4269.5686666666661</v>
      </c>
      <c r="E14" s="25">
        <f t="shared" si="3"/>
        <v>4561.5349999999999</v>
      </c>
      <c r="F14" s="25">
        <f t="shared" si="3"/>
        <v>4953.4736666666668</v>
      </c>
      <c r="G14" s="26">
        <f t="shared" si="3"/>
        <v>5086.4806666666664</v>
      </c>
      <c r="H14" s="54">
        <f t="shared" si="0"/>
        <v>2.6851258117115195</v>
      </c>
      <c r="I14" s="53">
        <f t="shared" ref="I14" si="4">IF(OR(OR(G14=0,F14=0),F14=""),"",(F14/E14-1)*100)</f>
        <v>8.5922538502207537</v>
      </c>
      <c r="J14" s="54">
        <f t="shared" si="1"/>
        <v>56.986597614011622</v>
      </c>
      <c r="K14" s="53">
        <f t="shared" si="2"/>
        <v>58.056416110972584</v>
      </c>
      <c r="L14" s="18"/>
    </row>
    <row r="15" spans="1:15">
      <c r="A15" s="16"/>
      <c r="B15" s="12" t="str">
        <f>+'[3]Población Bogotá'!J615</f>
        <v>Bogotá</v>
      </c>
      <c r="C15" s="107">
        <f>+'[3]Población Bogotá'!K615</f>
        <v>879.16733333333332</v>
      </c>
      <c r="D15" s="107">
        <f>+'[3]Población Bogotá'!L615</f>
        <v>1078.1869999999999</v>
      </c>
      <c r="E15" s="107">
        <f>+'[3]Población Bogotá'!M615</f>
        <v>1128.5723333333333</v>
      </c>
      <c r="F15" s="107">
        <f>+'[3]Población Bogotá'!N615</f>
        <v>1272.44</v>
      </c>
      <c r="G15" s="107">
        <f>+'[3]Población Bogotá'!O615</f>
        <v>1444.0423333333331</v>
      </c>
      <c r="H15" s="50">
        <f t="shared" si="0"/>
        <v>13.486084478115522</v>
      </c>
      <c r="I15" s="36">
        <f>IF(OR(OR(G15=0,F15=0),F15=""),"",(F15/E15-1)*100)</f>
        <v>12.747757712768081</v>
      </c>
      <c r="J15" s="50">
        <f t="shared" si="1"/>
        <v>16.178388316020683</v>
      </c>
      <c r="K15" s="36">
        <f t="shared" si="2"/>
        <v>14.913434710142997</v>
      </c>
      <c r="L15" s="18"/>
    </row>
    <row r="16" spans="1:15">
      <c r="A16" s="16"/>
      <c r="B16" s="11" t="str">
        <f>+'[3]Población Bogotá'!J616</f>
        <v>Medellín</v>
      </c>
      <c r="C16" s="55">
        <f>+'[3]Población Bogotá'!K616</f>
        <v>420.13933333333335</v>
      </c>
      <c r="D16" s="55">
        <f>+'[3]Población Bogotá'!L616</f>
        <v>499.85966666666667</v>
      </c>
      <c r="E16" s="55">
        <f>+'[3]Población Bogotá'!M616</f>
        <v>483.00833333333327</v>
      </c>
      <c r="F16" s="55">
        <f>+'[3]Población Bogotá'!N616</f>
        <v>535.23133333333328</v>
      </c>
      <c r="G16" s="56">
        <f>+'[3]Población Bogotá'!O616</f>
        <v>528.69866666666667</v>
      </c>
      <c r="H16" s="54">
        <f t="shared" si="0"/>
        <v>-1.220531433760097</v>
      </c>
      <c r="I16" s="53">
        <f t="shared" ref="I16:I27" si="5">IF(OR(OR(G16=0,F16=0),F16=""),"",(F16/E16-1)*100)</f>
        <v>10.812028777971406</v>
      </c>
      <c r="J16" s="54">
        <f t="shared" si="1"/>
        <v>5.923297492083484</v>
      </c>
      <c r="K16" s="53">
        <f t="shared" si="2"/>
        <v>6.273095426495118</v>
      </c>
      <c r="L16" s="18"/>
      <c r="N16" s="23" t="s">
        <v>3</v>
      </c>
      <c r="O16" s="34">
        <f>J15</f>
        <v>16.178388316020683</v>
      </c>
    </row>
    <row r="17" spans="1:15">
      <c r="A17" s="16"/>
      <c r="B17" s="11" t="str">
        <f>+'[3]Población Bogotá'!J617</f>
        <v>Cali</v>
      </c>
      <c r="C17" s="55">
        <f>+'[3]Población Bogotá'!K617</f>
        <v>371.72399999999999</v>
      </c>
      <c r="D17" s="55">
        <f>+'[3]Población Bogotá'!L617</f>
        <v>426.99166666666662</v>
      </c>
      <c r="E17" s="55">
        <f>+'[3]Población Bogotá'!M617</f>
        <v>429.56700000000001</v>
      </c>
      <c r="F17" s="55">
        <f>+'[3]Población Bogotá'!N617</f>
        <v>444.71533333333332</v>
      </c>
      <c r="G17" s="56">
        <f>+'[3]Población Bogotá'!O617</f>
        <v>416.25</v>
      </c>
      <c r="H17" s="28">
        <f t="shared" si="0"/>
        <v>-6.400798713184308</v>
      </c>
      <c r="I17" s="27">
        <f t="shared" si="5"/>
        <v>3.5264192392183924</v>
      </c>
      <c r="J17" s="28">
        <f t="shared" si="1"/>
        <v>4.6634741801500361</v>
      </c>
      <c r="K17" s="27">
        <f t="shared" si="2"/>
        <v>5.2122167554196235</v>
      </c>
      <c r="L17" s="18"/>
      <c r="N17" s="23" t="s">
        <v>14</v>
      </c>
      <c r="O17" s="34">
        <f>100-O16</f>
        <v>83.821611683979313</v>
      </c>
    </row>
    <row r="18" spans="1:15">
      <c r="A18" s="16"/>
      <c r="B18" s="11" t="str">
        <f>+'[3]Población Bogotá'!J618</f>
        <v>Barranquilla</v>
      </c>
      <c r="C18" s="55">
        <f>+'[3]Población Bogotá'!K618</f>
        <v>309.60033333333337</v>
      </c>
      <c r="D18" s="55">
        <f>+'[3]Población Bogotá'!L618</f>
        <v>301.596</v>
      </c>
      <c r="E18" s="55">
        <f>+'[3]Población Bogotá'!M618</f>
        <v>327.62966666666665</v>
      </c>
      <c r="F18" s="55">
        <f>+'[3]Población Bogotá'!N618</f>
        <v>333.947</v>
      </c>
      <c r="G18" s="56">
        <f>+'[3]Población Bogotá'!O618</f>
        <v>358.03133333333335</v>
      </c>
      <c r="H18" s="28">
        <f t="shared" si="0"/>
        <v>7.2120226662713893</v>
      </c>
      <c r="I18" s="27">
        <f t="shared" si="5"/>
        <v>1.9281933158271203</v>
      </c>
      <c r="J18" s="28">
        <f t="shared" si="1"/>
        <v>4.0112189277710293</v>
      </c>
      <c r="K18" s="27">
        <f t="shared" si="2"/>
        <v>3.9139737678382658</v>
      </c>
      <c r="L18" s="18"/>
    </row>
    <row r="19" spans="1:15">
      <c r="A19" s="16"/>
      <c r="B19" s="11" t="str">
        <f>+'[3]Población Bogotá'!J619</f>
        <v>Bucaramanga</v>
      </c>
      <c r="C19" s="55">
        <f>+'[3]Población Bogotá'!K619</f>
        <v>168.73333333333335</v>
      </c>
      <c r="D19" s="55">
        <f>+'[3]Población Bogotá'!L619</f>
        <v>192.89266666666666</v>
      </c>
      <c r="E19" s="55">
        <f>+'[3]Población Bogotá'!M619</f>
        <v>209.184</v>
      </c>
      <c r="F19" s="55">
        <f>+'[3]Población Bogotá'!N619</f>
        <v>233.44033333333331</v>
      </c>
      <c r="G19" s="56">
        <f>+'[3]Población Bogotá'!O619</f>
        <v>247.89033333333336</v>
      </c>
      <c r="H19" s="28">
        <f t="shared" si="0"/>
        <v>6.1900185771953442</v>
      </c>
      <c r="I19" s="27">
        <f t="shared" si="5"/>
        <v>11.595692468512553</v>
      </c>
      <c r="J19" s="28">
        <f t="shared" si="1"/>
        <v>2.7772496552763624</v>
      </c>
      <c r="K19" s="27">
        <f t="shared" si="2"/>
        <v>2.7360010451421553</v>
      </c>
      <c r="L19" s="18"/>
    </row>
    <row r="20" spans="1:15">
      <c r="A20" s="16"/>
      <c r="B20" s="11" t="str">
        <f>+'[3]Población Bogotá'!J620</f>
        <v>Cartagena</v>
      </c>
      <c r="C20" s="55">
        <f>+'[3]Población Bogotá'!K620</f>
        <v>173.28866666666667</v>
      </c>
      <c r="D20" s="55">
        <f>+'[3]Población Bogotá'!L620</f>
        <v>164.97666666666666</v>
      </c>
      <c r="E20" s="55">
        <f>+'[3]Población Bogotá'!M620</f>
        <v>163.98099999999999</v>
      </c>
      <c r="F20" s="55">
        <f>+'[3]Población Bogotá'!N620</f>
        <v>191.11699999999999</v>
      </c>
      <c r="G20" s="56">
        <f>+'[3]Población Bogotá'!O620</f>
        <v>208.096</v>
      </c>
      <c r="H20" s="28">
        <f t="shared" si="0"/>
        <v>8.8840867112815793</v>
      </c>
      <c r="I20" s="27">
        <f t="shared" si="5"/>
        <v>16.548258639720448</v>
      </c>
      <c r="J20" s="28">
        <f t="shared" si="1"/>
        <v>2.3314121873693741</v>
      </c>
      <c r="K20" s="27">
        <f t="shared" si="2"/>
        <v>2.239957012903083</v>
      </c>
      <c r="L20" s="18"/>
    </row>
    <row r="21" spans="1:15">
      <c r="A21" s="16"/>
      <c r="B21" s="11" t="str">
        <f>+'[3]Población Bogotá'!J621</f>
        <v>Cúcuta</v>
      </c>
      <c r="C21" s="55">
        <f>+'[3]Población Bogotá'!K621</f>
        <v>132.39366666666669</v>
      </c>
      <c r="D21" s="55">
        <f>+'[3]Población Bogotá'!L621</f>
        <v>192.68033333333335</v>
      </c>
      <c r="E21" s="55">
        <f>+'[3]Población Bogotá'!M621</f>
        <v>141.22066666666666</v>
      </c>
      <c r="F21" s="55">
        <f>+'[3]Población Bogotá'!N621</f>
        <v>142.99599999999998</v>
      </c>
      <c r="G21" s="56">
        <f>+'[3]Población Bogotá'!O621</f>
        <v>167.26533333333336</v>
      </c>
      <c r="H21" s="28">
        <f t="shared" si="0"/>
        <v>16.972036513841914</v>
      </c>
      <c r="I21" s="27">
        <f t="shared" si="5"/>
        <v>1.2571342249245721</v>
      </c>
      <c r="J21" s="28">
        <f t="shared" si="1"/>
        <v>1.8739641158779321</v>
      </c>
      <c r="K21" s="27">
        <f t="shared" si="2"/>
        <v>1.6759623320640717</v>
      </c>
      <c r="L21" s="18"/>
    </row>
    <row r="22" spans="1:15">
      <c r="A22" s="16"/>
      <c r="B22" s="11" t="str">
        <f>+'[3]Población Bogotá'!J622</f>
        <v>Pereira</v>
      </c>
      <c r="C22" s="55">
        <f>+'[3]Población Bogotá'!K622</f>
        <v>70.390333333333331</v>
      </c>
      <c r="D22" s="55">
        <f>+'[3]Población Bogotá'!L622</f>
        <v>78.697666666666663</v>
      </c>
      <c r="E22" s="55">
        <f>+'[3]Población Bogotá'!M622</f>
        <v>84.74</v>
      </c>
      <c r="F22" s="55">
        <f>+'[3]Población Bogotá'!N622</f>
        <v>81.563333333333333</v>
      </c>
      <c r="G22" s="56">
        <f>+'[3]Población Bogotá'!O622</f>
        <v>105.428</v>
      </c>
      <c r="H22" s="28">
        <f t="shared" si="0"/>
        <v>29.259062487228739</v>
      </c>
      <c r="I22" s="27">
        <f t="shared" si="5"/>
        <v>-3.7487215797340823</v>
      </c>
      <c r="J22" s="28">
        <f t="shared" si="1"/>
        <v>1.1811669810567158</v>
      </c>
      <c r="K22" s="27">
        <f t="shared" si="2"/>
        <v>0.95595033668251284</v>
      </c>
      <c r="L22" s="18"/>
    </row>
    <row r="23" spans="1:15">
      <c r="A23" s="16"/>
      <c r="B23" s="11" t="str">
        <f>+'[3]Población Bogotá'!J623</f>
        <v>Ibagué</v>
      </c>
      <c r="C23" s="55">
        <f>+'[3]Población Bogotá'!K623</f>
        <v>73.695333333333323</v>
      </c>
      <c r="D23" s="55">
        <f>+'[3]Población Bogotá'!L623</f>
        <v>76.140666666666661</v>
      </c>
      <c r="E23" s="55">
        <f>+'[3]Población Bogotá'!M623</f>
        <v>84.523333333333326</v>
      </c>
      <c r="F23" s="55">
        <f>+'[3]Población Bogotá'!N623</f>
        <v>85.060333333333332</v>
      </c>
      <c r="G23" s="56">
        <f>+'[3]Población Bogotá'!O623</f>
        <v>95.73266666666666</v>
      </c>
      <c r="H23" s="28">
        <f t="shared" si="0"/>
        <v>12.546780520493295</v>
      </c>
      <c r="I23" s="27">
        <f t="shared" si="5"/>
        <v>0.63532752297197348</v>
      </c>
      <c r="J23" s="28">
        <f t="shared" si="1"/>
        <v>1.0725449109835674</v>
      </c>
      <c r="K23" s="27">
        <f t="shared" si="2"/>
        <v>0.99693638017483466</v>
      </c>
      <c r="L23" s="18"/>
    </row>
    <row r="24" spans="1:15">
      <c r="A24" s="16"/>
      <c r="B24" s="11" t="str">
        <f>+'[3]Población Bogotá'!J624</f>
        <v>Villavicencio</v>
      </c>
      <c r="C24" s="55">
        <f>+'[3]Población Bogotá'!K624</f>
        <v>65.016000000000005</v>
      </c>
      <c r="D24" s="55">
        <f>+'[3]Población Bogotá'!L624</f>
        <v>73.047333333333327</v>
      </c>
      <c r="E24" s="55">
        <f>+'[3]Población Bogotá'!M624</f>
        <v>76.508333333333326</v>
      </c>
      <c r="F24" s="55">
        <f>+'[3]Población Bogotá'!N624</f>
        <v>76.370666666666651</v>
      </c>
      <c r="G24" s="56">
        <f>+'[3]Población Bogotá'!O624</f>
        <v>80.444333333333347</v>
      </c>
      <c r="H24" s="28">
        <f t="shared" si="0"/>
        <v>5.3340724187297406</v>
      </c>
      <c r="I24" s="27">
        <f t="shared" si="5"/>
        <v>-0.179936826053817</v>
      </c>
      <c r="J24" s="28">
        <f t="shared" si="1"/>
        <v>0.90126143288740634</v>
      </c>
      <c r="K24" s="27">
        <f t="shared" si="2"/>
        <v>0.89509049629328474</v>
      </c>
      <c r="L24" s="18"/>
    </row>
    <row r="25" spans="1:15">
      <c r="A25" s="16"/>
      <c r="B25" s="11" t="str">
        <f>+'[3]Población Bogotá'!J625</f>
        <v>Pasto</v>
      </c>
      <c r="C25" s="55">
        <f>+'[3]Población Bogotá'!K625</f>
        <v>55.586999999999996</v>
      </c>
      <c r="D25" s="55">
        <f>+'[3]Población Bogotá'!L625</f>
        <v>56.790333333333336</v>
      </c>
      <c r="E25" s="55">
        <f>+'[3]Población Bogotá'!M625</f>
        <v>63.556666666666665</v>
      </c>
      <c r="F25" s="55">
        <f>+'[3]Población Bogotá'!N625</f>
        <v>65.086333333333329</v>
      </c>
      <c r="G25" s="56">
        <f>+'[3]Población Bogotá'!O625</f>
        <v>69.165666666666667</v>
      </c>
      <c r="H25" s="28">
        <f t="shared" si="0"/>
        <v>6.2675728135450859</v>
      </c>
      <c r="I25" s="27">
        <f t="shared" si="5"/>
        <v>2.4067761053128356</v>
      </c>
      <c r="J25" s="28">
        <f t="shared" si="1"/>
        <v>0.77490042198886244</v>
      </c>
      <c r="K25" s="27">
        <f t="shared" si="2"/>
        <v>0.76283422612403751</v>
      </c>
      <c r="L25" s="18"/>
    </row>
    <row r="26" spans="1:15">
      <c r="A26" s="16"/>
      <c r="B26" s="11" t="str">
        <f>+'[3]Población Bogotá'!J626</f>
        <v>Montería</v>
      </c>
      <c r="C26" s="55">
        <f>+'[3]Población Bogotá'!K626</f>
        <v>51.426333333333332</v>
      </c>
      <c r="D26" s="55">
        <f>+'[3]Población Bogotá'!L626</f>
        <v>57.856999999999999</v>
      </c>
      <c r="E26" s="55">
        <f>+'[3]Población Bogotá'!M626</f>
        <v>61.102666666666664</v>
      </c>
      <c r="F26" s="55">
        <f>+'[3]Población Bogotá'!N626</f>
        <v>66.908000000000001</v>
      </c>
      <c r="G26" s="56">
        <f>+'[3]Población Bogotá'!O626</f>
        <v>67.033000000000001</v>
      </c>
      <c r="H26" s="28">
        <f t="shared" si="0"/>
        <v>0.18682369821247935</v>
      </c>
      <c r="I26" s="27">
        <f t="shared" si="5"/>
        <v>9.5009492220743397</v>
      </c>
      <c r="J26" s="28">
        <f t="shared" si="1"/>
        <v>0.7510070023255192</v>
      </c>
      <c r="K26" s="27">
        <f t="shared" si="2"/>
        <v>0.78418478638383537</v>
      </c>
      <c r="L26" s="18"/>
    </row>
    <row r="27" spans="1:15">
      <c r="A27" s="16"/>
      <c r="B27" s="11" t="str">
        <f>+'[3]Población Bogotá'!J627</f>
        <v>Manizales</v>
      </c>
      <c r="C27" s="55">
        <f>+'[3]Población Bogotá'!K627</f>
        <v>50.551000000000009</v>
      </c>
      <c r="D27" s="55">
        <f>+'[3]Población Bogotá'!L627</f>
        <v>45.046333333333337</v>
      </c>
      <c r="E27" s="55">
        <f>+'[3]Población Bogotá'!M627</f>
        <v>50.645333333333326</v>
      </c>
      <c r="F27" s="55">
        <f>+'[3]Población Bogotá'!N627</f>
        <v>49.823333333333331</v>
      </c>
      <c r="G27" s="56">
        <f>+'[3]Población Bogotá'!O627</f>
        <v>51.190666666666665</v>
      </c>
      <c r="H27" s="28">
        <f t="shared" si="0"/>
        <v>2.7443634174081799</v>
      </c>
      <c r="I27" s="27">
        <f t="shared" si="5"/>
        <v>-1.6230518112889558</v>
      </c>
      <c r="J27" s="28">
        <f t="shared" si="1"/>
        <v>0.57351676219739833</v>
      </c>
      <c r="K27" s="27">
        <f t="shared" si="2"/>
        <v>0.58394661336358322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M34" sqref="M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Bogotá'!J646</f>
        <v>Colombia</v>
      </c>
      <c r="C13" s="26">
        <f>+'[3]Población Bogotá'!K646</f>
        <v>850.64766666666674</v>
      </c>
      <c r="D13" s="26">
        <f>+'[3]Población Bogotá'!L646</f>
        <v>853.7</v>
      </c>
      <c r="E13" s="26">
        <f>+'[3]Población Bogotá'!M646</f>
        <v>915.43133333333333</v>
      </c>
      <c r="F13" s="26">
        <f>+'[3]Población Bogotá'!N646</f>
        <v>976.52733333333333</v>
      </c>
      <c r="G13" s="26">
        <f>+'[3]Población Bogotá'!O646</f>
        <v>1055.1576666666667</v>
      </c>
      <c r="H13" s="28">
        <f t="shared" ref="H13:H27" si="0">IF(OR(OR(G13=0,F13=0),G13=""),"",(G13/F13-1)*100)</f>
        <v>8.0520360925210532</v>
      </c>
      <c r="I13" s="27">
        <f>IF(OR(OR(G13=0,F13=0),F13=""),"",(F13/E13-1)*100)</f>
        <v>6.6740123235167204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429.57433333333347</v>
      </c>
      <c r="D14" s="25">
        <f t="shared" ref="D14:G14" si="3">D13-SUM(D15:D27)</f>
        <v>412.3776666666667</v>
      </c>
      <c r="E14" s="25">
        <f t="shared" si="3"/>
        <v>477.40433333333328</v>
      </c>
      <c r="F14" s="25">
        <f t="shared" si="3"/>
        <v>527.52333333333331</v>
      </c>
      <c r="G14" s="26">
        <f t="shared" si="3"/>
        <v>560.53200000000015</v>
      </c>
      <c r="H14" s="54">
        <f t="shared" si="0"/>
        <v>6.2572903568246963</v>
      </c>
      <c r="I14" s="53">
        <f t="shared" ref="I14" si="4">IF(OR(OR(G14=0,F14=0),F14=""),"",(F14/E14-1)*100)</f>
        <v>10.498228964546485</v>
      </c>
      <c r="J14" s="54">
        <f t="shared" si="1"/>
        <v>53.123056175175101</v>
      </c>
      <c r="K14" s="53">
        <f t="shared" si="2"/>
        <v>54.020334641597337</v>
      </c>
      <c r="L14" s="18"/>
    </row>
    <row r="15" spans="1:15">
      <c r="A15" s="16"/>
      <c r="B15" s="12" t="str">
        <f>+'[3]Población Bogotá'!J647</f>
        <v>Bogotá</v>
      </c>
      <c r="C15" s="107">
        <f>+'[3]Población Bogotá'!K647</f>
        <v>180.06466666666665</v>
      </c>
      <c r="D15" s="107">
        <f>+'[3]Población Bogotá'!L647</f>
        <v>199.22833333333335</v>
      </c>
      <c r="E15" s="107">
        <f>+'[3]Población Bogotá'!M647</f>
        <v>167.97933333333333</v>
      </c>
      <c r="F15" s="107">
        <f>+'[3]Población Bogotá'!N647</f>
        <v>168.34333333333333</v>
      </c>
      <c r="G15" s="107">
        <f>+'[3]Población Bogotá'!O647</f>
        <v>201.15933333333331</v>
      </c>
      <c r="H15" s="50">
        <f t="shared" si="0"/>
        <v>19.493495435914674</v>
      </c>
      <c r="I15" s="36">
        <f>IF(OR(OR(G15=0,F15=0),F15=""),"",(F15/E15-1)*100)</f>
        <v>0.216693323385031</v>
      </c>
      <c r="J15" s="50">
        <f t="shared" si="1"/>
        <v>19.064386270235122</v>
      </c>
      <c r="K15" s="36">
        <f t="shared" si="2"/>
        <v>17.238978120428104</v>
      </c>
      <c r="L15" s="18"/>
    </row>
    <row r="16" spans="1:15">
      <c r="A16" s="16"/>
      <c r="B16" s="11" t="str">
        <f>+'[3]Población Bogotá'!J648</f>
        <v>Medellín</v>
      </c>
      <c r="C16" s="55">
        <f>+'[3]Población Bogotá'!K648</f>
        <v>71.398333333333326</v>
      </c>
      <c r="D16" s="55">
        <f>+'[3]Población Bogotá'!L648</f>
        <v>60.212333333333333</v>
      </c>
      <c r="E16" s="55">
        <f>+'[3]Población Bogotá'!M648</f>
        <v>72.687333333333328</v>
      </c>
      <c r="F16" s="55">
        <f>+'[3]Población Bogotá'!N648</f>
        <v>91.068666666666672</v>
      </c>
      <c r="G16" s="56">
        <f>+'[3]Población Bogotá'!O648</f>
        <v>77.188666666666663</v>
      </c>
      <c r="H16" s="54">
        <f t="shared" si="0"/>
        <v>-15.241246531920982</v>
      </c>
      <c r="I16" s="53">
        <f t="shared" ref="I16:I27" si="5">IF(OR(OR(G16=0,F16=0),F16=""),"",(F16/E16-1)*100)</f>
        <v>25.288220781245705</v>
      </c>
      <c r="J16" s="54">
        <f t="shared" si="1"/>
        <v>7.3153680350456298</v>
      </c>
      <c r="K16" s="53">
        <f t="shared" si="2"/>
        <v>9.325767293764093</v>
      </c>
      <c r="L16" s="18"/>
      <c r="N16" s="23" t="s">
        <v>3</v>
      </c>
      <c r="O16" s="34">
        <f>J15</f>
        <v>19.064386270235122</v>
      </c>
    </row>
    <row r="17" spans="1:15">
      <c r="A17" s="16"/>
      <c r="B17" s="11" t="str">
        <f>+'[3]Población Bogotá'!J649</f>
        <v>Bucaramanga</v>
      </c>
      <c r="C17" s="55">
        <f>+'[3]Población Bogotá'!K649</f>
        <v>17.570999999999998</v>
      </c>
      <c r="D17" s="55">
        <f>+'[3]Población Bogotá'!L649</f>
        <v>24.543000000000003</v>
      </c>
      <c r="E17" s="55">
        <f>+'[3]Población Bogotá'!M649</f>
        <v>40.532666666666671</v>
      </c>
      <c r="F17" s="55">
        <f>+'[3]Población Bogotá'!N649</f>
        <v>40.971666666666664</v>
      </c>
      <c r="G17" s="56">
        <f>+'[3]Población Bogotá'!O649</f>
        <v>47.556000000000004</v>
      </c>
      <c r="H17" s="28">
        <f t="shared" si="0"/>
        <v>16.070455192612808</v>
      </c>
      <c r="I17" s="27">
        <f t="shared" si="5"/>
        <v>1.0830770242931553</v>
      </c>
      <c r="J17" s="28">
        <f t="shared" si="1"/>
        <v>4.5070041665179268</v>
      </c>
      <c r="K17" s="27">
        <f t="shared" si="2"/>
        <v>4.1956497548114369</v>
      </c>
      <c r="L17" s="18"/>
      <c r="N17" s="23" t="s">
        <v>14</v>
      </c>
      <c r="O17" s="34">
        <f>100-O16</f>
        <v>80.935613729764881</v>
      </c>
    </row>
    <row r="18" spans="1:15">
      <c r="A18" s="16"/>
      <c r="B18" s="11" t="str">
        <f>+'[3]Población Bogotá'!J650</f>
        <v>Cali</v>
      </c>
      <c r="C18" s="55">
        <f>+'[3]Población Bogotá'!K650</f>
        <v>48.829000000000001</v>
      </c>
      <c r="D18" s="55">
        <f>+'[3]Población Bogotá'!L650</f>
        <v>54.887333333333338</v>
      </c>
      <c r="E18" s="55">
        <f>+'[3]Población Bogotá'!M650</f>
        <v>46.322666666666663</v>
      </c>
      <c r="F18" s="55">
        <f>+'[3]Población Bogotá'!N650</f>
        <v>45.009666666666668</v>
      </c>
      <c r="G18" s="56">
        <f>+'[3]Población Bogotá'!O650</f>
        <v>47.288333333333334</v>
      </c>
      <c r="H18" s="28">
        <f t="shared" si="0"/>
        <v>5.0626161787467927</v>
      </c>
      <c r="I18" s="27">
        <f t="shared" si="5"/>
        <v>-2.8344654884577603</v>
      </c>
      <c r="J18" s="28">
        <f t="shared" si="1"/>
        <v>4.4816367095849499</v>
      </c>
      <c r="K18" s="27">
        <f t="shared" si="2"/>
        <v>4.6091558454414319</v>
      </c>
      <c r="L18" s="18"/>
    </row>
    <row r="19" spans="1:15">
      <c r="A19" s="16"/>
      <c r="B19" s="11" t="str">
        <f>+'[3]Población Bogotá'!J651</f>
        <v>Barranquilla</v>
      </c>
      <c r="C19" s="55">
        <f>+'[3]Población Bogotá'!K651</f>
        <v>19.690999999999999</v>
      </c>
      <c r="D19" s="55">
        <f>+'[3]Población Bogotá'!L651</f>
        <v>24.556333333333338</v>
      </c>
      <c r="E19" s="55">
        <f>+'[3]Población Bogotá'!M651</f>
        <v>25.202333333333332</v>
      </c>
      <c r="F19" s="55">
        <f>+'[3]Población Bogotá'!N651</f>
        <v>20.142666666666667</v>
      </c>
      <c r="G19" s="56">
        <f>+'[3]Población Bogotá'!O651</f>
        <v>25.837</v>
      </c>
      <c r="H19" s="28">
        <f t="shared" si="0"/>
        <v>28.270007281392729</v>
      </c>
      <c r="I19" s="27">
        <f t="shared" si="5"/>
        <v>-20.076183422169901</v>
      </c>
      <c r="J19" s="28">
        <f t="shared" si="1"/>
        <v>2.4486387974245871</v>
      </c>
      <c r="K19" s="27">
        <f t="shared" si="2"/>
        <v>2.0626833452690523</v>
      </c>
      <c r="L19" s="18"/>
    </row>
    <row r="20" spans="1:15">
      <c r="A20" s="16"/>
      <c r="B20" s="11" t="str">
        <f>+'[3]Población Bogotá'!J652</f>
        <v>Ibagué</v>
      </c>
      <c r="C20" s="55">
        <f>+'[3]Población Bogotá'!K652</f>
        <v>13.467333333333334</v>
      </c>
      <c r="D20" s="55">
        <f>+'[3]Población Bogotá'!L652</f>
        <v>13.775</v>
      </c>
      <c r="E20" s="55">
        <f>+'[3]Población Bogotá'!M652</f>
        <v>10.868</v>
      </c>
      <c r="F20" s="55">
        <f>+'[3]Población Bogotá'!N652</f>
        <v>11.289666666666667</v>
      </c>
      <c r="G20" s="56">
        <f>+'[3]Población Bogotá'!O652</f>
        <v>16.46</v>
      </c>
      <c r="H20" s="28">
        <f t="shared" si="0"/>
        <v>45.797041542413417</v>
      </c>
      <c r="I20" s="27">
        <f t="shared" si="5"/>
        <v>3.8798920377867807</v>
      </c>
      <c r="J20" s="28">
        <f t="shared" si="1"/>
        <v>1.559956442528494</v>
      </c>
      <c r="K20" s="27">
        <f t="shared" si="2"/>
        <v>1.1561034987243914</v>
      </c>
      <c r="L20" s="18"/>
    </row>
    <row r="21" spans="1:15">
      <c r="A21" s="16"/>
      <c r="B21" s="11" t="str">
        <f>+'[3]Población Bogotá'!J653</f>
        <v>Cúcuta</v>
      </c>
      <c r="C21" s="55">
        <f>+'[3]Población Bogotá'!K653</f>
        <v>19.000666666666664</v>
      </c>
      <c r="D21" s="55">
        <f>+'[3]Población Bogotá'!L653</f>
        <v>12.295333333333332</v>
      </c>
      <c r="E21" s="55">
        <f>+'[3]Población Bogotá'!M653</f>
        <v>18.734333333333336</v>
      </c>
      <c r="F21" s="55">
        <f>+'[3]Población Bogotá'!N653</f>
        <v>17.982333333333333</v>
      </c>
      <c r="G21" s="56">
        <f>+'[3]Población Bogotá'!O653</f>
        <v>15.525666666666666</v>
      </c>
      <c r="H21" s="28">
        <f t="shared" si="0"/>
        <v>-13.661556713070233</v>
      </c>
      <c r="I21" s="27">
        <f t="shared" si="5"/>
        <v>-4.0140206038823623</v>
      </c>
      <c r="J21" s="28">
        <f t="shared" si="1"/>
        <v>1.4714072746790132</v>
      </c>
      <c r="K21" s="27">
        <f t="shared" si="2"/>
        <v>1.8414572454363798</v>
      </c>
      <c r="L21" s="18"/>
    </row>
    <row r="22" spans="1:15">
      <c r="A22" s="16"/>
      <c r="B22" s="11" t="str">
        <f>+'[3]Población Bogotá'!J654</f>
        <v>Pereira</v>
      </c>
      <c r="C22" s="55">
        <f>+'[3]Población Bogotá'!K654</f>
        <v>10.773666666666665</v>
      </c>
      <c r="D22" s="55">
        <f>+'[3]Población Bogotá'!L654</f>
        <v>11.346333333333334</v>
      </c>
      <c r="E22" s="55">
        <f>+'[3]Población Bogotá'!M654</f>
        <v>9.6143333333333327</v>
      </c>
      <c r="F22" s="55">
        <f>+'[3]Población Bogotá'!N654</f>
        <v>10.713666666666667</v>
      </c>
      <c r="G22" s="56">
        <f>+'[3]Población Bogotá'!O654</f>
        <v>14.295666666666667</v>
      </c>
      <c r="H22" s="28">
        <f t="shared" si="0"/>
        <v>33.433931738278218</v>
      </c>
      <c r="I22" s="27">
        <f t="shared" si="5"/>
        <v>11.434316818638845</v>
      </c>
      <c r="J22" s="28">
        <f t="shared" si="1"/>
        <v>1.3548370180380627</v>
      </c>
      <c r="K22" s="27">
        <f t="shared" si="2"/>
        <v>1.0971189746523566</v>
      </c>
      <c r="L22" s="18"/>
    </row>
    <row r="23" spans="1:15">
      <c r="A23" s="16"/>
      <c r="B23" s="11" t="str">
        <f>+'[3]Población Bogotá'!J655</f>
        <v>Villavicencio</v>
      </c>
      <c r="C23" s="55">
        <f>+'[3]Población Bogotá'!K655</f>
        <v>10.590333333333334</v>
      </c>
      <c r="D23" s="55">
        <f>+'[3]Población Bogotá'!L655</f>
        <v>11.444000000000001</v>
      </c>
      <c r="E23" s="55">
        <f>+'[3]Población Bogotá'!M655</f>
        <v>13.780333333333331</v>
      </c>
      <c r="F23" s="55">
        <f>+'[3]Población Bogotá'!N655</f>
        <v>13.887333333333336</v>
      </c>
      <c r="G23" s="56">
        <f>+'[3]Población Bogotá'!O655</f>
        <v>12.728999999999999</v>
      </c>
      <c r="H23" s="28">
        <f t="shared" si="0"/>
        <v>-8.3409341846287006</v>
      </c>
      <c r="I23" s="27">
        <f t="shared" si="5"/>
        <v>0.77646888077214093</v>
      </c>
      <c r="J23" s="28">
        <f t="shared" si="1"/>
        <v>1.2063599973842769</v>
      </c>
      <c r="K23" s="27">
        <f t="shared" si="2"/>
        <v>1.4221141446117571</v>
      </c>
      <c r="L23" s="18"/>
    </row>
    <row r="24" spans="1:15">
      <c r="A24" s="16"/>
      <c r="B24" s="11" t="str">
        <f>+'[3]Población Bogotá'!J656</f>
        <v>Cartagena</v>
      </c>
      <c r="C24" s="55">
        <f>+'[3]Población Bogotá'!K656</f>
        <v>6.0253333333333332</v>
      </c>
      <c r="D24" s="55">
        <f>+'[3]Población Bogotá'!L656</f>
        <v>5.1236666666666668</v>
      </c>
      <c r="E24" s="55">
        <f>+'[3]Población Bogotá'!M656</f>
        <v>7.4333333333333336</v>
      </c>
      <c r="F24" s="55">
        <f>+'[3]Población Bogotá'!N656</f>
        <v>6.7050000000000001</v>
      </c>
      <c r="G24" s="56">
        <f>+'[3]Población Bogotá'!O656</f>
        <v>10.874333333333333</v>
      </c>
      <c r="H24" s="28">
        <f t="shared" si="0"/>
        <v>62.182450907283112</v>
      </c>
      <c r="I24" s="27">
        <f t="shared" si="5"/>
        <v>-9.7982062780269104</v>
      </c>
      <c r="J24" s="28">
        <f t="shared" si="1"/>
        <v>1.0305884776145617</v>
      </c>
      <c r="K24" s="27">
        <f t="shared" si="2"/>
        <v>0.6866167255260307</v>
      </c>
      <c r="L24" s="18"/>
    </row>
    <row r="25" spans="1:15">
      <c r="A25" s="16"/>
      <c r="B25" s="11" t="str">
        <f>+'[3]Población Bogotá'!J657</f>
        <v>Montería</v>
      </c>
      <c r="C25" s="55">
        <f>+'[3]Población Bogotá'!K657</f>
        <v>8.4923333333333328</v>
      </c>
      <c r="D25" s="55">
        <f>+'[3]Población Bogotá'!L657</f>
        <v>8.6986666666666679</v>
      </c>
      <c r="E25" s="55">
        <f>+'[3]Población Bogotá'!M657</f>
        <v>8.3916666666666675</v>
      </c>
      <c r="F25" s="55">
        <f>+'[3]Población Bogotá'!N657</f>
        <v>8.322000000000001</v>
      </c>
      <c r="G25" s="56">
        <f>+'[3]Población Bogotá'!O657</f>
        <v>9.5346666666666646</v>
      </c>
      <c r="H25" s="28">
        <f t="shared" si="0"/>
        <v>14.571817672033927</v>
      </c>
      <c r="I25" s="27">
        <f t="shared" si="5"/>
        <v>-0.83018867924528061</v>
      </c>
      <c r="J25" s="28">
        <f t="shared" si="1"/>
        <v>0.90362482952784595</v>
      </c>
      <c r="K25" s="27">
        <f t="shared" si="2"/>
        <v>0.85220348841575366</v>
      </c>
      <c r="L25" s="18"/>
    </row>
    <row r="26" spans="1:15">
      <c r="A26" s="16"/>
      <c r="B26" s="11" t="str">
        <f>+'[3]Población Bogotá'!J658</f>
        <v>Manizales</v>
      </c>
      <c r="C26" s="55">
        <f>+'[3]Población Bogotá'!K658</f>
        <v>5.7116666666666669</v>
      </c>
      <c r="D26" s="55">
        <f>+'[3]Población Bogotá'!L658</f>
        <v>6.7719999999999994</v>
      </c>
      <c r="E26" s="55">
        <f>+'[3]Población Bogotá'!M658</f>
        <v>8.6686666666666667</v>
      </c>
      <c r="F26" s="55">
        <f>+'[3]Población Bogotá'!N658</f>
        <v>6.9876666666666667</v>
      </c>
      <c r="G26" s="56">
        <f>+'[3]Población Bogotá'!O658</f>
        <v>8.277000000000001</v>
      </c>
      <c r="H26" s="28">
        <f t="shared" si="0"/>
        <v>18.45155750608216</v>
      </c>
      <c r="I26" s="27">
        <f t="shared" si="5"/>
        <v>-19.39167884334384</v>
      </c>
      <c r="J26" s="28">
        <f t="shared" si="1"/>
        <v>0.78443253188386075</v>
      </c>
      <c r="K26" s="27">
        <f t="shared" si="2"/>
        <v>0.71556283456138103</v>
      </c>
      <c r="L26" s="18"/>
    </row>
    <row r="27" spans="1:15">
      <c r="A27" s="16"/>
      <c r="B27" s="11" t="str">
        <f>+'[3]Población Bogotá'!J659</f>
        <v>Pasto</v>
      </c>
      <c r="C27" s="55">
        <f>+'[3]Población Bogotá'!K659</f>
        <v>9.4580000000000002</v>
      </c>
      <c r="D27" s="55">
        <f>+'[3]Población Bogotá'!L659</f>
        <v>8.44</v>
      </c>
      <c r="E27" s="55">
        <f>+'[3]Población Bogotá'!M659</f>
        <v>7.8120000000000003</v>
      </c>
      <c r="F27" s="55">
        <f>+'[3]Población Bogotá'!N659</f>
        <v>7.5803333333333347</v>
      </c>
      <c r="G27" s="56">
        <f>+'[3]Población Bogotá'!O659</f>
        <v>7.9</v>
      </c>
      <c r="H27" s="28">
        <f t="shared" si="0"/>
        <v>4.2170529000483459</v>
      </c>
      <c r="I27" s="27">
        <f t="shared" si="5"/>
        <v>-2.9655231268134408</v>
      </c>
      <c r="J27" s="28">
        <f t="shared" si="1"/>
        <v>0.74870327436057738</v>
      </c>
      <c r="K27" s="27">
        <f t="shared" si="2"/>
        <v>0.77625408676050045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O34" sqref="O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Bogotá'!J678</f>
        <v>Colombia</v>
      </c>
      <c r="C13" s="26">
        <f>+'[3]Población Bogotá'!K678</f>
        <v>720.36433333333332</v>
      </c>
      <c r="D13" s="26">
        <f>+'[3]Población Bogotá'!L678</f>
        <v>649.70899999999995</v>
      </c>
      <c r="E13" s="26">
        <f>+'[3]Población Bogotá'!M678</f>
        <v>862.83833333333325</v>
      </c>
      <c r="F13" s="26">
        <f>+'[3]Población Bogotá'!N678</f>
        <v>997.51866666666683</v>
      </c>
      <c r="G13" s="26">
        <f>+'[3]Población Bogotá'!O678</f>
        <v>1022.958</v>
      </c>
      <c r="H13" s="28">
        <f t="shared" ref="H13:H27" si="0">IF(OR(OR(G13=0,F13=0),G13=""),"",(G13/F13-1)*100)</f>
        <v>2.550261381908947</v>
      </c>
      <c r="I13" s="27">
        <f>IF(OR(OR(G13=0,F13=0),F13=""),"",(F13/E13-1)*100)</f>
        <v>15.608988165029004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531.976</v>
      </c>
      <c r="D14" s="25">
        <f t="shared" ref="D14:G14" si="3">D13-SUM(D15:D27)</f>
        <v>443.3893333333333</v>
      </c>
      <c r="E14" s="25">
        <f t="shared" si="3"/>
        <v>651.11133333333328</v>
      </c>
      <c r="F14" s="25">
        <f t="shared" si="3"/>
        <v>734.46866666666688</v>
      </c>
      <c r="G14" s="26">
        <f t="shared" si="3"/>
        <v>764.00733333333324</v>
      </c>
      <c r="H14" s="54">
        <f t="shared" si="0"/>
        <v>4.0217735632924301</v>
      </c>
      <c r="I14" s="53">
        <f t="shared" ref="I14" si="4">IF(OR(OR(G14=0,F14=0),F14=""),"",(F14/E14-1)*100)</f>
        <v>12.802316449721385</v>
      </c>
      <c r="J14" s="54">
        <f t="shared" si="1"/>
        <v>74.686090077337809</v>
      </c>
      <c r="K14" s="53">
        <f t="shared" si="2"/>
        <v>73.62956616350705</v>
      </c>
      <c r="L14" s="18"/>
    </row>
    <row r="15" spans="1:15">
      <c r="A15" s="16"/>
      <c r="B15" s="12" t="str">
        <f>+'[3]Población Bogotá'!J679</f>
        <v>Bogotá</v>
      </c>
      <c r="C15" s="107">
        <f>+'[3]Población Bogotá'!K679</f>
        <v>51.609333333333332</v>
      </c>
      <c r="D15" s="107">
        <f>+'[3]Población Bogotá'!L679</f>
        <v>56.121666666666663</v>
      </c>
      <c r="E15" s="107">
        <f>+'[3]Población Bogotá'!M679</f>
        <v>53.704333333333331</v>
      </c>
      <c r="F15" s="107">
        <f>+'[3]Población Bogotá'!N679</f>
        <v>94.396000000000001</v>
      </c>
      <c r="G15" s="107">
        <f>+'[3]Población Bogotá'!O679</f>
        <v>92.076666666666668</v>
      </c>
      <c r="H15" s="50">
        <f t="shared" si="0"/>
        <v>-2.4570250151842554</v>
      </c>
      <c r="I15" s="36">
        <f>IF(OR(OR(G15=0,F15=0),F15=""),"",(F15/E15-1)*100)</f>
        <v>75.769801319570746</v>
      </c>
      <c r="J15" s="50">
        <f t="shared" si="1"/>
        <v>9.0010212214642884</v>
      </c>
      <c r="K15" s="36">
        <f t="shared" si="2"/>
        <v>9.4630810584664058</v>
      </c>
      <c r="L15" s="18"/>
    </row>
    <row r="16" spans="1:15">
      <c r="A16" s="16"/>
      <c r="B16" s="11" t="str">
        <f>+'[3]Población Bogotá'!J680</f>
        <v>Cali</v>
      </c>
      <c r="C16" s="55">
        <f>+'[3]Población Bogotá'!K680</f>
        <v>21.472333333333335</v>
      </c>
      <c r="D16" s="55">
        <f>+'[3]Población Bogotá'!L680</f>
        <v>25.989000000000001</v>
      </c>
      <c r="E16" s="55">
        <f>+'[3]Población Bogotá'!M680</f>
        <v>27.602</v>
      </c>
      <c r="F16" s="55">
        <f>+'[3]Población Bogotá'!N680</f>
        <v>36.425666666666665</v>
      </c>
      <c r="G16" s="56">
        <f>+'[3]Población Bogotá'!O680</f>
        <v>34.526666666666664</v>
      </c>
      <c r="H16" s="54">
        <f t="shared" si="0"/>
        <v>-5.2133568820520342</v>
      </c>
      <c r="I16" s="53">
        <f t="shared" ref="I16:I27" si="5">IF(OR(OR(G16=0,F16=0),F16=""),"",(F16/E16-1)*100)</f>
        <v>31.967490278482224</v>
      </c>
      <c r="J16" s="54">
        <f t="shared" si="1"/>
        <v>3.3751793002905948</v>
      </c>
      <c r="K16" s="53">
        <f t="shared" si="2"/>
        <v>3.6516275718816953</v>
      </c>
      <c r="L16" s="18"/>
      <c r="N16" s="23" t="s">
        <v>3</v>
      </c>
      <c r="O16" s="34">
        <f>J15</f>
        <v>9.0010212214642884</v>
      </c>
    </row>
    <row r="17" spans="1:15">
      <c r="A17" s="16"/>
      <c r="B17" s="11" t="str">
        <f>+'[3]Población Bogotá'!J681</f>
        <v>Medellín</v>
      </c>
      <c r="C17" s="55">
        <f>+'[3]Población Bogotá'!K681</f>
        <v>24.402000000000001</v>
      </c>
      <c r="D17" s="55">
        <f>+'[3]Población Bogotá'!L681</f>
        <v>30.199333333333332</v>
      </c>
      <c r="E17" s="55">
        <f>+'[3]Población Bogotá'!M681</f>
        <v>24.542000000000002</v>
      </c>
      <c r="F17" s="55">
        <f>+'[3]Población Bogotá'!N681</f>
        <v>30.625666666666671</v>
      </c>
      <c r="G17" s="56">
        <f>+'[3]Población Bogotá'!O681</f>
        <v>25.350333333333335</v>
      </c>
      <c r="H17" s="28">
        <f t="shared" si="0"/>
        <v>-17.225203260881404</v>
      </c>
      <c r="I17" s="27">
        <f t="shared" si="5"/>
        <v>24.788797435688494</v>
      </c>
      <c r="J17" s="28">
        <f t="shared" si="1"/>
        <v>2.478140190832208</v>
      </c>
      <c r="K17" s="27">
        <f t="shared" si="2"/>
        <v>3.0701848185965441</v>
      </c>
      <c r="L17" s="18"/>
      <c r="N17" s="23" t="s">
        <v>14</v>
      </c>
      <c r="O17" s="34">
        <f>100-O16</f>
        <v>90.998978778535715</v>
      </c>
    </row>
    <row r="18" spans="1:15">
      <c r="A18" s="16"/>
      <c r="B18" s="11" t="str">
        <f>+'[3]Población Bogotá'!J682</f>
        <v>Barranquilla</v>
      </c>
      <c r="C18" s="55">
        <f>+'[3]Población Bogotá'!K682</f>
        <v>12.069000000000001</v>
      </c>
      <c r="D18" s="55">
        <f>+'[3]Población Bogotá'!L682</f>
        <v>14.238</v>
      </c>
      <c r="E18" s="55">
        <f>+'[3]Población Bogotá'!M682</f>
        <v>16.948999999999998</v>
      </c>
      <c r="F18" s="55">
        <f>+'[3]Población Bogotá'!N682</f>
        <v>30.650333333333332</v>
      </c>
      <c r="G18" s="56">
        <f>+'[3]Población Bogotá'!O682</f>
        <v>20.715666666666667</v>
      </c>
      <c r="H18" s="28">
        <f t="shared" si="0"/>
        <v>-32.412915574599509</v>
      </c>
      <c r="I18" s="27">
        <f t="shared" si="5"/>
        <v>80.838594214014606</v>
      </c>
      <c r="J18" s="28">
        <f t="shared" si="1"/>
        <v>2.0250749949329951</v>
      </c>
      <c r="K18" s="27">
        <f t="shared" si="2"/>
        <v>3.072657621110515</v>
      </c>
      <c r="L18" s="18"/>
    </row>
    <row r="19" spans="1:15">
      <c r="A19" s="16"/>
      <c r="B19" s="11" t="str">
        <f>+'[3]Población Bogotá'!J683</f>
        <v>Cúcuta</v>
      </c>
      <c r="C19" s="55">
        <f>+'[3]Población Bogotá'!K683</f>
        <v>13.308</v>
      </c>
      <c r="D19" s="55">
        <f>+'[3]Población Bogotá'!L683</f>
        <v>10.746666666666668</v>
      </c>
      <c r="E19" s="55">
        <f>+'[3]Población Bogotá'!M683</f>
        <v>9.2523333333333326</v>
      </c>
      <c r="F19" s="55">
        <f>+'[3]Población Bogotá'!N683</f>
        <v>7.5693333333333328</v>
      </c>
      <c r="G19" s="56">
        <f>+'[3]Población Bogotá'!O683</f>
        <v>12.866666666666667</v>
      </c>
      <c r="H19" s="28">
        <f t="shared" si="0"/>
        <v>69.98414655627974</v>
      </c>
      <c r="I19" s="27">
        <f t="shared" si="5"/>
        <v>-18.190006124581181</v>
      </c>
      <c r="J19" s="28">
        <f t="shared" si="1"/>
        <v>1.2577903165786541</v>
      </c>
      <c r="K19" s="27">
        <f t="shared" si="2"/>
        <v>0.75881620928731142</v>
      </c>
      <c r="L19" s="18"/>
    </row>
    <row r="20" spans="1:15">
      <c r="A20" s="16"/>
      <c r="B20" s="11" t="str">
        <f>+'[3]Población Bogotá'!J684</f>
        <v>Ibagué</v>
      </c>
      <c r="C20" s="55">
        <f>+'[3]Población Bogotá'!K684</f>
        <v>14.709333333333333</v>
      </c>
      <c r="D20" s="55">
        <f>+'[3]Población Bogotá'!L684</f>
        <v>13.641666666666666</v>
      </c>
      <c r="E20" s="55">
        <f>+'[3]Población Bogotá'!M684</f>
        <v>14.880333333333335</v>
      </c>
      <c r="F20" s="55">
        <f>+'[3]Población Bogotá'!N684</f>
        <v>8.8273333333333337</v>
      </c>
      <c r="G20" s="56">
        <f>+'[3]Población Bogotá'!O684</f>
        <v>12.279666666666666</v>
      </c>
      <c r="H20" s="28">
        <f t="shared" si="0"/>
        <v>39.109583868287871</v>
      </c>
      <c r="I20" s="27">
        <f t="shared" si="5"/>
        <v>-40.677852198651465</v>
      </c>
      <c r="J20" s="28">
        <f t="shared" si="1"/>
        <v>1.200407706539923</v>
      </c>
      <c r="K20" s="27">
        <f t="shared" si="2"/>
        <v>0.88492913749984947</v>
      </c>
      <c r="L20" s="18"/>
    </row>
    <row r="21" spans="1:15">
      <c r="A21" s="16"/>
      <c r="B21" s="11" t="str">
        <f>+'[3]Población Bogotá'!J685</f>
        <v>Bucaramanga</v>
      </c>
      <c r="C21" s="55">
        <f>+'[3]Población Bogotá'!K685</f>
        <v>13.319333333333333</v>
      </c>
      <c r="D21" s="55">
        <f>+'[3]Población Bogotá'!L685</f>
        <v>16.942333333333334</v>
      </c>
      <c r="E21" s="55">
        <f>+'[3]Población Bogotá'!M685</f>
        <v>21.434666666666669</v>
      </c>
      <c r="F21" s="55">
        <f>+'[3]Población Bogotá'!N685</f>
        <v>14.689666666666668</v>
      </c>
      <c r="G21" s="56">
        <f>+'[3]Población Bogotá'!O685</f>
        <v>12.176</v>
      </c>
      <c r="H21" s="28">
        <f t="shared" si="0"/>
        <v>-17.111801946946837</v>
      </c>
      <c r="I21" s="27">
        <f t="shared" si="5"/>
        <v>-31.467715849713862</v>
      </c>
      <c r="J21" s="28">
        <f t="shared" si="1"/>
        <v>1.1902736964762972</v>
      </c>
      <c r="K21" s="27">
        <f t="shared" si="2"/>
        <v>1.4726207295703069</v>
      </c>
      <c r="L21" s="18"/>
    </row>
    <row r="22" spans="1:15">
      <c r="A22" s="16"/>
      <c r="B22" s="11" t="str">
        <f>+'[3]Población Bogotá'!J686</f>
        <v>Montería</v>
      </c>
      <c r="C22" s="55">
        <f>+'[3]Población Bogotá'!K686</f>
        <v>7.5733333333333333</v>
      </c>
      <c r="D22" s="55">
        <f>+'[3]Población Bogotá'!L686</f>
        <v>9.7043333333333326</v>
      </c>
      <c r="E22" s="55">
        <f>+'[3]Población Bogotá'!M686</f>
        <v>9.5916666666666668</v>
      </c>
      <c r="F22" s="55">
        <f>+'[3]Población Bogotá'!N686</f>
        <v>7.4279999999999999</v>
      </c>
      <c r="G22" s="56">
        <f>+'[3]Población Bogotá'!O686</f>
        <v>10.696333333333333</v>
      </c>
      <c r="H22" s="28">
        <f t="shared" si="0"/>
        <v>44.000179500987272</v>
      </c>
      <c r="I22" s="27">
        <f t="shared" si="5"/>
        <v>-22.557775847089488</v>
      </c>
      <c r="J22" s="28">
        <f t="shared" si="1"/>
        <v>1.045627810069752</v>
      </c>
      <c r="K22" s="27">
        <f t="shared" si="2"/>
        <v>0.74464771920725947</v>
      </c>
      <c r="L22" s="18"/>
    </row>
    <row r="23" spans="1:15">
      <c r="A23" s="16"/>
      <c r="B23" s="11" t="str">
        <f>+'[3]Población Bogotá'!J687</f>
        <v>Villavicencio</v>
      </c>
      <c r="C23" s="55">
        <f>+'[3]Población Bogotá'!K687</f>
        <v>7.4743333333333331</v>
      </c>
      <c r="D23" s="55">
        <f>+'[3]Población Bogotá'!L687</f>
        <v>8.7816666666666663</v>
      </c>
      <c r="E23" s="55">
        <f>+'[3]Población Bogotá'!M687</f>
        <v>11.409333333333334</v>
      </c>
      <c r="F23" s="55">
        <f>+'[3]Población Bogotá'!N687</f>
        <v>9.8133333333333344</v>
      </c>
      <c r="G23" s="56">
        <f>+'[3]Población Bogotá'!O687</f>
        <v>10.045</v>
      </c>
      <c r="H23" s="28">
        <f t="shared" si="0"/>
        <v>2.3607336956521729</v>
      </c>
      <c r="I23" s="27">
        <f t="shared" si="5"/>
        <v>-13.988547388103312</v>
      </c>
      <c r="J23" s="28">
        <f t="shared" si="1"/>
        <v>0.9819562484481279</v>
      </c>
      <c r="K23" s="27">
        <f t="shared" si="2"/>
        <v>0.9837744055583254</v>
      </c>
      <c r="L23" s="18"/>
    </row>
    <row r="24" spans="1:15">
      <c r="A24" s="16"/>
      <c r="B24" s="11" t="str">
        <f>+'[3]Población Bogotá'!J688</f>
        <v>Pereira</v>
      </c>
      <c r="C24" s="55">
        <f>+'[3]Población Bogotá'!K688</f>
        <v>7.4726666666666661</v>
      </c>
      <c r="D24" s="55">
        <f>+'[3]Población Bogotá'!L688</f>
        <v>8.8136666666666663</v>
      </c>
      <c r="E24" s="55">
        <f>+'[3]Población Bogotá'!M688</f>
        <v>7.1673333333333344</v>
      </c>
      <c r="F24" s="55">
        <f>+'[3]Población Bogotá'!N688</f>
        <v>6.4256666666666673</v>
      </c>
      <c r="G24" s="56">
        <f>+'[3]Población Bogotá'!O688</f>
        <v>8.7283333333333335</v>
      </c>
      <c r="H24" s="28">
        <f t="shared" si="0"/>
        <v>35.835451574415103</v>
      </c>
      <c r="I24" s="27">
        <f t="shared" si="5"/>
        <v>-10.347874616314767</v>
      </c>
      <c r="J24" s="28">
        <f t="shared" si="1"/>
        <v>0.85324454506766989</v>
      </c>
      <c r="K24" s="27">
        <f t="shared" si="2"/>
        <v>0.64416505488953257</v>
      </c>
      <c r="L24" s="18"/>
    </row>
    <row r="25" spans="1:15">
      <c r="A25" s="16"/>
      <c r="B25" s="11" t="str">
        <f>+'[3]Población Bogotá'!J689</f>
        <v>Cartagena</v>
      </c>
      <c r="C25" s="55">
        <f>+'[3]Población Bogotá'!K689</f>
        <v>7.24</v>
      </c>
      <c r="D25" s="55">
        <f>+'[3]Población Bogotá'!L689</f>
        <v>4.5516666666666667</v>
      </c>
      <c r="E25" s="55">
        <f>+'[3]Población Bogotá'!M689</f>
        <v>6.6239999999999997</v>
      </c>
      <c r="F25" s="55">
        <f>+'[3]Población Bogotá'!N689</f>
        <v>7.3623333333333347</v>
      </c>
      <c r="G25" s="56">
        <f>+'[3]Población Bogotá'!O689</f>
        <v>8.1416666666666675</v>
      </c>
      <c r="H25" s="28">
        <f t="shared" si="0"/>
        <v>10.585412233440472</v>
      </c>
      <c r="I25" s="27">
        <f t="shared" si="5"/>
        <v>11.146336553945279</v>
      </c>
      <c r="J25" s="28">
        <f t="shared" si="1"/>
        <v>0.79589452027030128</v>
      </c>
      <c r="K25" s="27">
        <f t="shared" si="2"/>
        <v>0.73806471792006567</v>
      </c>
      <c r="L25" s="18"/>
    </row>
    <row r="26" spans="1:15">
      <c r="A26" s="16"/>
      <c r="B26" s="11" t="str">
        <f>+'[3]Población Bogotá'!J690</f>
        <v>Pasto</v>
      </c>
      <c r="C26" s="55">
        <f>+'[3]Población Bogotá'!K690</f>
        <v>4.7266666666666666</v>
      </c>
      <c r="D26" s="55">
        <f>+'[3]Población Bogotá'!L690</f>
        <v>3.7936666666666667</v>
      </c>
      <c r="E26" s="55">
        <f>+'[3]Población Bogotá'!M690</f>
        <v>4.4883333333333333</v>
      </c>
      <c r="F26" s="55">
        <f>+'[3]Población Bogotá'!N690</f>
        <v>5.6453333333333333</v>
      </c>
      <c r="G26" s="56">
        <f>+'[3]Población Bogotá'!O690</f>
        <v>7.5636666666666663</v>
      </c>
      <c r="H26" s="28">
        <f t="shared" si="0"/>
        <v>33.980869154463853</v>
      </c>
      <c r="I26" s="27">
        <f t="shared" si="5"/>
        <v>25.777942814704801</v>
      </c>
      <c r="J26" s="28">
        <f t="shared" si="1"/>
        <v>0.73939171174834817</v>
      </c>
      <c r="K26" s="27">
        <f t="shared" si="2"/>
        <v>0.56593761319754743</v>
      </c>
      <c r="L26" s="18"/>
    </row>
    <row r="27" spans="1:15">
      <c r="A27" s="16"/>
      <c r="B27" s="11" t="str">
        <f>+'[3]Población Bogotá'!J691</f>
        <v>Manizales</v>
      </c>
      <c r="C27" s="55">
        <f>+'[3]Población Bogotá'!K691</f>
        <v>3.0120000000000005</v>
      </c>
      <c r="D27" s="55">
        <f>+'[3]Población Bogotá'!L691</f>
        <v>2.7959999999999994</v>
      </c>
      <c r="E27" s="55">
        <f>+'[3]Población Bogotá'!M691</f>
        <v>4.0816666666666661</v>
      </c>
      <c r="F27" s="55">
        <f>+'[3]Población Bogotá'!N691</f>
        <v>3.1913333333333327</v>
      </c>
      <c r="G27" s="56">
        <f>+'[3]Población Bogotá'!O691</f>
        <v>3.7840000000000003</v>
      </c>
      <c r="H27" s="28">
        <f t="shared" si="0"/>
        <v>18.571130144140401</v>
      </c>
      <c r="I27" s="27">
        <f t="shared" si="5"/>
        <v>-21.812984891792574</v>
      </c>
      <c r="J27" s="28">
        <f t="shared" si="1"/>
        <v>0.36990765994302799</v>
      </c>
      <c r="K27" s="27">
        <f t="shared" si="2"/>
        <v>0.31992717930758846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Bogotá'!J710</f>
        <v>Colombia</v>
      </c>
      <c r="C13" s="26">
        <f>+'[3]Población Bogotá'!K710</f>
        <v>85.901333333333312</v>
      </c>
      <c r="D13" s="26">
        <f>+'[3]Población Bogotá'!L710</f>
        <v>67.879000000000005</v>
      </c>
      <c r="E13" s="26">
        <f>+'[3]Población Bogotá'!M710</f>
        <v>95.367999999999995</v>
      </c>
      <c r="F13" s="26">
        <f>+'[3]Población Bogotá'!N710</f>
        <v>92.858999999999995</v>
      </c>
      <c r="G13" s="26">
        <f>+'[3]Población Bogotá'!O710</f>
        <v>136.13166666666666</v>
      </c>
      <c r="H13" s="28">
        <f t="shared" ref="H13:H27" si="0">IF(OR(OR(G13=0,F13=0),G13=""),"",(G13/F13-1)*100)</f>
        <v>46.600401325306827</v>
      </c>
      <c r="I13" s="27">
        <f>IF(OR(OR(G13=0,F13=0),F13=""),"",(F13/E13-1)*100)</f>
        <v>-2.6308615049073114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59.883333333333312</v>
      </c>
      <c r="D14" s="25">
        <f t="shared" ref="D14:F14" si="3">D13-SUM(D15:D27)</f>
        <v>53.134666666666675</v>
      </c>
      <c r="E14" s="25">
        <f t="shared" si="3"/>
        <v>75.72699999999999</v>
      </c>
      <c r="F14" s="25">
        <f t="shared" si="3"/>
        <v>71.160333333333327</v>
      </c>
      <c r="G14" s="26">
        <f>G13-SUM(G15:G27)</f>
        <v>107.38233333333332</v>
      </c>
      <c r="H14" s="54">
        <f t="shared" si="0"/>
        <v>50.901953803851384</v>
      </c>
      <c r="I14" s="53">
        <f t="shared" ref="I14" si="4">IF(OR(OR(G14=0,F14=0),F14=""),"",(F14/E14-1)*100)</f>
        <v>-6.030433883115216</v>
      </c>
      <c r="J14" s="54">
        <f t="shared" si="1"/>
        <v>78.881230181564405</v>
      </c>
      <c r="K14" s="53">
        <f t="shared" si="2"/>
        <v>76.632672474755623</v>
      </c>
      <c r="L14" s="18"/>
    </row>
    <row r="15" spans="1:15">
      <c r="A15" s="16"/>
      <c r="B15" s="12" t="str">
        <f>+'[3]Población Bogotá'!J711</f>
        <v>Bogotá</v>
      </c>
      <c r="C15" s="107">
        <f>+'[3]Población Bogotá'!K711</f>
        <v>6.2036666666666669</v>
      </c>
      <c r="D15" s="107">
        <f>+'[3]Población Bogotá'!L711</f>
        <v>3.8613333333333331</v>
      </c>
      <c r="E15" s="107">
        <f>+'[3]Población Bogotá'!M711</f>
        <v>2.5960000000000001</v>
      </c>
      <c r="F15" s="107">
        <f>+'[3]Población Bogotá'!N711</f>
        <v>5.3463333333333338</v>
      </c>
      <c r="G15" s="107">
        <f>+'[3]Población Bogotá'!O711</f>
        <v>12.662000000000001</v>
      </c>
      <c r="H15" s="50">
        <f t="shared" si="0"/>
        <v>136.83521416547165</v>
      </c>
      <c r="I15" s="50">
        <f>IF(OR(OR(G15=0,F15=0),F15=""),"",(F15/E15-1)*100)</f>
        <v>105.94504365690808</v>
      </c>
      <c r="J15" s="50">
        <f t="shared" si="1"/>
        <v>9.3012891930606418</v>
      </c>
      <c r="K15" s="50">
        <f t="shared" si="2"/>
        <v>5.7574745940978627</v>
      </c>
      <c r="L15" s="18"/>
    </row>
    <row r="16" spans="1:15">
      <c r="A16" s="16"/>
      <c r="B16" s="11" t="str">
        <f>+'[3]Población Bogotá'!J712</f>
        <v>Medellín</v>
      </c>
      <c r="C16" s="25">
        <f>+'[3]Población Bogotá'!K712</f>
        <v>5.2863333333333324</v>
      </c>
      <c r="D16" s="25">
        <f>+'[3]Población Bogotá'!L712</f>
        <v>3.297333333333333</v>
      </c>
      <c r="E16" s="25">
        <f>+'[3]Población Bogotá'!M712</f>
        <v>3.8719999999999999</v>
      </c>
      <c r="F16" s="25">
        <f>+'[3]Población Bogotá'!N712</f>
        <v>2.2040000000000002</v>
      </c>
      <c r="G16" s="26">
        <f>+'[3]Población Bogotá'!O712</f>
        <v>3.9583333333333335</v>
      </c>
      <c r="H16" s="28">
        <f t="shared" si="0"/>
        <v>79.597701149425276</v>
      </c>
      <c r="I16" s="27">
        <f t="shared" ref="I16:I27" si="5">IF(OR(OR(G16=0,F16=0),F16=""),"",(F16/E16-1)*100)</f>
        <v>-43.078512396694215</v>
      </c>
      <c r="J16" s="28">
        <f t="shared" si="1"/>
        <v>2.9077241396197313</v>
      </c>
      <c r="K16" s="27">
        <f t="shared" si="2"/>
        <v>2.3734909917186275</v>
      </c>
      <c r="L16" s="18"/>
      <c r="N16" s="23" t="s">
        <v>3</v>
      </c>
      <c r="O16" s="34">
        <f>J16</f>
        <v>2.9077241396197313</v>
      </c>
    </row>
    <row r="17" spans="1:15">
      <c r="A17" s="16"/>
      <c r="B17" s="11" t="str">
        <f>+'[3]Población Bogotá'!J713</f>
        <v>Cali</v>
      </c>
      <c r="C17" s="25">
        <f>+'[3]Población Bogotá'!K713</f>
        <v>5.3880000000000008</v>
      </c>
      <c r="D17" s="25">
        <f>+'[3]Población Bogotá'!L713</f>
        <v>3.661</v>
      </c>
      <c r="E17" s="25">
        <f>+'[3]Población Bogotá'!M713</f>
        <v>5.9973333333333327</v>
      </c>
      <c r="F17" s="25">
        <f>+'[3]Población Bogotá'!N713</f>
        <v>8.1470000000000002</v>
      </c>
      <c r="G17" s="26">
        <f>+'[3]Población Bogotá'!O713</f>
        <v>3.0259999999999998</v>
      </c>
      <c r="H17" s="28">
        <f t="shared" si="0"/>
        <v>-62.857493555910146</v>
      </c>
      <c r="I17" s="27">
        <f t="shared" si="5"/>
        <v>35.843708314806591</v>
      </c>
      <c r="J17" s="28">
        <f t="shared" si="1"/>
        <v>2.2228479780604564</v>
      </c>
      <c r="K17" s="27">
        <f t="shared" si="2"/>
        <v>8.7735168373555616</v>
      </c>
      <c r="L17" s="18"/>
      <c r="N17" s="23" t="s">
        <v>14</v>
      </c>
      <c r="O17" s="34">
        <f>100-O16</f>
        <v>97.092275860380269</v>
      </c>
    </row>
    <row r="18" spans="1:15">
      <c r="A18" s="16"/>
      <c r="B18" s="11" t="str">
        <f>+'[3]Población Bogotá'!J714</f>
        <v>Barranquilla</v>
      </c>
      <c r="C18" s="25">
        <f>+'[3]Población Bogotá'!K714</f>
        <v>0.98899999999999988</v>
      </c>
      <c r="D18" s="25">
        <f>+'[3]Población Bogotá'!L714</f>
        <v>0.114</v>
      </c>
      <c r="E18" s="25">
        <f>+'[3]Población Bogotá'!M714</f>
        <v>0.99533333333333329</v>
      </c>
      <c r="F18" s="25">
        <f>+'[3]Población Bogotá'!N714</f>
        <v>1.5720000000000001</v>
      </c>
      <c r="G18" s="26">
        <f>+'[3]Población Bogotá'!O714</f>
        <v>1.9903333333333333</v>
      </c>
      <c r="H18" s="28">
        <f t="shared" si="0"/>
        <v>26.611535199321445</v>
      </c>
      <c r="I18" s="27">
        <f t="shared" si="5"/>
        <v>57.937039517749511</v>
      </c>
      <c r="J18" s="28">
        <f t="shared" si="1"/>
        <v>1.4620649126458454</v>
      </c>
      <c r="K18" s="27">
        <f t="shared" si="2"/>
        <v>1.6928892191386942</v>
      </c>
      <c r="L18" s="18"/>
    </row>
    <row r="19" spans="1:15">
      <c r="A19" s="16"/>
      <c r="B19" s="11" t="str">
        <f>+'[3]Población Bogotá'!J715</f>
        <v>Cúcuta</v>
      </c>
      <c r="C19" s="25">
        <f>+'[3]Población Bogotá'!K715</f>
        <v>1.3776666666666666</v>
      </c>
      <c r="D19" s="25">
        <f>+'[3]Población Bogotá'!L715</f>
        <v>0.91700000000000015</v>
      </c>
      <c r="E19" s="25">
        <f>+'[3]Población Bogotá'!M715</f>
        <v>0.82799999999999996</v>
      </c>
      <c r="F19" s="25">
        <f>+'[3]Población Bogotá'!N715</f>
        <v>0.83299999999999985</v>
      </c>
      <c r="G19" s="26">
        <f>+'[3]Población Bogotá'!O715</f>
        <v>1.3869999999999998</v>
      </c>
      <c r="H19" s="28">
        <f t="shared" si="0"/>
        <v>66.506602641056432</v>
      </c>
      <c r="I19" s="27">
        <f t="shared" si="5"/>
        <v>0.60386473429949739</v>
      </c>
      <c r="J19" s="28">
        <f t="shared" si="1"/>
        <v>1.0188665385227536</v>
      </c>
      <c r="K19" s="27">
        <f t="shared" si="2"/>
        <v>0.89705898189728506</v>
      </c>
      <c r="L19" s="18"/>
    </row>
    <row r="20" spans="1:15">
      <c r="A20" s="16"/>
      <c r="B20" s="11" t="str">
        <f>+'[3]Población Bogotá'!J716</f>
        <v>Cartagena</v>
      </c>
      <c r="C20" s="25">
        <f>+'[3]Población Bogotá'!K716</f>
        <v>0.42533333333333334</v>
      </c>
      <c r="D20" s="25">
        <f>+'[3]Población Bogotá'!L716</f>
        <v>0.107</v>
      </c>
      <c r="E20" s="25">
        <f>+'[3]Población Bogotá'!M716</f>
        <v>0.49299999999999994</v>
      </c>
      <c r="F20" s="25">
        <f>+'[3]Población Bogotá'!N716</f>
        <v>0.22866666666666666</v>
      </c>
      <c r="G20" s="26">
        <f>+'[3]Población Bogotá'!O716</f>
        <v>1.2176666666666665</v>
      </c>
      <c r="H20" s="28">
        <f t="shared" si="0"/>
        <v>432.50728862973756</v>
      </c>
      <c r="I20" s="27">
        <f t="shared" si="5"/>
        <v>-53.617308992562542</v>
      </c>
      <c r="J20" s="28">
        <f t="shared" si="1"/>
        <v>0.89447716059207383</v>
      </c>
      <c r="K20" s="27">
        <f t="shared" si="2"/>
        <v>0.2462514852267057</v>
      </c>
      <c r="L20" s="18"/>
    </row>
    <row r="21" spans="1:15">
      <c r="A21" s="16"/>
      <c r="B21" s="11" t="str">
        <f>+'[3]Población Bogotá'!J717</f>
        <v>Ibagué</v>
      </c>
      <c r="C21" s="25">
        <f>+'[3]Población Bogotá'!K717</f>
        <v>2.8763333333333336</v>
      </c>
      <c r="D21" s="25">
        <f>+'[3]Población Bogotá'!L717</f>
        <v>0.81366666666666665</v>
      </c>
      <c r="E21" s="25">
        <f>+'[3]Población Bogotá'!M717</f>
        <v>1.6326666666666665</v>
      </c>
      <c r="F21" s="25">
        <f>+'[3]Población Bogotá'!N717</f>
        <v>0.5056666666666666</v>
      </c>
      <c r="G21" s="26">
        <f>+'[3]Población Bogotá'!O717</f>
        <v>1.131</v>
      </c>
      <c r="H21" s="28">
        <f t="shared" si="0"/>
        <v>123.66512854317735</v>
      </c>
      <c r="I21" s="27">
        <f t="shared" si="5"/>
        <v>-69.028174765210295</v>
      </c>
      <c r="J21" s="28">
        <f t="shared" si="1"/>
        <v>0.83081330574566303</v>
      </c>
      <c r="K21" s="27">
        <f t="shared" si="2"/>
        <v>0.54455321149987257</v>
      </c>
      <c r="L21" s="18"/>
    </row>
    <row r="22" spans="1:15">
      <c r="A22" s="16"/>
      <c r="B22" s="11" t="str">
        <f>+'[3]Población Bogotá'!J718</f>
        <v>Pereira</v>
      </c>
      <c r="C22" s="25">
        <f>+'[3]Población Bogotá'!K718</f>
        <v>0.57433333333333325</v>
      </c>
      <c r="D22" s="25">
        <f>+'[3]Población Bogotá'!L718</f>
        <v>0.622</v>
      </c>
      <c r="E22" s="25">
        <f>+'[3]Población Bogotá'!M718</f>
        <v>0.56366666666666665</v>
      </c>
      <c r="F22" s="25">
        <f>+'[3]Población Bogotá'!N718</f>
        <v>0.71966666666666657</v>
      </c>
      <c r="G22" s="26">
        <f>+'[3]Población Bogotá'!O718</f>
        <v>0.82033333333333347</v>
      </c>
      <c r="H22" s="28">
        <f t="shared" si="0"/>
        <v>13.987957387679506</v>
      </c>
      <c r="I22" s="27">
        <f t="shared" si="5"/>
        <v>27.675931401537547</v>
      </c>
      <c r="J22" s="28">
        <f t="shared" si="1"/>
        <v>0.60260287221929765</v>
      </c>
      <c r="K22" s="27">
        <f t="shared" si="2"/>
        <v>0.77501014082282449</v>
      </c>
      <c r="L22" s="18"/>
    </row>
    <row r="23" spans="1:15">
      <c r="A23" s="16"/>
      <c r="B23" s="11" t="str">
        <f>+'[3]Población Bogotá'!J719</f>
        <v>Villavicencio</v>
      </c>
      <c r="C23" s="25">
        <f>+'[3]Población Bogotá'!K719</f>
        <v>0.59333333333333327</v>
      </c>
      <c r="D23" s="25">
        <f>+'[3]Población Bogotá'!L719</f>
        <v>0.26666666666666666</v>
      </c>
      <c r="E23" s="25">
        <f>+'[3]Población Bogotá'!M719</f>
        <v>0.52366666666666672</v>
      </c>
      <c r="F23" s="25">
        <f>+'[3]Población Bogotá'!N719</f>
        <v>0.32733333333333331</v>
      </c>
      <c r="G23" s="26">
        <f>+'[3]Población Bogotá'!O719</f>
        <v>0.69833333333333325</v>
      </c>
      <c r="H23" s="28">
        <f t="shared" si="0"/>
        <v>113.34012219959266</v>
      </c>
      <c r="I23" s="27">
        <f t="shared" si="5"/>
        <v>-37.492043284532159</v>
      </c>
      <c r="J23" s="28">
        <f t="shared" si="1"/>
        <v>0.51298375347396508</v>
      </c>
      <c r="K23" s="27">
        <f t="shared" si="2"/>
        <v>0.3525057703974126</v>
      </c>
      <c r="L23" s="18"/>
    </row>
    <row r="24" spans="1:15">
      <c r="A24" s="16"/>
      <c r="B24" s="11" t="str">
        <f>+'[3]Población Bogotá'!J720</f>
        <v>Montería</v>
      </c>
      <c r="C24" s="25">
        <f>+'[3]Población Bogotá'!K720</f>
        <v>0.6206666666666667</v>
      </c>
      <c r="D24" s="25">
        <f>+'[3]Población Bogotá'!L720</f>
        <v>0.46433333333333326</v>
      </c>
      <c r="E24" s="25">
        <f>+'[3]Población Bogotá'!M720</f>
        <v>0.45166666666666666</v>
      </c>
      <c r="F24" s="25">
        <f>+'[3]Población Bogotá'!N720</f>
        <v>0.43599999999999994</v>
      </c>
      <c r="G24" s="26">
        <f>+'[3]Población Bogotá'!O720</f>
        <v>0.59933333333333338</v>
      </c>
      <c r="H24" s="28">
        <f t="shared" si="0"/>
        <v>37.461773700305834</v>
      </c>
      <c r="I24" s="27">
        <f t="shared" si="5"/>
        <v>-3.468634686346872</v>
      </c>
      <c r="J24" s="28">
        <f t="shared" si="1"/>
        <v>0.44026004236094962</v>
      </c>
      <c r="K24" s="27">
        <f t="shared" si="2"/>
        <v>0.46952907095704238</v>
      </c>
      <c r="L24" s="18"/>
    </row>
    <row r="25" spans="1:15">
      <c r="A25" s="16"/>
      <c r="B25" s="11" t="str">
        <f>+'[3]Población Bogotá'!J721</f>
        <v>Bucaramanga</v>
      </c>
      <c r="C25" s="25">
        <f>+'[3]Población Bogotá'!K721</f>
        <v>0.86799999999999999</v>
      </c>
      <c r="D25" s="25">
        <f>+'[3]Población Bogotá'!L721</f>
        <v>0.30133333333333334</v>
      </c>
      <c r="E25" s="25">
        <f>+'[3]Población Bogotá'!M721</f>
        <v>1.103</v>
      </c>
      <c r="F25" s="25">
        <f>+'[3]Población Bogotá'!N721</f>
        <v>0.68466666666666665</v>
      </c>
      <c r="G25" s="26">
        <f>+'[3]Población Bogotá'!O721</f>
        <v>0.45733333333333331</v>
      </c>
      <c r="H25" s="28">
        <f t="shared" si="0"/>
        <v>-33.203505355404097</v>
      </c>
      <c r="I25" s="27">
        <f t="shared" si="5"/>
        <v>-37.926866122695678</v>
      </c>
      <c r="J25" s="28">
        <f t="shared" si="1"/>
        <v>0.335949264804907</v>
      </c>
      <c r="K25" s="27">
        <f t="shared" si="2"/>
        <v>0.73731858696159414</v>
      </c>
      <c r="L25" s="18"/>
    </row>
    <row r="26" spans="1:15">
      <c r="A26" s="16"/>
      <c r="B26" s="11" t="str">
        <f>+'[3]Población Bogotá'!J722</f>
        <v>Pasto</v>
      </c>
      <c r="C26" s="25">
        <f>+'[3]Población Bogotá'!K722</f>
        <v>0.48399999999999999</v>
      </c>
      <c r="D26" s="25">
        <f>+'[3]Población Bogotá'!L722</f>
        <v>0.10533333333333333</v>
      </c>
      <c r="E26" s="25">
        <f>+'[3]Población Bogotá'!M722</f>
        <v>8.666666666666667E-2</v>
      </c>
      <c r="F26" s="25">
        <f>+'[3]Población Bogotá'!N722</f>
        <v>0.32700000000000001</v>
      </c>
      <c r="G26" s="26">
        <f>+'[3]Población Bogotá'!O722</f>
        <v>0.41666666666666669</v>
      </c>
      <c r="H26" s="28">
        <f t="shared" si="0"/>
        <v>27.420998980632017</v>
      </c>
      <c r="I26" s="27">
        <f t="shared" si="5"/>
        <v>277.30769230769232</v>
      </c>
      <c r="J26" s="28">
        <f t="shared" si="1"/>
        <v>0.30607622522312961</v>
      </c>
      <c r="K26" s="27">
        <f t="shared" si="2"/>
        <v>0.35214680321778186</v>
      </c>
      <c r="L26" s="18"/>
    </row>
    <row r="27" spans="1:15">
      <c r="A27" s="16"/>
      <c r="B27" s="11" t="str">
        <f>+'[3]Población Bogotá'!J723</f>
        <v>Manizales</v>
      </c>
      <c r="C27" s="25">
        <f>+'[3]Población Bogotá'!K723</f>
        <v>0.33133333333333331</v>
      </c>
      <c r="D27" s="25">
        <f>+'[3]Población Bogotá'!L723</f>
        <v>0.21333333333333335</v>
      </c>
      <c r="E27" s="25">
        <f>+'[3]Población Bogotá'!M723</f>
        <v>0.498</v>
      </c>
      <c r="F27" s="25">
        <f>+'[3]Población Bogotá'!N723</f>
        <v>0.36733333333333329</v>
      </c>
      <c r="G27" s="26">
        <f>+'[3]Población Bogotá'!O723</f>
        <v>0.38500000000000001</v>
      </c>
      <c r="H27" s="28">
        <f t="shared" si="0"/>
        <v>4.8094373865698925</v>
      </c>
      <c r="I27" s="27">
        <f t="shared" si="5"/>
        <v>-26.238286479250338</v>
      </c>
      <c r="J27" s="28">
        <f t="shared" si="1"/>
        <v>0.28281443210617174</v>
      </c>
      <c r="K27" s="27">
        <f t="shared" si="2"/>
        <v>0.39558183195310448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topLeftCell="A10" zoomScaleNormal="100" zoomScaleSheetLayoutView="100" workbookViewId="0">
      <selection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Bogotá'!J742</f>
        <v>Colombia</v>
      </c>
      <c r="C13" s="26">
        <f>+'[3]Población Bogotá'!K742</f>
        <v>912.22500000000002</v>
      </c>
      <c r="D13" s="26">
        <f>+'[3]Población Bogotá'!L742</f>
        <v>784.42099999999994</v>
      </c>
      <c r="E13" s="26">
        <f>+'[3]Población Bogotá'!M742</f>
        <v>914.80499999999995</v>
      </c>
      <c r="F13" s="26">
        <f>+'[3]Población Bogotá'!N742</f>
        <v>903.26733333333334</v>
      </c>
      <c r="G13" s="26">
        <f>+'[3]Población Bogotá'!O742</f>
        <v>920.79300000000001</v>
      </c>
      <c r="H13" s="28">
        <f t="shared" ref="H13" si="0">IF(OR(OR(G13=0,F13=0),G13=""),"",(G13/F13-1)*100)</f>
        <v>1.9402524612499361</v>
      </c>
      <c r="I13" s="27">
        <f>IF(OR(OR(G13=0,F13=0),F13=""),"",(F13/E13-1)*100)</f>
        <v>-1.2612159604141415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905.48900000000003</v>
      </c>
      <c r="D14" s="25">
        <f t="shared" ref="D14:G14" si="3">D13-SUM(D15:D27)</f>
        <v>775.11752733333333</v>
      </c>
      <c r="E14" s="25">
        <f t="shared" si="3"/>
        <v>905.83266666666657</v>
      </c>
      <c r="F14" s="25">
        <f t="shared" si="3"/>
        <v>892.23966666666672</v>
      </c>
      <c r="G14" s="26">
        <f t="shared" si="3"/>
        <v>910.71833333333336</v>
      </c>
      <c r="H14" s="54">
        <f t="shared" ref="H14:H24" si="4">IF(OR(OR(G14=0,F14=0),G14=""),"",(G14/F14-1)*100)</f>
        <v>2.0710429447394318</v>
      </c>
      <c r="I14" s="53">
        <f t="shared" ref="I14:I24" si="5">IF(OR(OR(G14=0,F14=0),F14=""),"",(F14/E14-1)*100)</f>
        <v>-1.5006082801164777</v>
      </c>
      <c r="J14" s="54">
        <f t="shared" ref="J14:J25" si="6">IF(G14=0,"",G14/$G$13*100)</f>
        <v>98.905870628179542</v>
      </c>
      <c r="K14" s="53">
        <f t="shared" ref="K14:K24" si="7">IF(F14=0,"",F14/$F$13*100)</f>
        <v>98.779135892585515</v>
      </c>
      <c r="L14" s="18"/>
    </row>
    <row r="15" spans="1:15">
      <c r="A15" s="16"/>
      <c r="B15" s="11" t="str">
        <f>+'[3]Población Bogotá'!J743</f>
        <v>Medellín</v>
      </c>
      <c r="C15" s="25">
        <f>+'[3]Población Bogotá'!K743</f>
        <v>0.76900000000000002</v>
      </c>
      <c r="D15" s="25">
        <f>+'[3]Población Bogotá'!L743</f>
        <v>0</v>
      </c>
      <c r="E15" s="25">
        <f>+'[3]Población Bogotá'!M743</f>
        <v>0.7413333333333334</v>
      </c>
      <c r="F15" s="25">
        <f>+'[3]Población Bogotá'!N743</f>
        <v>0</v>
      </c>
      <c r="G15" s="26">
        <f>+'[3]Población Bogotá'!O743</f>
        <v>3.2853333333333334</v>
      </c>
      <c r="H15" s="28">
        <v>0</v>
      </c>
      <c r="I15" s="27">
        <v>0</v>
      </c>
      <c r="J15" s="28">
        <f t="shared" si="6"/>
        <v>0.35679390843906644</v>
      </c>
      <c r="K15" s="27">
        <v>0</v>
      </c>
      <c r="L15" s="18"/>
    </row>
    <row r="16" spans="1:15">
      <c r="A16" s="16"/>
      <c r="B16" s="12" t="str">
        <f>+'[3]Población Bogotá'!J744</f>
        <v>Bogotá</v>
      </c>
      <c r="C16" s="107">
        <f>+'[3]Población Bogotá'!K744</f>
        <v>0.8676666666666667</v>
      </c>
      <c r="D16" s="107">
        <f>+'[3]Población Bogotá'!L744</f>
        <v>2.5816666666666666</v>
      </c>
      <c r="E16" s="107">
        <f>+'[3]Población Bogotá'!M744</f>
        <v>0</v>
      </c>
      <c r="F16" s="107">
        <f>+'[3]Población Bogotá'!N744</f>
        <v>2.7556666666666665</v>
      </c>
      <c r="G16" s="107">
        <f>+'[3]Población Bogotá'!O744</f>
        <v>2.2843333333333331</v>
      </c>
      <c r="H16" s="50">
        <f t="shared" si="4"/>
        <v>-17.104149026248948</v>
      </c>
      <c r="I16" s="36">
        <v>0</v>
      </c>
      <c r="J16" s="50">
        <f t="shared" si="6"/>
        <v>0.24808326446153836</v>
      </c>
      <c r="K16" s="36">
        <f t="shared" si="7"/>
        <v>0.30507764035896345</v>
      </c>
      <c r="L16" s="18"/>
      <c r="N16" s="23" t="s">
        <v>3</v>
      </c>
      <c r="O16" s="146">
        <f>+J17</f>
        <v>0.14132745723885101</v>
      </c>
    </row>
    <row r="17" spans="1:15">
      <c r="A17" s="16"/>
      <c r="B17" s="11" t="str">
        <f>+'[3]Población Bogotá'!J745</f>
        <v>Pereira</v>
      </c>
      <c r="C17" s="25">
        <f>+'[3]Población Bogotá'!K745</f>
        <v>1.9136666666666666</v>
      </c>
      <c r="D17" s="25">
        <f>+'[3]Población Bogotá'!L745</f>
        <v>1.054</v>
      </c>
      <c r="E17" s="25">
        <f>+'[3]Población Bogotá'!M745</f>
        <v>2.4786666666666668</v>
      </c>
      <c r="F17" s="25">
        <f>+'[3]Población Bogotá'!N745</f>
        <v>3.3456666666666668</v>
      </c>
      <c r="G17" s="26">
        <f>+'[3]Población Bogotá'!O745</f>
        <v>1.3013333333333332</v>
      </c>
      <c r="H17" s="28">
        <f t="shared" si="4"/>
        <v>-61.103915512603365</v>
      </c>
      <c r="I17" s="27">
        <f t="shared" si="5"/>
        <v>34.978483055406137</v>
      </c>
      <c r="J17" s="28">
        <f t="shared" si="6"/>
        <v>0.14132745723885101</v>
      </c>
      <c r="K17" s="27">
        <f t="shared" si="7"/>
        <v>0.37039606583802065</v>
      </c>
      <c r="L17" s="18"/>
      <c r="N17" s="23" t="s">
        <v>14</v>
      </c>
      <c r="O17" s="146">
        <f>+J14</f>
        <v>98.905870628179542</v>
      </c>
    </row>
    <row r="18" spans="1:15">
      <c r="A18" s="16"/>
      <c r="B18" s="11" t="str">
        <f>+'[3]Población Bogotá'!J746</f>
        <v>Manizales</v>
      </c>
      <c r="C18" s="25">
        <f>+'[3]Población Bogotá'!K746</f>
        <v>0.6386666666666666</v>
      </c>
      <c r="D18" s="25">
        <f>+'[3]Población Bogotá'!L746</f>
        <v>0.41499999999999998</v>
      </c>
      <c r="E18" s="25">
        <f>+'[3]Población Bogotá'!M746</f>
        <v>0.54666666666666675</v>
      </c>
      <c r="F18" s="25">
        <f>+'[3]Población Bogotá'!N746</f>
        <v>1.4513333333333334</v>
      </c>
      <c r="G18" s="26">
        <f>+'[3]Población Bogotá'!O746</f>
        <v>0.91899999999999993</v>
      </c>
      <c r="H18" s="28">
        <f t="shared" si="4"/>
        <v>-36.678915939366107</v>
      </c>
      <c r="I18" s="27">
        <v>0</v>
      </c>
      <c r="J18" s="28">
        <f t="shared" si="6"/>
        <v>9.9805276538809481E-2</v>
      </c>
      <c r="K18" s="27">
        <f t="shared" si="7"/>
        <v>0.16067594606543209</v>
      </c>
      <c r="L18" s="18"/>
    </row>
    <row r="19" spans="1:15">
      <c r="A19" s="16"/>
      <c r="B19" s="11" t="str">
        <f>+'[3]Población Bogotá'!J747</f>
        <v>Montería</v>
      </c>
      <c r="C19" s="25">
        <f>+'[3]Población Bogotá'!K747</f>
        <v>0.26966666666666667</v>
      </c>
      <c r="D19" s="25">
        <f>+'[3]Población Bogotá'!L747</f>
        <v>0.218</v>
      </c>
      <c r="E19" s="25">
        <f>+'[3]Población Bogotá'!M747</f>
        <v>0.437</v>
      </c>
      <c r="F19" s="25">
        <f>+'[3]Población Bogotá'!N747</f>
        <v>0.14133333333333334</v>
      </c>
      <c r="G19" s="26">
        <f>+'[3]Población Bogotá'!O747</f>
        <v>0.50766666666666671</v>
      </c>
      <c r="H19" s="28">
        <f t="shared" si="4"/>
        <v>259.19811320754718</v>
      </c>
      <c r="I19" s="27">
        <f t="shared" si="5"/>
        <v>-67.658276125095341</v>
      </c>
      <c r="J19" s="28">
        <f t="shared" si="6"/>
        <v>5.513363662263579E-2</v>
      </c>
      <c r="K19" s="27">
        <f t="shared" si="7"/>
        <v>1.5646899662779792E-2</v>
      </c>
      <c r="L19" s="18"/>
    </row>
    <row r="20" spans="1:15">
      <c r="A20" s="16"/>
      <c r="B20" s="11" t="str">
        <f>+'[3]Población Bogotá'!J748</f>
        <v>Ibagué</v>
      </c>
      <c r="C20" s="25">
        <f>+'[3]Población Bogotá'!K748</f>
        <v>0.69700000000000006</v>
      </c>
      <c r="D20" s="25">
        <f>+'[3]Población Bogotá'!L748</f>
        <v>1.2816666666666665</v>
      </c>
      <c r="E20" s="25">
        <f>+'[3]Población Bogotá'!M748</f>
        <v>1.4260000000000002</v>
      </c>
      <c r="F20" s="25">
        <f>+'[3]Población Bogotá'!N748</f>
        <v>0.84933333333333338</v>
      </c>
      <c r="G20" s="26">
        <f>+'[3]Población Bogotá'!O748</f>
        <v>0.4383333333333333</v>
      </c>
      <c r="H20" s="28">
        <f t="shared" si="4"/>
        <v>-48.390894819466254</v>
      </c>
      <c r="I20" s="27">
        <f t="shared" si="5"/>
        <v>-40.439457690509585</v>
      </c>
      <c r="J20" s="28">
        <f t="shared" si="6"/>
        <v>4.7603895048434694E-2</v>
      </c>
      <c r="K20" s="27">
        <f t="shared" si="7"/>
        <v>9.4029010237648369E-2</v>
      </c>
      <c r="L20" s="18"/>
    </row>
    <row r="21" spans="1:15">
      <c r="A21" s="16"/>
      <c r="B21" s="11" t="str">
        <f>+'[3]Población Bogotá'!J749</f>
        <v>Bucaramanga</v>
      </c>
      <c r="C21" s="25">
        <f>+'[3]Población Bogotá'!K749</f>
        <v>0.29366666666666669</v>
      </c>
      <c r="D21" s="25">
        <f>+'[3]Población Bogotá'!L749</f>
        <v>0.4664726666666667</v>
      </c>
      <c r="E21" s="25">
        <f>+'[3]Población Bogotá'!M749</f>
        <v>1.1396666666666666</v>
      </c>
      <c r="F21" s="25">
        <f>+'[3]Población Bogotá'!N749</f>
        <v>0.4373333333333333</v>
      </c>
      <c r="G21" s="26">
        <f>+'[3]Población Bogotá'!O749</f>
        <v>0.40633333333333338</v>
      </c>
      <c r="H21" s="28">
        <f t="shared" si="4"/>
        <v>-7.0884146341463232</v>
      </c>
      <c r="I21" s="27">
        <f t="shared" si="5"/>
        <v>-61.626206493126645</v>
      </c>
      <c r="J21" s="28">
        <f t="shared" si="6"/>
        <v>4.4128629706495746E-2</v>
      </c>
      <c r="K21" s="27">
        <f t="shared" si="7"/>
        <v>4.8416821598035571E-2</v>
      </c>
      <c r="L21" s="18"/>
    </row>
    <row r="22" spans="1:15">
      <c r="A22" s="16"/>
      <c r="B22" s="11" t="str">
        <f>+'[3]Población Bogotá'!J750</f>
        <v>Cúcuta</v>
      </c>
      <c r="C22" s="25">
        <f>+'[3]Población Bogotá'!K750</f>
        <v>0.30733333333333335</v>
      </c>
      <c r="D22" s="25">
        <f>+'[3]Población Bogotá'!L750</f>
        <v>0.66433333333333333</v>
      </c>
      <c r="E22" s="25">
        <f>+'[3]Población Bogotá'!M750</f>
        <v>0.502</v>
      </c>
      <c r="F22" s="25">
        <f>+'[3]Población Bogotá'!N750</f>
        <v>0.88500000000000001</v>
      </c>
      <c r="G22" s="26">
        <f>+'[3]Población Bogotá'!O750</f>
        <v>0.32</v>
      </c>
      <c r="H22" s="28">
        <f t="shared" si="4"/>
        <v>-63.841807909604519</v>
      </c>
      <c r="I22" s="27">
        <f t="shared" si="5"/>
        <v>76.294820717131472</v>
      </c>
      <c r="J22" s="28">
        <f t="shared" si="6"/>
        <v>3.4752653419389587E-2</v>
      </c>
      <c r="K22" s="27">
        <f t="shared" si="7"/>
        <v>9.7977638218585711E-2</v>
      </c>
      <c r="L22" s="18"/>
    </row>
    <row r="23" spans="1:15">
      <c r="A23" s="16"/>
      <c r="B23" s="11" t="str">
        <f>+'[3]Población Bogotá'!J751</f>
        <v>Cali</v>
      </c>
      <c r="C23" s="25">
        <f>+'[3]Población Bogotá'!K751</f>
        <v>0.6113333333333334</v>
      </c>
      <c r="D23" s="25">
        <f>+'[3]Población Bogotá'!L751</f>
        <v>1.922666666666667</v>
      </c>
      <c r="E23" s="25">
        <f>+'[3]Población Bogotá'!M751</f>
        <v>0.68033333333333335</v>
      </c>
      <c r="F23" s="25">
        <f>+'[3]Población Bogotá'!N751</f>
        <v>0.56533333333333335</v>
      </c>
      <c r="G23" s="26">
        <f>+'[3]Población Bogotá'!O751</f>
        <v>0.23766666666666666</v>
      </c>
      <c r="H23" s="28">
        <f t="shared" si="4"/>
        <v>-57.959905660377366</v>
      </c>
      <c r="I23" s="27">
        <f t="shared" si="5"/>
        <v>-16.90347868691817</v>
      </c>
      <c r="J23" s="28">
        <f t="shared" si="6"/>
        <v>2.5811085300025807E-2</v>
      </c>
      <c r="K23" s="27">
        <f t="shared" si="7"/>
        <v>6.2587598651119167E-2</v>
      </c>
      <c r="L23" s="18"/>
    </row>
    <row r="24" spans="1:15">
      <c r="A24" s="16"/>
      <c r="B24" s="11" t="str">
        <f>+'[3]Población Bogotá'!J752</f>
        <v>Pasto</v>
      </c>
      <c r="C24" s="25">
        <f>+'[3]Población Bogotá'!K752</f>
        <v>0.18133333333333335</v>
      </c>
      <c r="D24" s="25">
        <f>+'[3]Población Bogotá'!L752</f>
        <v>5.5E-2</v>
      </c>
      <c r="E24" s="25">
        <f>+'[3]Población Bogotá'!M752</f>
        <v>0.19666666666666666</v>
      </c>
      <c r="F24" s="25">
        <f>+'[3]Población Bogotá'!N752</f>
        <v>4.8333333333333332E-2</v>
      </c>
      <c r="G24" s="26">
        <f>+'[3]Población Bogotá'!O752</f>
        <v>0.23299999999999998</v>
      </c>
      <c r="H24" s="28">
        <f t="shared" si="4"/>
        <v>382.06896551724139</v>
      </c>
      <c r="I24" s="27">
        <f t="shared" si="5"/>
        <v>-75.423728813559322</v>
      </c>
      <c r="J24" s="28">
        <f t="shared" si="6"/>
        <v>2.5304275770993041E-2</v>
      </c>
      <c r="K24" s="27">
        <f t="shared" si="7"/>
        <v>5.3509444601487488E-3</v>
      </c>
      <c r="L24" s="18"/>
    </row>
    <row r="25" spans="1:15">
      <c r="A25" s="16"/>
      <c r="B25" s="11" t="str">
        <f>+'[3]Población Bogotá'!J753</f>
        <v>Villavicencio</v>
      </c>
      <c r="C25" s="25">
        <f>+'[3]Población Bogotá'!K753</f>
        <v>0.18666666666666668</v>
      </c>
      <c r="D25" s="25">
        <f>+'[3]Población Bogotá'!L753</f>
        <v>0.64466666666666672</v>
      </c>
      <c r="E25" s="25">
        <f>+'[3]Población Bogotá'!M753</f>
        <v>0.82400000000000018</v>
      </c>
      <c r="F25" s="25">
        <f>+'[3]Población Bogotá'!N753</f>
        <v>0.54833333333333323</v>
      </c>
      <c r="G25" s="26">
        <f>+'[3]Población Bogotá'!O753</f>
        <v>0.14166666666666666</v>
      </c>
      <c r="H25" s="54">
        <v>0</v>
      </c>
      <c r="I25" s="27">
        <v>0</v>
      </c>
      <c r="J25" s="54">
        <f t="shared" si="6"/>
        <v>1.5385289274208932E-2</v>
      </c>
      <c r="K25" s="53">
        <v>0</v>
      </c>
      <c r="L25" s="18"/>
    </row>
    <row r="26" spans="1:15">
      <c r="A26" s="16"/>
      <c r="B26" s="11" t="str">
        <f>+'[3]Población Bogotá'!J754</f>
        <v>Cartagena</v>
      </c>
      <c r="C26" s="25">
        <f>+'[3]Población Bogotá'!K754</f>
        <v>0</v>
      </c>
      <c r="D26" s="25">
        <f>+'[3]Población Bogotá'!L754</f>
        <v>0</v>
      </c>
      <c r="E26" s="25">
        <f>+'[3]Población Bogotá'!M754</f>
        <v>0</v>
      </c>
      <c r="F26" s="25">
        <f>+'[3]Población Bogotá'!N754</f>
        <v>0</v>
      </c>
      <c r="G26" s="26">
        <f>+'[3]Población Bogotá'!O754</f>
        <v>0</v>
      </c>
      <c r="H26" s="54">
        <v>0</v>
      </c>
      <c r="I26" s="27">
        <v>0</v>
      </c>
      <c r="J26" s="54">
        <v>0</v>
      </c>
      <c r="K26" s="53">
        <v>0</v>
      </c>
      <c r="L26" s="18"/>
    </row>
    <row r="27" spans="1:15">
      <c r="A27" s="16"/>
      <c r="B27" s="11" t="str">
        <f>+'[3]Población Bogotá'!J755</f>
        <v>Barranquilla</v>
      </c>
      <c r="C27" s="25">
        <f>+'[3]Población Bogotá'!K755</f>
        <v>0</v>
      </c>
      <c r="D27" s="25">
        <f>+'[3]Población Bogotá'!L755</f>
        <v>0</v>
      </c>
      <c r="E27" s="25">
        <f>+'[3]Población Bogotá'!M755</f>
        <v>0</v>
      </c>
      <c r="F27" s="25">
        <f>+'[3]Población Bogotá'!N755</f>
        <v>0</v>
      </c>
      <c r="G27" s="26">
        <f>+'[3]Población Bogotá'!O755</f>
        <v>0</v>
      </c>
      <c r="H27" s="54">
        <v>0</v>
      </c>
      <c r="I27" s="27">
        <v>0</v>
      </c>
      <c r="J27" s="54">
        <v>0</v>
      </c>
      <c r="K27" s="53">
        <v>0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8" activePane="bottomLeft" state="frozen"/>
      <selection activeCell="C8" sqref="C8:K8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Bogotá'!J774</f>
        <v>Colombia</v>
      </c>
      <c r="C13" s="26">
        <f>+'[3]Población Bogotá'!K774</f>
        <v>29.466666666666669</v>
      </c>
      <c r="D13" s="26">
        <f>+'[3]Población Bogotá'!L774</f>
        <v>8.2586666666666666</v>
      </c>
      <c r="E13" s="26">
        <f>+'[3]Población Bogotá'!M774</f>
        <v>19.835000000000001</v>
      </c>
      <c r="F13" s="26">
        <f>+'[3]Población Bogotá'!N774</f>
        <v>31.112333333333336</v>
      </c>
      <c r="G13" s="26">
        <f>+'[3]Población Bogotá'!O774</f>
        <v>29.009333333333334</v>
      </c>
      <c r="H13" s="28">
        <f t="shared" ref="H13" si="0">IF(OR(OR(G13=0,F13=0),G13=""),"",(G13/F13-1)*100)</f>
        <v>-6.759377310177106</v>
      </c>
      <c r="I13" s="27">
        <f>IF(OR(OR(G13=0,F13=0),F13=""),"",(F13/E13-1)*100)</f>
        <v>56.855726409545412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19.808000000000003</v>
      </c>
      <c r="D14" s="25">
        <f t="shared" ref="D14:G14" si="3">D13-SUM(D15:D27)</f>
        <v>4.602967333333333</v>
      </c>
      <c r="E14" s="25">
        <f t="shared" si="3"/>
        <v>8.1136666666666688</v>
      </c>
      <c r="F14" s="25">
        <f t="shared" si="3"/>
        <v>11.313666666666663</v>
      </c>
      <c r="G14" s="26">
        <f t="shared" si="3"/>
        <v>13.59466666666667</v>
      </c>
      <c r="H14" s="28">
        <f t="shared" ref="H14:H25" si="4">IF(OR(OR(G14=0,F14=0),G14=""),"",(G14/F14-1)*100)</f>
        <v>20.161456645355248</v>
      </c>
      <c r="I14" s="27">
        <f t="shared" ref="I14:I25" si="5">IF(OR(OR(G14=0,F14=0),F14=""),"",(F14/E14-1)*100)</f>
        <v>39.439628610163837</v>
      </c>
      <c r="J14" s="28">
        <f t="shared" ref="J14:J25" si="6">IF(G14=0,"",G14/$G$13*100)</f>
        <v>46.86307854943238</v>
      </c>
      <c r="K14" s="27">
        <f t="shared" ref="K14:K27" si="7">IF(F14=0,"",F14/$F$13*100)</f>
        <v>36.363928559949414</v>
      </c>
      <c r="L14" s="18"/>
    </row>
    <row r="15" spans="1:15">
      <c r="A15" s="16"/>
      <c r="B15" s="12" t="str">
        <f>+'[3]Población Bogotá'!J775</f>
        <v>Bogotá</v>
      </c>
      <c r="C15" s="107">
        <f>+'[3]Población Bogotá'!K775</f>
        <v>1.5249999999999999</v>
      </c>
      <c r="D15" s="107">
        <f>+'[3]Población Bogotá'!L775</f>
        <v>0.80066666666666675</v>
      </c>
      <c r="E15" s="107">
        <f>+'[3]Población Bogotá'!M775</f>
        <v>4.6510000000000007</v>
      </c>
      <c r="F15" s="107">
        <f>+'[3]Población Bogotá'!N775</f>
        <v>7.5516666666666667</v>
      </c>
      <c r="G15" s="107">
        <f>+'[3]Población Bogotá'!O775</f>
        <v>6.3969999999999994</v>
      </c>
      <c r="H15" s="50">
        <f t="shared" si="4"/>
        <v>-15.290222908850149</v>
      </c>
      <c r="I15" s="36">
        <f t="shared" si="5"/>
        <v>62.366516161398962</v>
      </c>
      <c r="J15" s="50">
        <f t="shared" si="6"/>
        <v>22.051523647561702</v>
      </c>
      <c r="K15" s="36">
        <f t="shared" si="7"/>
        <v>24.272260732614072</v>
      </c>
      <c r="L15" s="18"/>
    </row>
    <row r="16" spans="1:15">
      <c r="A16" s="16"/>
      <c r="B16" s="11" t="str">
        <f>+'[3]Población Bogotá'!J776</f>
        <v>Bucaramanga</v>
      </c>
      <c r="C16" s="55">
        <f>+'[3]Población Bogotá'!K776</f>
        <v>1.5513333333333332</v>
      </c>
      <c r="D16" s="55">
        <f>+'[3]Población Bogotá'!L776</f>
        <v>0.75300000000000011</v>
      </c>
      <c r="E16" s="55">
        <f>+'[3]Población Bogotá'!M776</f>
        <v>0.98933333333333329</v>
      </c>
      <c r="F16" s="55">
        <f>+'[3]Población Bogotá'!N776</f>
        <v>1.6606666666666667</v>
      </c>
      <c r="G16" s="56">
        <f>+'[3]Población Bogotá'!O776</f>
        <v>2.9383333333333339</v>
      </c>
      <c r="H16" s="28">
        <f t="shared" si="4"/>
        <v>76.936973103171454</v>
      </c>
      <c r="I16" s="27">
        <f t="shared" si="5"/>
        <v>67.85714285714289</v>
      </c>
      <c r="J16" s="28">
        <f t="shared" si="6"/>
        <v>10.128924024451901</v>
      </c>
      <c r="K16" s="27">
        <f t="shared" si="7"/>
        <v>5.3376474495644812</v>
      </c>
      <c r="L16" s="18"/>
      <c r="N16" s="23" t="s">
        <v>3</v>
      </c>
      <c r="O16" s="34">
        <f>J15</f>
        <v>22.051523647561702</v>
      </c>
    </row>
    <row r="17" spans="1:15">
      <c r="A17" s="16"/>
      <c r="B17" s="11" t="str">
        <f>+'[3]Población Bogotá'!J777</f>
        <v>Medellín</v>
      </c>
      <c r="C17" s="55">
        <f>+'[3]Población Bogotá'!K777</f>
        <v>0.88633333333333331</v>
      </c>
      <c r="D17" s="55">
        <f>+'[3]Población Bogotá'!L777</f>
        <v>0.247</v>
      </c>
      <c r="E17" s="55">
        <f>+'[3]Población Bogotá'!M777</f>
        <v>0.8</v>
      </c>
      <c r="F17" s="55">
        <f>+'[3]Población Bogotá'!N777</f>
        <v>3.7236666666666665</v>
      </c>
      <c r="G17" s="56">
        <f>+'[3]Población Bogotá'!O777</f>
        <v>1.9723333333333333</v>
      </c>
      <c r="H17" s="28">
        <f t="shared" si="4"/>
        <v>-47.03249485274371</v>
      </c>
      <c r="I17" s="27">
        <f t="shared" si="5"/>
        <v>365.45833333333331</v>
      </c>
      <c r="J17" s="28">
        <f t="shared" si="6"/>
        <v>6.7989612538493356</v>
      </c>
      <c r="K17" s="27">
        <f t="shared" si="7"/>
        <v>11.968458381992136</v>
      </c>
      <c r="L17" s="18"/>
      <c r="N17" s="23" t="s">
        <v>14</v>
      </c>
      <c r="O17" s="34">
        <f>100-O16</f>
        <v>77.948476352438291</v>
      </c>
    </row>
    <row r="18" spans="1:15">
      <c r="A18" s="16"/>
      <c r="B18" s="11" t="str">
        <f>+'[3]Población Bogotá'!J778</f>
        <v>Cúcuta</v>
      </c>
      <c r="C18" s="55">
        <f>+'[3]Población Bogotá'!K778</f>
        <v>1.3873333333333333</v>
      </c>
      <c r="D18" s="55">
        <f>+'[3]Población Bogotá'!L778</f>
        <v>9.8999999999999991E-2</v>
      </c>
      <c r="E18" s="55">
        <f>+'[3]Población Bogotá'!M778</f>
        <v>2.1150000000000002</v>
      </c>
      <c r="F18" s="55">
        <f>+'[3]Población Bogotá'!N778</f>
        <v>2.5060000000000002</v>
      </c>
      <c r="G18" s="56">
        <f>+'[3]Población Bogotá'!O778</f>
        <v>1.7903333333333336</v>
      </c>
      <c r="H18" s="28">
        <f t="shared" si="4"/>
        <v>-28.558127161479121</v>
      </c>
      <c r="I18" s="27">
        <f t="shared" si="5"/>
        <v>18.4869976359338</v>
      </c>
      <c r="J18" s="28">
        <f t="shared" si="6"/>
        <v>6.1715769637358102</v>
      </c>
      <c r="K18" s="27">
        <f t="shared" si="7"/>
        <v>8.0546835660027636</v>
      </c>
      <c r="L18" s="18"/>
    </row>
    <row r="19" spans="1:15">
      <c r="A19" s="16"/>
      <c r="B19" s="11" t="str">
        <f>+'[3]Población Bogotá'!J779</f>
        <v>Cali</v>
      </c>
      <c r="C19" s="55">
        <f>+'[3]Población Bogotá'!K779</f>
        <v>2.1056666666666666</v>
      </c>
      <c r="D19" s="55">
        <f>+'[3]Población Bogotá'!L779</f>
        <v>0.25466666666666665</v>
      </c>
      <c r="E19" s="55">
        <f>+'[3]Población Bogotá'!M779</f>
        <v>1.5559999999999998</v>
      </c>
      <c r="F19" s="55">
        <f>+'[3]Población Bogotá'!N779</f>
        <v>1.4393333333333331</v>
      </c>
      <c r="G19" s="56">
        <f>+'[3]Población Bogotá'!O779</f>
        <v>0.58233333333333326</v>
      </c>
      <c r="H19" s="28">
        <f t="shared" si="4"/>
        <v>-59.541454377026405</v>
      </c>
      <c r="I19" s="27">
        <f t="shared" si="5"/>
        <v>-7.4978577549271623</v>
      </c>
      <c r="J19" s="28">
        <f t="shared" si="6"/>
        <v>2.0073999172680055</v>
      </c>
      <c r="K19" s="27">
        <f t="shared" si="7"/>
        <v>4.6262468260175487</v>
      </c>
      <c r="L19" s="18"/>
    </row>
    <row r="20" spans="1:15">
      <c r="A20" s="16"/>
      <c r="B20" s="11" t="str">
        <f>+'[3]Población Bogotá'!J780</f>
        <v>Pasto</v>
      </c>
      <c r="C20" s="55">
        <f>+'[3]Población Bogotá'!K780</f>
        <v>0.62966666666666671</v>
      </c>
      <c r="D20" s="55">
        <f>+'[3]Población Bogotá'!L780</f>
        <v>0.14199999999999999</v>
      </c>
      <c r="E20" s="55">
        <f>+'[3]Población Bogotá'!M780</f>
        <v>0.27699999999999997</v>
      </c>
      <c r="F20" s="55">
        <f>+'[3]Población Bogotá'!N780</f>
        <v>0.161</v>
      </c>
      <c r="G20" s="56">
        <f>+'[3]Población Bogotá'!O780</f>
        <v>0.57933333333333337</v>
      </c>
      <c r="H20" s="28">
        <f t="shared" si="4"/>
        <v>259.8343685300207</v>
      </c>
      <c r="I20" s="27">
        <f t="shared" si="5"/>
        <v>-41.877256317689529</v>
      </c>
      <c r="J20" s="28">
        <f t="shared" si="6"/>
        <v>1.9970584179804203</v>
      </c>
      <c r="K20" s="27">
        <f t="shared" si="7"/>
        <v>0.51747967044151832</v>
      </c>
      <c r="L20" s="18"/>
    </row>
    <row r="21" spans="1:15">
      <c r="A21" s="16"/>
      <c r="B21" s="11" t="str">
        <f>+'[3]Población Bogotá'!J781</f>
        <v>Barranquilla</v>
      </c>
      <c r="C21" s="55">
        <f>+'[3]Población Bogotá'!K781</f>
        <v>0.35266666666666668</v>
      </c>
      <c r="D21" s="55">
        <f>+'[3]Población Bogotá'!L781</f>
        <v>0.11066666666666668</v>
      </c>
      <c r="E21" s="55">
        <f>+'[3]Población Bogotá'!M781</f>
        <v>0.43366666666666664</v>
      </c>
      <c r="F21" s="55">
        <f>+'[3]Población Bogotá'!N781</f>
        <v>1.1739999999999997</v>
      </c>
      <c r="G21" s="56">
        <f>+'[3]Población Bogotá'!O781</f>
        <v>0.40766666666666668</v>
      </c>
      <c r="H21" s="28">
        <f t="shared" si="4"/>
        <v>-65.275411697898917</v>
      </c>
      <c r="I21" s="27">
        <f t="shared" si="5"/>
        <v>170.71483474250573</v>
      </c>
      <c r="J21" s="28">
        <f t="shared" si="6"/>
        <v>1.4052948476352438</v>
      </c>
      <c r="K21" s="27">
        <f t="shared" si="7"/>
        <v>3.7734231869462258</v>
      </c>
      <c r="L21" s="18"/>
    </row>
    <row r="22" spans="1:15">
      <c r="A22" s="16"/>
      <c r="B22" s="11" t="str">
        <f>+'[3]Población Bogotá'!J782</f>
        <v>Ibagué</v>
      </c>
      <c r="C22" s="55">
        <f>+'[3]Población Bogotá'!K782</f>
        <v>0.70866666666666667</v>
      </c>
      <c r="D22" s="55">
        <f>+'[3]Población Bogotá'!L782</f>
        <v>0.42333333333333334</v>
      </c>
      <c r="E22" s="55">
        <f>+'[3]Población Bogotá'!M782</f>
        <v>0.37599999999999995</v>
      </c>
      <c r="F22" s="55">
        <f>+'[3]Población Bogotá'!N782</f>
        <v>0.52466666666666673</v>
      </c>
      <c r="G22" s="56">
        <f>+'[3]Población Bogotá'!O782</f>
        <v>0.35833333333333334</v>
      </c>
      <c r="H22" s="28">
        <f t="shared" si="4"/>
        <v>-31.702668360864049</v>
      </c>
      <c r="I22" s="27">
        <v>0</v>
      </c>
      <c r="J22" s="28">
        <f t="shared" si="6"/>
        <v>1.2352346371282805</v>
      </c>
      <c r="K22" s="27">
        <f t="shared" si="7"/>
        <v>1.6863623214802277</v>
      </c>
      <c r="L22" s="18"/>
    </row>
    <row r="23" spans="1:15">
      <c r="A23" s="16"/>
      <c r="B23" s="11" t="str">
        <f>+'[3]Población Bogotá'!J783</f>
        <v>Cartagena</v>
      </c>
      <c r="C23" s="55">
        <f>+'[3]Población Bogotá'!K783</f>
        <v>9.1666666666666674E-2</v>
      </c>
      <c r="D23" s="55">
        <f>+'[3]Población Bogotá'!L783</f>
        <v>0</v>
      </c>
      <c r="E23" s="55">
        <f>+'[3]Población Bogotá'!M783</f>
        <v>0</v>
      </c>
      <c r="F23" s="55">
        <f>+'[3]Población Bogotá'!N783</f>
        <v>0.14033333333333334</v>
      </c>
      <c r="G23" s="56">
        <f>+'[3]Población Bogotá'!O783</f>
        <v>0.21</v>
      </c>
      <c r="H23" s="28">
        <f t="shared" si="4"/>
        <v>49.643705463182883</v>
      </c>
      <c r="I23" s="27">
        <v>0</v>
      </c>
      <c r="J23" s="28">
        <f t="shared" si="6"/>
        <v>0.72390495013099221</v>
      </c>
      <c r="K23" s="27">
        <f t="shared" si="7"/>
        <v>0.45105370860430477</v>
      </c>
      <c r="L23" s="18"/>
    </row>
    <row r="24" spans="1:15">
      <c r="A24" s="16"/>
      <c r="B24" s="11" t="str">
        <f>+'[3]Población Bogotá'!J784</f>
        <v>Pereira</v>
      </c>
      <c r="C24" s="55">
        <f>+'[3]Población Bogotá'!K784</f>
        <v>7.9333333333333325E-2</v>
      </c>
      <c r="D24" s="55">
        <f>+'[3]Población Bogotá'!L784</f>
        <v>0.56199999999999994</v>
      </c>
      <c r="E24" s="55">
        <f>+'[3]Población Bogotá'!M784</f>
        <v>0</v>
      </c>
      <c r="F24" s="55">
        <f>+'[3]Población Bogotá'!N784</f>
        <v>0.33766666666666673</v>
      </c>
      <c r="G24" s="56">
        <f>+'[3]Población Bogotá'!O784</f>
        <v>0.10266666666666667</v>
      </c>
      <c r="H24" s="28">
        <f t="shared" si="4"/>
        <v>-69.595261599210275</v>
      </c>
      <c r="I24" s="27">
        <v>0</v>
      </c>
      <c r="J24" s="28">
        <f t="shared" si="6"/>
        <v>0.35390908673070737</v>
      </c>
      <c r="K24" s="27">
        <f t="shared" si="7"/>
        <v>1.0853145055015696</v>
      </c>
      <c r="L24" s="18"/>
    </row>
    <row r="25" spans="1:15">
      <c r="A25" s="16"/>
      <c r="B25" s="11" t="str">
        <f>+'[3]Población Bogotá'!J785</f>
        <v>Montería</v>
      </c>
      <c r="C25" s="55">
        <f>+'[3]Población Bogotá'!K785</f>
        <v>0.10766666666666667</v>
      </c>
      <c r="D25" s="55">
        <f>+'[3]Población Bogotá'!L785</f>
        <v>3.1699333333333336E-2</v>
      </c>
      <c r="E25" s="55">
        <f>+'[3]Población Bogotá'!M785</f>
        <v>0.15</v>
      </c>
      <c r="F25" s="55">
        <f>+'[3]Población Bogotá'!N785</f>
        <v>0.14633333333333332</v>
      </c>
      <c r="G25" s="56">
        <f>+'[3]Población Bogotá'!O785</f>
        <v>7.6333333333333322E-2</v>
      </c>
      <c r="H25" s="28">
        <f t="shared" si="4"/>
        <v>-47.835990888382682</v>
      </c>
      <c r="I25" s="27">
        <f t="shared" si="5"/>
        <v>-2.4444444444444491</v>
      </c>
      <c r="J25" s="28">
        <f t="shared" si="6"/>
        <v>0.26313370409523368</v>
      </c>
      <c r="K25" s="27">
        <f t="shared" si="7"/>
        <v>0.47033866526672158</v>
      </c>
      <c r="L25" s="18"/>
    </row>
    <row r="26" spans="1:15">
      <c r="A26" s="16"/>
      <c r="B26" s="11" t="str">
        <f>+'[3]Población Bogotá'!J786</f>
        <v>Villavicencio</v>
      </c>
      <c r="C26" s="55">
        <f>+'[3]Población Bogotá'!K786</f>
        <v>0.06</v>
      </c>
      <c r="D26" s="55">
        <f>+'[3]Población Bogotá'!L786</f>
        <v>0.124</v>
      </c>
      <c r="E26" s="55">
        <f>+'[3]Población Bogotá'!M786</f>
        <v>0.37333333333333329</v>
      </c>
      <c r="F26" s="55">
        <f>+'[3]Población Bogotá'!N786</f>
        <v>0.39233333333333337</v>
      </c>
      <c r="G26" s="56">
        <f>+'[3]Población Bogotá'!O786</f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tr">
        <f>+'[3]Población Bogotá'!J787</f>
        <v>Manizales</v>
      </c>
      <c r="C27" s="55">
        <f>+'[3]Población Bogotá'!K787</f>
        <v>0.17333333333333334</v>
      </c>
      <c r="D27" s="55">
        <f>+'[3]Población Bogotá'!L787</f>
        <v>0.10766666666666667</v>
      </c>
      <c r="E27" s="55">
        <f>+'[3]Población Bogotá'!M787</f>
        <v>0</v>
      </c>
      <c r="F27" s="55">
        <f>+'[3]Población Bogotá'!N787</f>
        <v>4.1000000000000002E-2</v>
      </c>
      <c r="G27" s="56">
        <f>+'[3]Población Bogotá'!O787</f>
        <v>0</v>
      </c>
      <c r="H27" s="28">
        <v>0</v>
      </c>
      <c r="I27" s="27">
        <v>0</v>
      </c>
      <c r="J27" s="28">
        <v>0</v>
      </c>
      <c r="K27" s="27">
        <f t="shared" si="7"/>
        <v>0.1317805371931817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31" sqref="C31:G32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132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167</v>
      </c>
      <c r="C8" s="166"/>
      <c r="D8" s="166"/>
      <c r="E8" s="166"/>
      <c r="F8" s="166"/>
      <c r="G8" s="166"/>
      <c r="H8" s="166"/>
      <c r="I8" s="16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113</v>
      </c>
      <c r="H10" s="168"/>
      <c r="I10" s="168" t="s">
        <v>112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61</v>
      </c>
      <c r="H11" s="161" t="s">
        <v>62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100</v>
      </c>
      <c r="M12" s="34">
        <f>SUM(F13:F14)</f>
        <v>3989.9086666666662</v>
      </c>
    </row>
    <row r="13" spans="1:13">
      <c r="A13" s="16"/>
      <c r="B13" s="11" t="s">
        <v>67</v>
      </c>
      <c r="C13" s="25">
        <f>+'[3]Resumen Bogotá'!I73</f>
        <v>1909.3436666666666</v>
      </c>
      <c r="D13" s="25">
        <f>+'[3]Resumen Bogotá'!J73</f>
        <v>1936.9190000000001</v>
      </c>
      <c r="E13" s="25">
        <f>+'[3]Resumen Bogotá'!K73</f>
        <v>2049.8733333333334</v>
      </c>
      <c r="F13" s="29">
        <f>+'[3]Resumen Bogotá'!L73</f>
        <v>2097.7953333333335</v>
      </c>
      <c r="G13" s="73">
        <f>IF(OR(OR(F13=0,E13=0),F13=""),"",(F13/E13-1)*100)</f>
        <v>2.3378029862007654</v>
      </c>
      <c r="H13" s="26">
        <f>F13-E13</f>
        <v>47.922000000000025</v>
      </c>
      <c r="I13" s="28">
        <f>IF(F13=0,"",F13/$M$12*100)</f>
        <v>52.577527672730362</v>
      </c>
      <c r="J13" s="18"/>
      <c r="L13" s="23" t="s">
        <v>63</v>
      </c>
    </row>
    <row r="14" spans="1:13">
      <c r="A14" s="16"/>
      <c r="B14" s="11" t="s">
        <v>47</v>
      </c>
      <c r="C14" s="25">
        <f>+'[3]Resumen Bogotá'!I74</f>
        <v>1465.1906666666664</v>
      </c>
      <c r="D14" s="25">
        <f>+'[3]Resumen Bogotá'!J74</f>
        <v>1497.3256666666668</v>
      </c>
      <c r="E14" s="25">
        <f>+'[3]Resumen Bogotá'!K74</f>
        <v>1687.0393333333336</v>
      </c>
      <c r="F14" s="29">
        <f>+'[3]Resumen Bogotá'!L74</f>
        <v>1892.1133333333328</v>
      </c>
      <c r="G14" s="73">
        <f t="shared" ref="G14" si="0">IF(OR(OR(F14=0,E14=0),F14=""),"",(F14/E14-1)*100)</f>
        <v>12.155851730783551</v>
      </c>
      <c r="H14" s="26">
        <f t="shared" ref="H14" si="1">F14-E14</f>
        <v>205.07399999999916</v>
      </c>
      <c r="I14" s="28">
        <f>IF(F14=0,"",F14/$M$12*100)</f>
        <v>47.422472327269638</v>
      </c>
      <c r="J14" s="18"/>
      <c r="L14" s="23" t="s">
        <v>64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66" t="s">
        <v>133</v>
      </c>
      <c r="C25" s="166"/>
      <c r="D25" s="166"/>
      <c r="E25" s="166"/>
      <c r="F25" s="166"/>
      <c r="G25" s="166"/>
      <c r="H25" s="166"/>
      <c r="I25" s="166"/>
      <c r="J25" s="91"/>
      <c r="K25" s="80"/>
      <c r="L25" s="23"/>
      <c r="M25" s="23"/>
    </row>
    <row r="26" spans="1:13" s="58" customFormat="1">
      <c r="A26" s="89"/>
      <c r="B26" s="166" t="s">
        <v>170</v>
      </c>
      <c r="C26" s="166"/>
      <c r="D26" s="166"/>
      <c r="E26" s="166"/>
      <c r="F26" s="166"/>
      <c r="G26" s="166"/>
      <c r="H26" s="166"/>
      <c r="I26" s="166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67" t="s">
        <v>2</v>
      </c>
      <c r="D28" s="167"/>
      <c r="E28" s="167"/>
      <c r="F28" s="167"/>
      <c r="G28" s="167"/>
      <c r="H28" s="3"/>
      <c r="I28" s="3"/>
      <c r="J28" s="18"/>
    </row>
    <row r="29" spans="1:13">
      <c r="A29" s="16"/>
      <c r="B29" s="11"/>
      <c r="C29" s="164">
        <v>2007</v>
      </c>
      <c r="D29" s="164">
        <v>2008</v>
      </c>
      <c r="E29" s="164">
        <v>2009</v>
      </c>
      <c r="F29" s="164">
        <v>2010</v>
      </c>
      <c r="G29" s="75">
        <v>2011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48</v>
      </c>
      <c r="C31" s="52">
        <f>+'[3]Resumen Bogotá'!V73</f>
        <v>61.394936152388048</v>
      </c>
      <c r="D31" s="52">
        <f>+'[3]Resumen Bogotá'!W73</f>
        <v>56.580952453390367</v>
      </c>
      <c r="E31" s="52">
        <f>+'[3]Resumen Bogotá'!X73</f>
        <v>56.400145825370238</v>
      </c>
      <c r="F31" s="52">
        <f>+'[3]Resumen Bogotá'!Y73</f>
        <v>54.85472945670481</v>
      </c>
      <c r="G31" s="36">
        <f>+'[3]Resumen Bogotá'!Z73</f>
        <v>52.577527672730362</v>
      </c>
      <c r="H31" s="8"/>
      <c r="I31" s="87"/>
      <c r="J31" s="18"/>
    </row>
    <row r="32" spans="1:13">
      <c r="A32" s="16"/>
      <c r="B32" s="11" t="s">
        <v>49</v>
      </c>
      <c r="C32" s="52">
        <f>+'[3]Resumen Bogotá'!V74</f>
        <v>38.605063847611952</v>
      </c>
      <c r="D32" s="52">
        <f>+'[3]Resumen Bogotá'!W74</f>
        <v>43.41904754660964</v>
      </c>
      <c r="E32" s="52">
        <f>+'[3]Resumen Bogotá'!X74</f>
        <v>43.599854174629762</v>
      </c>
      <c r="F32" s="52">
        <f>+'[3]Resumen Bogotá'!Y74</f>
        <v>45.145270543295183</v>
      </c>
      <c r="G32" s="36">
        <f>+'[3]Resumen Bogotá'!Z74</f>
        <v>47.422472327269638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165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68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0" sqref="N3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51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69" t="s">
        <v>135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67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  <c r="M10" s="16"/>
    </row>
    <row r="11" spans="1:15">
      <c r="A11" s="67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tr">
        <f>+'[3]Población Bogotá'!J806</f>
        <v>Colombia</v>
      </c>
      <c r="C13" s="26">
        <f>+'[3]Población Bogotá'!K806</f>
        <v>7657.3866666666663</v>
      </c>
      <c r="D13" s="26">
        <f>+'[3]Población Bogotá'!L806</f>
        <v>7086.4660000000013</v>
      </c>
      <c r="E13" s="26">
        <f>+'[3]Población Bogotá'!M806</f>
        <v>7270.6893333333337</v>
      </c>
      <c r="F13" s="26">
        <f>+'[3]Población Bogotá'!N806</f>
        <v>7462.610333333334</v>
      </c>
      <c r="G13" s="26">
        <f>+'[3]Población Bogotá'!O806</f>
        <v>7814.7166666666653</v>
      </c>
      <c r="H13" s="28">
        <f t="shared" ref="H13:H27" si="0">IF(OR(OR(G13=0,F13=0),G13=""),"",(G13/F13-1)*100)</f>
        <v>4.7182730653987592</v>
      </c>
      <c r="I13" s="27">
        <f>IF(OR(OR(G13=0,F13=0),F13=""),"",(F13/E13-1)*100)</f>
        <v>2.639653424883881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5</v>
      </c>
      <c r="C14" s="25">
        <f>C13-SUM(C15:C27)</f>
        <v>2980.0109999999986</v>
      </c>
      <c r="D14" s="25">
        <f t="shared" ref="D14:G14" si="3">D13-SUM(D15:D27)</f>
        <v>2675.4293333333344</v>
      </c>
      <c r="E14" s="25">
        <f t="shared" si="3"/>
        <v>2714.0789999999997</v>
      </c>
      <c r="F14" s="25">
        <f t="shared" si="3"/>
        <v>2757.5710000000008</v>
      </c>
      <c r="G14" s="26">
        <f t="shared" si="3"/>
        <v>2905.6656666666668</v>
      </c>
      <c r="H14" s="54">
        <f t="shared" ref="H14" si="4">IF(OR(OR(G14=0,F14=0),G14=""),"",(G14/F14-1)*100)</f>
        <v>5.3704751996110245</v>
      </c>
      <c r="I14" s="53">
        <f t="shared" ref="I14" si="5">IF(OR(OR(G14=0,F14=0),F14=""),"",(F14/E14-1)*100)</f>
        <v>1.6024588820001684</v>
      </c>
      <c r="J14" s="54">
        <f t="shared" ref="J14" si="6">IF(G14=0,"",G14/$G$13*100)</f>
        <v>37.181970768827199</v>
      </c>
      <c r="K14" s="53">
        <f t="shared" ref="K14" si="7">IF(F14=0,"",F14/$F$13*100)</f>
        <v>36.951828875249241</v>
      </c>
      <c r="L14" s="18"/>
      <c r="M14" s="16"/>
    </row>
    <row r="15" spans="1:15">
      <c r="A15" s="67"/>
      <c r="B15" s="12" t="str">
        <f>+'[3]Población Bogotá'!J807</f>
        <v>Bogotá</v>
      </c>
      <c r="C15" s="107">
        <f>+'[3]Población Bogotá'!K807</f>
        <v>1984.0553333333332</v>
      </c>
      <c r="D15" s="107">
        <f>+'[3]Población Bogotá'!L807</f>
        <v>1909.3436666666666</v>
      </c>
      <c r="E15" s="107">
        <f>+'[3]Población Bogotá'!M807</f>
        <v>1936.9190000000001</v>
      </c>
      <c r="F15" s="107">
        <f>+'[3]Población Bogotá'!N807</f>
        <v>2049.8733333333334</v>
      </c>
      <c r="G15" s="107">
        <f>+'[3]Población Bogotá'!O807</f>
        <v>2097.7953333333335</v>
      </c>
      <c r="H15" s="50">
        <f t="shared" si="0"/>
        <v>2.3378029862007654</v>
      </c>
      <c r="I15" s="36">
        <f>IF(OR(OR(G15=0,F15=0),F15=""),"",(F15/E15-1)*100)</f>
        <v>5.8316498177432008</v>
      </c>
      <c r="J15" s="50">
        <f t="shared" si="1"/>
        <v>26.844163682624455</v>
      </c>
      <c r="K15" s="36">
        <f t="shared" si="2"/>
        <v>27.468583267400938</v>
      </c>
      <c r="L15" s="18"/>
      <c r="M15" s="16"/>
      <c r="O15" s="58"/>
    </row>
    <row r="16" spans="1:15">
      <c r="A16" s="67"/>
      <c r="B16" s="11" t="str">
        <f>+'[3]Población Bogotá'!J808</f>
        <v>Medellín</v>
      </c>
      <c r="C16" s="55">
        <f>+'[3]Población Bogotá'!K808</f>
        <v>859.51733333333323</v>
      </c>
      <c r="D16" s="55">
        <f>+'[3]Población Bogotá'!L808</f>
        <v>802.22400000000005</v>
      </c>
      <c r="E16" s="55">
        <f>+'[3]Población Bogotá'!M808</f>
        <v>840.55566666666664</v>
      </c>
      <c r="F16" s="55">
        <f>+'[3]Población Bogotá'!N808</f>
        <v>851.33033333333344</v>
      </c>
      <c r="G16" s="56">
        <f>+'[3]Población Bogotá'!O808</f>
        <v>957.44100000000003</v>
      </c>
      <c r="H16" s="54">
        <f t="shared" si="0"/>
        <v>12.464100304190563</v>
      </c>
      <c r="I16" s="53">
        <f t="shared" ref="I16:I27" si="8">IF(OR(OR(G16=0,F16=0),F16=""),"",(F16/E16-1)*100)</f>
        <v>1.2818504584467538</v>
      </c>
      <c r="J16" s="54">
        <f t="shared" si="1"/>
        <v>12.251768564865865</v>
      </c>
      <c r="K16" s="53">
        <f t="shared" si="2"/>
        <v>11.407943002607086</v>
      </c>
      <c r="L16" s="18"/>
      <c r="M16" s="16"/>
      <c r="N16" s="23" t="s">
        <v>3</v>
      </c>
      <c r="O16" s="34">
        <f>J15</f>
        <v>26.844163682624455</v>
      </c>
    </row>
    <row r="17" spans="1:15">
      <c r="A17" s="67"/>
      <c r="B17" s="11" t="str">
        <f>+'[3]Población Bogotá'!J809</f>
        <v>Cali</v>
      </c>
      <c r="C17" s="55">
        <f>+'[3]Población Bogotá'!K809</f>
        <v>536.14933333333329</v>
      </c>
      <c r="D17" s="55">
        <f>+'[3]Población Bogotá'!L809</f>
        <v>469.2786666666666</v>
      </c>
      <c r="E17" s="55">
        <f>+'[3]Población Bogotá'!M809</f>
        <v>513.10166666666669</v>
      </c>
      <c r="F17" s="55">
        <f>+'[3]Población Bogotá'!N809</f>
        <v>504.24433333333332</v>
      </c>
      <c r="G17" s="56">
        <f>+'[3]Población Bogotá'!O809</f>
        <v>512.88133333333337</v>
      </c>
      <c r="H17" s="28">
        <f t="shared" si="0"/>
        <v>1.7128601015513167</v>
      </c>
      <c r="I17" s="27">
        <f t="shared" si="8"/>
        <v>-1.7262335924329575</v>
      </c>
      <c r="J17" s="28">
        <f t="shared" si="1"/>
        <v>6.5630189194319293</v>
      </c>
      <c r="K17" s="27">
        <f t="shared" si="2"/>
        <v>6.7569430910926558</v>
      </c>
      <c r="L17" s="18"/>
      <c r="M17" s="16"/>
      <c r="N17" s="23" t="s">
        <v>14</v>
      </c>
      <c r="O17" s="34">
        <f>100-O16</f>
        <v>73.155836317375545</v>
      </c>
    </row>
    <row r="18" spans="1:15">
      <c r="A18" s="67"/>
      <c r="B18" s="11" t="str">
        <f>+'[3]Población Bogotá'!J810</f>
        <v>Barranquilla</v>
      </c>
      <c r="C18" s="55">
        <f>+'[3]Población Bogotá'!K810</f>
        <v>266.01366666666667</v>
      </c>
      <c r="D18" s="55">
        <f>+'[3]Población Bogotá'!L810</f>
        <v>266.02633333333335</v>
      </c>
      <c r="E18" s="55">
        <f>+'[3]Población Bogotá'!M810</f>
        <v>282.23466666666667</v>
      </c>
      <c r="F18" s="55">
        <f>+'[3]Población Bogotá'!N810</f>
        <v>313.53266666666667</v>
      </c>
      <c r="G18" s="56">
        <f>+'[3]Población Bogotá'!O810</f>
        <v>306.16366666666664</v>
      </c>
      <c r="H18" s="28">
        <f t="shared" si="0"/>
        <v>-2.3503133113189745</v>
      </c>
      <c r="I18" s="27">
        <f t="shared" si="8"/>
        <v>11.089353540316328</v>
      </c>
      <c r="J18" s="28">
        <f t="shared" si="1"/>
        <v>3.9177833276105125</v>
      </c>
      <c r="K18" s="27">
        <f t="shared" si="2"/>
        <v>4.2013806518371517</v>
      </c>
      <c r="L18" s="18"/>
      <c r="M18" s="16"/>
    </row>
    <row r="19" spans="1:15">
      <c r="A19" s="67"/>
      <c r="B19" s="11" t="str">
        <f>+'[3]Población Bogotá'!J811</f>
        <v>Bucaramanga</v>
      </c>
      <c r="C19" s="55">
        <f>+'[3]Población Bogotá'!K811</f>
        <v>230.70900000000003</v>
      </c>
      <c r="D19" s="55">
        <f>+'[3]Población Bogotá'!L811</f>
        <v>225.221</v>
      </c>
      <c r="E19" s="55">
        <f>+'[3]Población Bogotá'!M811</f>
        <v>209.96799999999999</v>
      </c>
      <c r="F19" s="55">
        <f>+'[3]Población Bogotá'!N811</f>
        <v>200.23400000000001</v>
      </c>
      <c r="G19" s="56">
        <f>+'[3]Población Bogotá'!O811</f>
        <v>211.38799999999998</v>
      </c>
      <c r="H19" s="28">
        <f t="shared" si="0"/>
        <v>5.5704825354335297</v>
      </c>
      <c r="I19" s="27">
        <f t="shared" si="8"/>
        <v>-4.6359445248799762</v>
      </c>
      <c r="J19" s="28">
        <f t="shared" si="1"/>
        <v>2.7049989016449736</v>
      </c>
      <c r="K19" s="27">
        <f t="shared" si="2"/>
        <v>2.6831630094045287</v>
      </c>
      <c r="L19" s="18"/>
      <c r="M19" s="16"/>
    </row>
    <row r="20" spans="1:15">
      <c r="A20" s="67"/>
      <c r="B20" s="11" t="str">
        <f>+'[3]Población Bogotá'!J812</f>
        <v>Pereira</v>
      </c>
      <c r="C20" s="55">
        <f>+'[3]Población Bogotá'!K812</f>
        <v>137.86033333333336</v>
      </c>
      <c r="D20" s="55">
        <f>+'[3]Población Bogotá'!L812</f>
        <v>138.751</v>
      </c>
      <c r="E20" s="55">
        <f>+'[3]Población Bogotá'!M812</f>
        <v>125.87366666666665</v>
      </c>
      <c r="F20" s="55">
        <f>+'[3]Población Bogotá'!N812</f>
        <v>139.41133333333335</v>
      </c>
      <c r="G20" s="56">
        <f>+'[3]Población Bogotá'!O812</f>
        <v>138.71700000000001</v>
      </c>
      <c r="H20" s="28">
        <f t="shared" si="0"/>
        <v>-0.49804654810464699</v>
      </c>
      <c r="I20" s="27">
        <f t="shared" si="8"/>
        <v>10.75496330977359</v>
      </c>
      <c r="J20" s="28">
        <f t="shared" si="1"/>
        <v>1.775073952350587</v>
      </c>
      <c r="K20" s="27">
        <f t="shared" si="2"/>
        <v>1.8681309502470336</v>
      </c>
      <c r="L20" s="18"/>
      <c r="M20" s="16"/>
    </row>
    <row r="21" spans="1:15">
      <c r="A21" s="67"/>
      <c r="B21" s="11" t="str">
        <f>+'[3]Población Bogotá'!J813</f>
        <v>Cúcuta</v>
      </c>
      <c r="C21" s="55">
        <f>+'[3]Población Bogotá'!K813</f>
        <v>143.23600000000002</v>
      </c>
      <c r="D21" s="55">
        <f>+'[3]Población Bogotá'!L813</f>
        <v>95.915333333333322</v>
      </c>
      <c r="E21" s="55">
        <f>+'[3]Población Bogotá'!M813</f>
        <v>132.91133333333335</v>
      </c>
      <c r="F21" s="55">
        <f>+'[3]Población Bogotá'!N813</f>
        <v>135.36166666666668</v>
      </c>
      <c r="G21" s="56">
        <f>+'[3]Población Bogotá'!O813</f>
        <v>130.42399999999998</v>
      </c>
      <c r="H21" s="28">
        <f t="shared" si="0"/>
        <v>-3.6477584742110936</v>
      </c>
      <c r="I21" s="27">
        <f t="shared" si="8"/>
        <v>1.8435849463552145</v>
      </c>
      <c r="J21" s="28">
        <f t="shared" si="1"/>
        <v>1.6689536622142411</v>
      </c>
      <c r="K21" s="27">
        <f t="shared" si="2"/>
        <v>1.8138648625675262</v>
      </c>
      <c r="L21" s="18"/>
      <c r="M21" s="16"/>
    </row>
    <row r="22" spans="1:15">
      <c r="A22" s="67"/>
      <c r="B22" s="11" t="str">
        <f>+'[3]Población Bogotá'!J814</f>
        <v>Cartagena</v>
      </c>
      <c r="C22" s="55">
        <f>+'[3]Población Bogotá'!K814</f>
        <v>136.42933333333335</v>
      </c>
      <c r="D22" s="55">
        <f>+'[3]Población Bogotá'!L814</f>
        <v>126.07366666666667</v>
      </c>
      <c r="E22" s="55">
        <f>+'[3]Población Bogotá'!M814</f>
        <v>139.13333333333333</v>
      </c>
      <c r="F22" s="55">
        <f>+'[3]Población Bogotá'!N814</f>
        <v>127.08499999999999</v>
      </c>
      <c r="G22" s="56">
        <f>+'[3]Población Bogotá'!O814</f>
        <v>128.17433333333335</v>
      </c>
      <c r="H22" s="28">
        <f t="shared" si="0"/>
        <v>0.85716908630708577</v>
      </c>
      <c r="I22" s="27">
        <f t="shared" si="8"/>
        <v>-8.6595591758505073</v>
      </c>
      <c r="J22" s="28">
        <f t="shared" si="1"/>
        <v>1.6401660968727811</v>
      </c>
      <c r="K22" s="27">
        <f t="shared" si="2"/>
        <v>1.7029563962672398</v>
      </c>
      <c r="L22" s="18"/>
      <c r="M22" s="16"/>
    </row>
    <row r="23" spans="1:15">
      <c r="A23" s="67"/>
      <c r="B23" s="11" t="str">
        <f>+'[3]Población Bogotá'!J815</f>
        <v>Ibagué</v>
      </c>
      <c r="C23" s="55">
        <f>+'[3]Población Bogotá'!K815</f>
        <v>103.95399999999999</v>
      </c>
      <c r="D23" s="55">
        <f>+'[3]Población Bogotá'!L815</f>
        <v>98.458666666666659</v>
      </c>
      <c r="E23" s="55">
        <f>+'[3]Población Bogotá'!M815</f>
        <v>98.879000000000005</v>
      </c>
      <c r="F23" s="55">
        <f>+'[3]Población Bogotá'!N815</f>
        <v>99.526666666666671</v>
      </c>
      <c r="G23" s="56">
        <f>+'[3]Población Bogotá'!O815</f>
        <v>110.42733333333332</v>
      </c>
      <c r="H23" s="28">
        <f t="shared" si="0"/>
        <v>10.952508540424667</v>
      </c>
      <c r="I23" s="27">
        <f t="shared" si="8"/>
        <v>0.65500932115682975</v>
      </c>
      <c r="J23" s="28">
        <f t="shared" si="1"/>
        <v>1.4130689319083867</v>
      </c>
      <c r="K23" s="27">
        <f t="shared" si="2"/>
        <v>1.3336709572267185</v>
      </c>
      <c r="L23" s="18"/>
      <c r="M23" s="16"/>
    </row>
    <row r="24" spans="1:15">
      <c r="A24" s="67"/>
      <c r="B24" s="11" t="str">
        <f>+'[3]Población Bogotá'!J816</f>
        <v>Manizales</v>
      </c>
      <c r="C24" s="55">
        <f>+'[3]Población Bogotá'!K816</f>
        <v>88.876999999999995</v>
      </c>
      <c r="D24" s="55">
        <f>+'[3]Población Bogotá'!L816</f>
        <v>88.718333333333348</v>
      </c>
      <c r="E24" s="55">
        <f>+'[3]Población Bogotá'!M816</f>
        <v>89.097999999999999</v>
      </c>
      <c r="F24" s="55">
        <f>+'[3]Población Bogotá'!N816</f>
        <v>92.277999999999992</v>
      </c>
      <c r="G24" s="56">
        <f>+'[3]Población Bogotá'!O816</f>
        <v>103.95166666666665</v>
      </c>
      <c r="H24" s="28">
        <f t="shared" si="0"/>
        <v>12.650541479731526</v>
      </c>
      <c r="I24" s="27">
        <f t="shared" si="8"/>
        <v>3.5691036835843626</v>
      </c>
      <c r="J24" s="28">
        <f t="shared" si="1"/>
        <v>1.3302039101438952</v>
      </c>
      <c r="K24" s="27">
        <f t="shared" si="2"/>
        <v>1.2365378316461293</v>
      </c>
      <c r="L24" s="18"/>
      <c r="M24" s="16"/>
    </row>
    <row r="25" spans="1:15">
      <c r="A25" s="67"/>
      <c r="B25" s="11" t="str">
        <f>+'[3]Población Bogotá'!J817</f>
        <v>Villavicencio</v>
      </c>
      <c r="C25" s="55">
        <f>+'[3]Población Bogotá'!K817</f>
        <v>78.518333333333331</v>
      </c>
      <c r="D25" s="55">
        <f>+'[3]Población Bogotá'!L817</f>
        <v>76.290333333333336</v>
      </c>
      <c r="E25" s="55">
        <f>+'[3]Población Bogotá'!M817</f>
        <v>78.858666666666664</v>
      </c>
      <c r="F25" s="55">
        <f>+'[3]Población Bogotá'!N817</f>
        <v>74.159666666666652</v>
      </c>
      <c r="G25" s="56">
        <f>+'[3]Población Bogotá'!O817</f>
        <v>82.869000000000014</v>
      </c>
      <c r="H25" s="28">
        <f t="shared" si="0"/>
        <v>11.744029773596655</v>
      </c>
      <c r="I25" s="27">
        <f t="shared" si="8"/>
        <v>-5.9587616664412479</v>
      </c>
      <c r="J25" s="28">
        <f t="shared" si="1"/>
        <v>1.0604223228395999</v>
      </c>
      <c r="K25" s="27">
        <f t="shared" si="2"/>
        <v>0.99374968481761339</v>
      </c>
      <c r="L25" s="18"/>
      <c r="M25" s="16"/>
    </row>
    <row r="26" spans="1:15">
      <c r="A26" s="67"/>
      <c r="B26" s="11" t="str">
        <f>+'[3]Población Bogotá'!J818</f>
        <v>Pasto</v>
      </c>
      <c r="C26" s="55">
        <f>+'[3]Población Bogotá'!K818</f>
        <v>60.796666666666667</v>
      </c>
      <c r="D26" s="55">
        <f>+'[3]Población Bogotá'!L818</f>
        <v>63.830333333333336</v>
      </c>
      <c r="E26" s="55">
        <f>+'[3]Población Bogotá'!M818</f>
        <v>62.00633333333333</v>
      </c>
      <c r="F26" s="55">
        <f>+'[3]Población Bogotá'!N818</f>
        <v>67.231666666666669</v>
      </c>
      <c r="G26" s="56">
        <f>+'[3]Población Bogotá'!O818</f>
        <v>72.047666666666672</v>
      </c>
      <c r="H26" s="28">
        <f t="shared" si="0"/>
        <v>7.1632911078608918</v>
      </c>
      <c r="I26" s="27">
        <f t="shared" si="8"/>
        <v>8.427096156844204</v>
      </c>
      <c r="J26" s="28">
        <f t="shared" si="1"/>
        <v>0.9219485457992721</v>
      </c>
      <c r="K26" s="27">
        <f t="shared" si="2"/>
        <v>0.90091353646541283</v>
      </c>
      <c r="L26" s="18"/>
      <c r="M26" s="16"/>
    </row>
    <row r="27" spans="1:15">
      <c r="A27" s="67"/>
      <c r="B27" s="11" t="str">
        <f>+'[3]Población Bogotá'!J819</f>
        <v>Montería</v>
      </c>
      <c r="C27" s="55">
        <f>+'[3]Población Bogotá'!K819</f>
        <v>51.259333333333331</v>
      </c>
      <c r="D27" s="55">
        <f>+'[3]Población Bogotá'!L819</f>
        <v>50.905333333333331</v>
      </c>
      <c r="E27" s="55">
        <f>+'[3]Población Bogotá'!M819</f>
        <v>47.070999999999991</v>
      </c>
      <c r="F27" s="55">
        <f>+'[3]Población Bogotá'!N819</f>
        <v>50.770666666666671</v>
      </c>
      <c r="G27" s="56">
        <f>+'[3]Población Bogotá'!O819</f>
        <v>56.770666666666664</v>
      </c>
      <c r="H27" s="28">
        <f t="shared" si="0"/>
        <v>11.817847576028129</v>
      </c>
      <c r="I27" s="27">
        <f t="shared" si="8"/>
        <v>7.8597579542960316</v>
      </c>
      <c r="J27" s="28">
        <f t="shared" si="1"/>
        <v>0.72645841286632273</v>
      </c>
      <c r="K27" s="27">
        <f t="shared" si="2"/>
        <v>0.68033388317072785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9"/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Bogotá'!J838</f>
        <v>Colombia</v>
      </c>
      <c r="C13" s="26">
        <f>+'[3]Población Bogotá'!K838</f>
        <v>9796.4836666666706</v>
      </c>
      <c r="D13" s="26">
        <f>+'[3]Población Bogotá'!L838</f>
        <v>10485.271999999997</v>
      </c>
      <c r="E13" s="26">
        <f>+'[3]Población Bogotá'!M838</f>
        <v>11384.024666666663</v>
      </c>
      <c r="F13" s="26">
        <f>+'[3]Población Bogotá'!N838</f>
        <v>12216.101333333332</v>
      </c>
      <c r="G13" s="26">
        <f>+'[3]Población Bogotá'!O838</f>
        <v>12805.562333333333</v>
      </c>
      <c r="H13" s="28">
        <f t="shared" ref="H13:H21" si="0">IF(OR(OR(G13=0,F13=0),G13=""),"",(G13/F13-1)*100)</f>
        <v>4.8252792271096689</v>
      </c>
      <c r="I13" s="27">
        <f>IF(OR(OR(G13=0,F13=0),F13=""),"",(F13/E13-1)*100)</f>
        <v>7.3091607847886708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5949.9023333333371</v>
      </c>
      <c r="D14" s="25">
        <f>D13-SUM(D15:D38)</f>
        <v>6213.681999999998</v>
      </c>
      <c r="E14" s="25">
        <f>E13-SUM(E15:E38)</f>
        <v>7011.6286666666629</v>
      </c>
      <c r="F14" s="25">
        <f>F13-SUM(F15:F38)</f>
        <v>6470</v>
      </c>
      <c r="G14" s="26">
        <f>G13-SUM(G15:G38)</f>
        <v>6737.8853333333336</v>
      </c>
      <c r="H14" s="54">
        <f t="shared" si="0"/>
        <v>4.140422462648119</v>
      </c>
      <c r="I14" s="53">
        <f t="shared" ref="I14" si="3">IF(OR(OR(G14=0,F14=0),F14=""),"",(F14/E14-1)*100)</f>
        <v>-7.7247197821751374</v>
      </c>
      <c r="J14" s="54">
        <f t="shared" si="1"/>
        <v>52.616864124696647</v>
      </c>
      <c r="K14" s="53">
        <f t="shared" si="2"/>
        <v>52.962887450398796</v>
      </c>
      <c r="L14" s="18"/>
    </row>
    <row r="15" spans="1:15">
      <c r="A15" s="16"/>
      <c r="B15" s="12" t="str">
        <f>+'[3]Población Bogotá'!J839</f>
        <v>Bogotá</v>
      </c>
      <c r="C15" s="29">
        <f>+'[3]Población Bogotá'!K839</f>
        <v>1247.5716666666667</v>
      </c>
      <c r="D15" s="29">
        <f>+'[3]Población Bogotá'!L839</f>
        <v>1465.1906666666664</v>
      </c>
      <c r="E15" s="29">
        <f>+'[3]Población Bogotá'!M839</f>
        <v>1497.3256666666668</v>
      </c>
      <c r="F15" s="29">
        <f>+'[3]Población Bogotá'!N839</f>
        <v>1687.0393333333336</v>
      </c>
      <c r="G15" s="107">
        <f>+'[3]Población Bogotá'!O839</f>
        <v>1892.1133333333328</v>
      </c>
      <c r="H15" s="50">
        <f t="shared" si="0"/>
        <v>12.155851730783551</v>
      </c>
      <c r="I15" s="36">
        <f>IF(OR(OR(G15=0,F15=0),F15=""),"",(F15/E15-1)*100)</f>
        <v>12.670167278238509</v>
      </c>
      <c r="J15" s="50">
        <f t="shared" si="1"/>
        <v>14.775714522181463</v>
      </c>
      <c r="K15" s="36">
        <f t="shared" si="2"/>
        <v>13.809965121441914</v>
      </c>
      <c r="L15" s="18"/>
    </row>
    <row r="16" spans="1:15">
      <c r="A16" s="16"/>
      <c r="B16" s="11" t="str">
        <f>+'[3]Población Bogotá'!J840</f>
        <v>Medellín</v>
      </c>
      <c r="C16" s="55">
        <f>+'[3]Población Bogotá'!K840</f>
        <v>586.19966666666664</v>
      </c>
      <c r="D16" s="55">
        <f>+'[3]Población Bogotá'!L840</f>
        <v>649.92533333333347</v>
      </c>
      <c r="E16" s="55">
        <f>+'[3]Población Bogotá'!M840</f>
        <v>638.57199999999989</v>
      </c>
      <c r="F16" s="55">
        <f>+'[3]Población Bogotá'!N840</f>
        <v>731.63566666666622</v>
      </c>
      <c r="G16" s="56">
        <f>+'[3]Población Bogotá'!O840</f>
        <v>695.04866666666658</v>
      </c>
      <c r="H16" s="54">
        <f t="shared" si="0"/>
        <v>-5.0007130142643348</v>
      </c>
      <c r="I16" s="53">
        <f t="shared" ref="I16:I21" si="4">IF(OR(OR(G16=0,F16=0),F16=""),"",(F16/E16-1)*100)</f>
        <v>14.573715519419327</v>
      </c>
      <c r="J16" s="54">
        <f t="shared" si="1"/>
        <v>5.4277090577852265</v>
      </c>
      <c r="K16" s="53">
        <f t="shared" si="2"/>
        <v>5.9891093459604541</v>
      </c>
      <c r="L16" s="18"/>
      <c r="N16" s="23" t="s">
        <v>3</v>
      </c>
      <c r="O16" s="34">
        <f>J15</f>
        <v>14.775714522181463</v>
      </c>
    </row>
    <row r="17" spans="1:15">
      <c r="A17" s="16"/>
      <c r="B17" s="11" t="str">
        <f>+'[3]Población Bogotá'!J841</f>
        <v>Cali</v>
      </c>
      <c r="C17" s="55">
        <f>+'[3]Población Bogotá'!K841</f>
        <v>502.2793333333334</v>
      </c>
      <c r="D17" s="55">
        <f>+'[3]Población Bogotá'!L841</f>
        <v>566.45299999999997</v>
      </c>
      <c r="E17" s="55">
        <f>+'[3]Población Bogotá'!M841</f>
        <v>569.96533333333332</v>
      </c>
      <c r="F17" s="55">
        <f>+'[3]Población Bogotá'!N841</f>
        <v>579.49366666666674</v>
      </c>
      <c r="G17" s="56">
        <f>+'[3]Población Bogotá'!O841</f>
        <v>545.83066666666662</v>
      </c>
      <c r="H17" s="28">
        <f t="shared" si="0"/>
        <v>-5.8090367395444815</v>
      </c>
      <c r="I17" s="27">
        <f t="shared" si="4"/>
        <v>1.6717390999218873</v>
      </c>
      <c r="J17" s="28">
        <f t="shared" si="1"/>
        <v>4.2624498046903412</v>
      </c>
      <c r="K17" s="27">
        <f t="shared" si="2"/>
        <v>4.743687456860215</v>
      </c>
      <c r="L17" s="18"/>
      <c r="N17" s="23" t="s">
        <v>14</v>
      </c>
      <c r="O17" s="34">
        <f>100-O16</f>
        <v>85.22428547781854</v>
      </c>
    </row>
    <row r="18" spans="1:15">
      <c r="A18" s="16"/>
      <c r="B18" s="11" t="str">
        <f>+'[3]Población Bogotá'!J842</f>
        <v>Barranquilla</v>
      </c>
      <c r="C18" s="55">
        <f>+'[3]Población Bogotá'!K842</f>
        <v>374.19666666666666</v>
      </c>
      <c r="D18" s="55">
        <f>+'[3]Población Bogotá'!L842</f>
        <v>373.44366666666667</v>
      </c>
      <c r="E18" s="55">
        <f>+'[3]Población Bogotá'!M842</f>
        <v>401.21666666666664</v>
      </c>
      <c r="F18" s="55">
        <f>+'[3]Población Bogotá'!N842</f>
        <v>424.08499999999998</v>
      </c>
      <c r="G18" s="56">
        <f>+'[3]Población Bogotá'!O842</f>
        <v>443.46400000000011</v>
      </c>
      <c r="H18" s="28">
        <f t="shared" si="0"/>
        <v>4.569602791893157</v>
      </c>
      <c r="I18" s="27">
        <f t="shared" si="4"/>
        <v>5.6997466040792588</v>
      </c>
      <c r="J18" s="28">
        <f t="shared" si="1"/>
        <v>3.4630576030671261</v>
      </c>
      <c r="K18" s="27">
        <f t="shared" si="2"/>
        <v>3.4715249033079405</v>
      </c>
      <c r="L18" s="18"/>
    </row>
    <row r="19" spans="1:15">
      <c r="A19" s="16"/>
      <c r="B19" s="11" t="str">
        <f>+'[3]Población Bogotá'!J843</f>
        <v>Bucaramanga</v>
      </c>
      <c r="C19" s="55">
        <f>+'[3]Población Bogotá'!K843</f>
        <v>218.62799999999996</v>
      </c>
      <c r="D19" s="55">
        <f>+'[3]Población Bogotá'!L843</f>
        <v>248.13766666666669</v>
      </c>
      <c r="E19" s="55">
        <f>+'[3]Población Bogotá'!M843</f>
        <v>290.80066666666664</v>
      </c>
      <c r="F19" s="55">
        <f>+'[3]Población Bogotá'!N843</f>
        <v>309.51599999999996</v>
      </c>
      <c r="G19" s="56">
        <f>+'[3]Población Bogotá'!O843</f>
        <v>327.40766666666678</v>
      </c>
      <c r="H19" s="28">
        <f t="shared" si="0"/>
        <v>5.7805304626147969</v>
      </c>
      <c r="I19" s="27">
        <f t="shared" si="4"/>
        <v>6.4357945075779188</v>
      </c>
      <c r="J19" s="28">
        <f t="shared" si="1"/>
        <v>2.5567613365514843</v>
      </c>
      <c r="K19" s="27">
        <f t="shared" si="2"/>
        <v>2.5336724995514115</v>
      </c>
      <c r="L19" s="18"/>
    </row>
    <row r="20" spans="1:15">
      <c r="A20" s="16"/>
      <c r="B20" s="11" t="str">
        <f>+'[3]Población Bogotá'!J844</f>
        <v>Cartagena</v>
      </c>
      <c r="C20" s="55">
        <f>+'[3]Población Bogotá'!K844</f>
        <v>206.31900000000005</v>
      </c>
      <c r="D20" s="55">
        <f>+'[3]Población Bogotá'!L844</f>
        <v>191.73133333333334</v>
      </c>
      <c r="E20" s="55">
        <f>+'[3]Población Bogotá'!M844</f>
        <v>196.77833333333336</v>
      </c>
      <c r="F20" s="55">
        <f>+'[3]Población Bogotá'!N844</f>
        <v>223.52933333333328</v>
      </c>
      <c r="G20" s="56">
        <f>+'[3]Población Bogotá'!O844</f>
        <v>246.71599999999992</v>
      </c>
      <c r="H20" s="28">
        <f t="shared" si="0"/>
        <v>10.372986095784587</v>
      </c>
      <c r="I20" s="27">
        <f t="shared" si="4"/>
        <v>13.594484487621393</v>
      </c>
      <c r="J20" s="28">
        <f t="shared" si="1"/>
        <v>1.9266315182253995</v>
      </c>
      <c r="K20" s="27">
        <f t="shared" si="2"/>
        <v>1.8297927238324587</v>
      </c>
      <c r="L20" s="18"/>
    </row>
    <row r="21" spans="1:15">
      <c r="A21" s="16"/>
      <c r="B21" s="11" t="str">
        <f>+'[3]Población Bogotá'!J845</f>
        <v>Cúcuta</v>
      </c>
      <c r="C21" s="55">
        <f>+'[3]Población Bogotá'!K845</f>
        <v>180.62366666666665</v>
      </c>
      <c r="D21" s="55">
        <f>+'[3]Población Bogotá'!L845</f>
        <v>226.57500000000005</v>
      </c>
      <c r="E21" s="55">
        <f>+'[3]Población Bogotá'!M845</f>
        <v>184.26</v>
      </c>
      <c r="F21" s="55">
        <f>+'[3]Población Bogotá'!N845</f>
        <v>182.65466666666663</v>
      </c>
      <c r="G21" s="56">
        <f>+'[3]Población Bogotá'!O845</f>
        <v>209.37833333333333</v>
      </c>
      <c r="H21" s="28">
        <f t="shared" si="0"/>
        <v>14.630705666795652</v>
      </c>
      <c r="I21" s="27">
        <f t="shared" si="4"/>
        <v>-0.87123267846160868</v>
      </c>
      <c r="J21" s="28">
        <f t="shared" si="1"/>
        <v>1.6350577029195672</v>
      </c>
      <c r="K21" s="27">
        <f t="shared" si="2"/>
        <v>1.4951960669175848</v>
      </c>
      <c r="L21" s="18"/>
    </row>
    <row r="22" spans="1:15">
      <c r="A22" s="16"/>
      <c r="B22" s="11" t="str">
        <f>+'[3]Población Bogotá'!J846</f>
        <v>Santa Marta</v>
      </c>
      <c r="C22" s="55">
        <f>+'[3]Población Bogotá'!K846</f>
        <v>0</v>
      </c>
      <c r="D22" s="55">
        <f>+'[3]Población Bogotá'!L846</f>
        <v>0</v>
      </c>
      <c r="E22" s="55">
        <f>+'[3]Población Bogotá'!M846</f>
        <v>0</v>
      </c>
      <c r="F22" s="55">
        <f>+'[3]Población Bogotá'!N846</f>
        <v>174.58166666666671</v>
      </c>
      <c r="G22" s="56">
        <f>+'[3]Población Bogotá'!O846</f>
        <v>176.303</v>
      </c>
      <c r="H22" s="28">
        <f t="shared" ref="H22:H38" si="5">IF(OR(OR(G22=0,F22=0),G22=""),"",(G22/F22-1)*100)</f>
        <v>0.98597599977086059</v>
      </c>
      <c r="I22" s="27">
        <v>0</v>
      </c>
      <c r="J22" s="28">
        <f t="shared" ref="J22:J38" si="6">IF(G22=0,"",G22/$G$13*100)</f>
        <v>1.3767689025344638</v>
      </c>
      <c r="K22" s="27">
        <f t="shared" ref="K22:K38" si="7">IF(F22=0,"",F22/$F$13*100)</f>
        <v>1.4291111534110832</v>
      </c>
      <c r="L22" s="18"/>
    </row>
    <row r="23" spans="1:15">
      <c r="A23" s="16"/>
      <c r="B23" s="11" t="str">
        <f>+'[3]Población Bogotá'!J847</f>
        <v>Neiva</v>
      </c>
      <c r="C23" s="55">
        <f>+'[3]Población Bogotá'!K847</f>
        <v>0</v>
      </c>
      <c r="D23" s="55">
        <f>+'[3]Población Bogotá'!L847</f>
        <v>0</v>
      </c>
      <c r="E23" s="55">
        <f>+'[3]Población Bogotá'!M847</f>
        <v>0</v>
      </c>
      <c r="F23" s="55">
        <f>+'[3]Población Bogotá'!N847</f>
        <v>139.96199999999999</v>
      </c>
      <c r="G23" s="56">
        <f>+'[3]Población Bogotá'!O847</f>
        <v>149.755</v>
      </c>
      <c r="H23" s="28">
        <f t="shared" si="5"/>
        <v>6.996899158342984</v>
      </c>
      <c r="I23" s="27">
        <v>0</v>
      </c>
      <c r="J23" s="28">
        <f t="shared" si="6"/>
        <v>1.1694527432831467</v>
      </c>
      <c r="K23" s="27">
        <f t="shared" si="7"/>
        <v>1.1457174116433873</v>
      </c>
      <c r="L23" s="18"/>
    </row>
    <row r="24" spans="1:15">
      <c r="A24" s="16"/>
      <c r="B24" s="11" t="str">
        <f>+'[3]Población Bogotá'!J848</f>
        <v>Valledupar</v>
      </c>
      <c r="C24" s="55">
        <f>+'[3]Población Bogotá'!K848</f>
        <v>0</v>
      </c>
      <c r="D24" s="55">
        <f>+'[3]Población Bogotá'!L848</f>
        <v>0</v>
      </c>
      <c r="E24" s="55">
        <f>+'[3]Población Bogotá'!M848</f>
        <v>0</v>
      </c>
      <c r="F24" s="55">
        <f>+'[3]Población Bogotá'!N848</f>
        <v>146.47066666666669</v>
      </c>
      <c r="G24" s="56">
        <f>+'[3]Población Bogotá'!O848</f>
        <v>146.48033333333333</v>
      </c>
      <c r="H24" s="28">
        <f t="shared" si="5"/>
        <v>6.5997287283847683E-3</v>
      </c>
      <c r="I24" s="27">
        <v>0</v>
      </c>
      <c r="J24" s="28">
        <f t="shared" si="6"/>
        <v>1.1438805225447994</v>
      </c>
      <c r="K24" s="27">
        <f t="shared" si="7"/>
        <v>1.1989968212444433</v>
      </c>
      <c r="L24" s="18"/>
    </row>
    <row r="25" spans="1:15">
      <c r="A25" s="16"/>
      <c r="B25" s="11" t="str">
        <f>+'[3]Población Bogotá'!J849</f>
        <v>Pereira</v>
      </c>
      <c r="C25" s="55">
        <f>+'[3]Población Bogotá'!K849</f>
        <v>101.49499999999998</v>
      </c>
      <c r="D25" s="55">
        <f>+'[3]Población Bogotá'!L849</f>
        <v>110.00966666666665</v>
      </c>
      <c r="E25" s="55">
        <f>+'[3]Población Bogotá'!M849</f>
        <v>112.91733333333337</v>
      </c>
      <c r="F25" s="55">
        <f>+'[3]Población Bogotá'!N849</f>
        <v>111.56466666666665</v>
      </c>
      <c r="G25" s="56">
        <f>+'[3]Población Bogotá'!O849</f>
        <v>139.59033333333335</v>
      </c>
      <c r="H25" s="28">
        <f t="shared" si="5"/>
        <v>25.12055788272276</v>
      </c>
      <c r="I25" s="27">
        <f t="shared" ref="I25:I34" si="8">IF(OR(OR(G25=0,F25=0),F25=""),"",(F25/E25-1)*100)</f>
        <v>-1.1979265067070144</v>
      </c>
      <c r="J25" s="28">
        <f t="shared" si="6"/>
        <v>1.0900757787885251</v>
      </c>
      <c r="K25" s="27">
        <f t="shared" si="7"/>
        <v>0.91325917837835002</v>
      </c>
      <c r="L25" s="18"/>
    </row>
    <row r="26" spans="1:15">
      <c r="A26" s="16"/>
      <c r="B26" s="11" t="str">
        <f>+'[3]Población Bogotá'!J850</f>
        <v>Ibagué</v>
      </c>
      <c r="C26" s="55">
        <f>+'[3]Población Bogotá'!K850</f>
        <v>114.97833333333334</v>
      </c>
      <c r="D26" s="55">
        <f>+'[3]Población Bogotá'!L850</f>
        <v>113.91099999999997</v>
      </c>
      <c r="E26" s="55">
        <f>+'[3]Población Bogotá'!M850</f>
        <v>122.581</v>
      </c>
      <c r="F26" s="55">
        <f>+'[3]Población Bogotá'!N850</f>
        <v>113.73566666666667</v>
      </c>
      <c r="G26" s="56">
        <f>+'[3]Población Bogotá'!O850</f>
        <v>134.40766666666667</v>
      </c>
      <c r="H26" s="28">
        <f t="shared" si="5"/>
        <v>18.175477056449594</v>
      </c>
      <c r="I26" s="27">
        <f t="shared" si="8"/>
        <v>-7.215908936403947</v>
      </c>
      <c r="J26" s="28">
        <f t="shared" si="6"/>
        <v>1.0496037828561324</v>
      </c>
      <c r="K26" s="27">
        <f t="shared" si="7"/>
        <v>0.93103080568203123</v>
      </c>
      <c r="L26" s="18"/>
    </row>
    <row r="27" spans="1:15">
      <c r="A27" s="16"/>
      <c r="B27" s="11" t="str">
        <f>+'[3]Población Bogotá'!J851</f>
        <v>Armenia</v>
      </c>
      <c r="C27" s="55">
        <f>+'[3]Población Bogotá'!K851</f>
        <v>0</v>
      </c>
      <c r="D27" s="55">
        <f>+'[3]Población Bogotá'!L851</f>
        <v>0</v>
      </c>
      <c r="E27" s="55">
        <f>+'[3]Población Bogotá'!M851</f>
        <v>0</v>
      </c>
      <c r="F27" s="55">
        <f>+'[3]Población Bogotá'!N851</f>
        <v>116.18066666666668</v>
      </c>
      <c r="G27" s="56">
        <f>+'[3]Población Bogotá'!O851</f>
        <v>122.40366666666667</v>
      </c>
      <c r="H27" s="28">
        <f t="shared" si="5"/>
        <v>5.356312869037283</v>
      </c>
      <c r="I27" s="27">
        <v>0</v>
      </c>
      <c r="J27" s="28">
        <f t="shared" si="6"/>
        <v>0.95586326848017888</v>
      </c>
      <c r="K27" s="27">
        <f t="shared" si="7"/>
        <v>0.95104537443260695</v>
      </c>
      <c r="L27" s="18"/>
    </row>
    <row r="28" spans="1:15">
      <c r="A28" s="16"/>
      <c r="B28" s="11" t="str">
        <f>+'[3]Población Bogotá'!J852</f>
        <v>Villavicencio</v>
      </c>
      <c r="C28" s="55">
        <f>+'[3]Población Bogotá'!K852</f>
        <v>88.36066666666666</v>
      </c>
      <c r="D28" s="55">
        <f>+'[3]Población Bogotá'!L852</f>
        <v>98.468666666666678</v>
      </c>
      <c r="E28" s="55">
        <f>+'[3]Población Bogotá'!M852</f>
        <v>108.89499999999998</v>
      </c>
      <c r="F28" s="55">
        <f>+'[3]Población Bogotá'!N852</f>
        <v>107.12466666666671</v>
      </c>
      <c r="G28" s="56">
        <f>+'[3]Población Bogotá'!O852</f>
        <v>109.26166666666667</v>
      </c>
      <c r="H28" s="28">
        <f t="shared" si="5"/>
        <v>1.9948720182715096</v>
      </c>
      <c r="I28" s="27">
        <f t="shared" si="8"/>
        <v>-1.6257250868573103</v>
      </c>
      <c r="J28" s="28">
        <f t="shared" si="6"/>
        <v>0.85323599091197011</v>
      </c>
      <c r="K28" s="27">
        <f t="shared" si="7"/>
        <v>0.87691370383742773</v>
      </c>
      <c r="L28" s="18"/>
    </row>
    <row r="29" spans="1:15">
      <c r="A29" s="16"/>
      <c r="B29" s="11" t="str">
        <f>+'[3]Población Bogotá'!J853</f>
        <v>Sincelejo</v>
      </c>
      <c r="C29" s="55">
        <f>+'[3]Población Bogotá'!K853</f>
        <v>0</v>
      </c>
      <c r="D29" s="55">
        <f>+'[3]Población Bogotá'!L853</f>
        <v>0</v>
      </c>
      <c r="E29" s="55">
        <f>+'[3]Población Bogotá'!M853</f>
        <v>0</v>
      </c>
      <c r="F29" s="55">
        <f>+'[3]Población Bogotá'!N853</f>
        <v>99.084333333333333</v>
      </c>
      <c r="G29" s="56">
        <f>+'[3]Población Bogotá'!O853</f>
        <v>101.345</v>
      </c>
      <c r="H29" s="28">
        <f t="shared" si="5"/>
        <v>2.2815581339801438</v>
      </c>
      <c r="I29" s="27">
        <v>0</v>
      </c>
      <c r="J29" s="28">
        <f t="shared" si="6"/>
        <v>0.79141389781997606</v>
      </c>
      <c r="K29" s="27">
        <f t="shared" si="7"/>
        <v>0.81109619697544533</v>
      </c>
      <c r="L29" s="18"/>
    </row>
    <row r="30" spans="1:15">
      <c r="A30" s="16"/>
      <c r="B30" s="11" t="str">
        <f>+'[3]Población Bogotá'!J854</f>
        <v>Montería</v>
      </c>
      <c r="C30" s="55">
        <f>+'[3]Población Bogotá'!K854</f>
        <v>78.556666666666672</v>
      </c>
      <c r="D30" s="55">
        <f>+'[3]Población Bogotá'!L854</f>
        <v>87.112333333333325</v>
      </c>
      <c r="E30" s="55">
        <f>+'[3]Población Bogotá'!M854</f>
        <v>90.639999999999986</v>
      </c>
      <c r="F30" s="55">
        <f>+'[3]Población Bogotá'!N854</f>
        <v>94.160666666666657</v>
      </c>
      <c r="G30" s="56">
        <f>+'[3]Población Bogotá'!O854</f>
        <v>100.90700000000001</v>
      </c>
      <c r="H30" s="28">
        <f t="shared" si="5"/>
        <v>7.1647042997430077</v>
      </c>
      <c r="I30" s="27">
        <f t="shared" si="8"/>
        <v>3.884230656075327</v>
      </c>
      <c r="J30" s="28">
        <f t="shared" si="6"/>
        <v>0.78799350917480215</v>
      </c>
      <c r="K30" s="27">
        <f t="shared" si="7"/>
        <v>0.77079146691208411</v>
      </c>
      <c r="L30" s="18"/>
    </row>
    <row r="31" spans="1:15">
      <c r="A31" s="16"/>
      <c r="B31" s="11" t="str">
        <f>+'[3]Población Bogotá'!J855</f>
        <v>Popayán</v>
      </c>
      <c r="C31" s="55">
        <f>+'[3]Población Bogotá'!K855</f>
        <v>0</v>
      </c>
      <c r="D31" s="55">
        <f>+'[3]Población Bogotá'!L855</f>
        <v>0</v>
      </c>
      <c r="E31" s="55">
        <f>+'[3]Población Bogotá'!M855</f>
        <v>0</v>
      </c>
      <c r="F31" s="55">
        <f>+'[3]Población Bogotá'!N855</f>
        <v>95.771333333333345</v>
      </c>
      <c r="G31" s="56">
        <f>+'[3]Población Bogotá'!O855</f>
        <v>96.3</v>
      </c>
      <c r="H31" s="28">
        <f t="shared" si="5"/>
        <v>0.55200929992966774</v>
      </c>
      <c r="I31" s="27">
        <v>0</v>
      </c>
      <c r="J31" s="28">
        <f t="shared" si="6"/>
        <v>0.75201695554850934</v>
      </c>
      <c r="K31" s="27">
        <f t="shared" si="7"/>
        <v>0.78397625167047313</v>
      </c>
      <c r="L31" s="18"/>
    </row>
    <row r="32" spans="1:15">
      <c r="A32" s="16"/>
      <c r="B32" s="11" t="str">
        <f>+'[3]Población Bogotá'!J856</f>
        <v>Pasto</v>
      </c>
      <c r="C32" s="55">
        <f>+'[3]Población Bogotá'!K856</f>
        <v>78.240666666666655</v>
      </c>
      <c r="D32" s="55">
        <f>+'[3]Población Bogotá'!L856</f>
        <v>77.002333333333326</v>
      </c>
      <c r="E32" s="55">
        <f>+'[3]Población Bogotá'!M856</f>
        <v>85.677000000000007</v>
      </c>
      <c r="F32" s="55">
        <f>+'[3]Población Bogotá'!N856</f>
        <v>86.929333333333332</v>
      </c>
      <c r="G32" s="56">
        <f>+'[3]Población Bogotá'!O856</f>
        <v>94.535333333333327</v>
      </c>
      <c r="H32" s="28">
        <f t="shared" si="5"/>
        <v>8.749635719434945</v>
      </c>
      <c r="I32" s="27">
        <f t="shared" si="8"/>
        <v>1.4616913913107599</v>
      </c>
      <c r="J32" s="28">
        <f t="shared" si="6"/>
        <v>0.73823648561886657</v>
      </c>
      <c r="K32" s="27">
        <f t="shared" si="7"/>
        <v>0.71159636746082444</v>
      </c>
      <c r="L32" s="18"/>
    </row>
    <row r="33" spans="1:14">
      <c r="A33" s="16"/>
      <c r="B33" s="11" t="str">
        <f>+'[3]Población Bogotá'!J857</f>
        <v>Riohacha</v>
      </c>
      <c r="C33" s="55">
        <f>+'[3]Población Bogotá'!K857</f>
        <v>0</v>
      </c>
      <c r="D33" s="55">
        <f>+'[3]Población Bogotá'!L857</f>
        <v>0</v>
      </c>
      <c r="E33" s="55">
        <f>+'[3]Población Bogotá'!M857</f>
        <v>0</v>
      </c>
      <c r="F33" s="55">
        <f>+'[3]Población Bogotá'!N857</f>
        <v>70.862000000000009</v>
      </c>
      <c r="G33" s="56">
        <f>+'[3]Población Bogotá'!O857</f>
        <v>75.373333333333335</v>
      </c>
      <c r="H33" s="28">
        <f t="shared" si="5"/>
        <v>6.3663646712389221</v>
      </c>
      <c r="I33" s="27">
        <v>0</v>
      </c>
      <c r="J33" s="28">
        <f t="shared" si="6"/>
        <v>0.58859838694575617</v>
      </c>
      <c r="K33" s="27">
        <f t="shared" si="7"/>
        <v>0.58007049930605259</v>
      </c>
      <c r="L33" s="18"/>
    </row>
    <row r="34" spans="1:14">
      <c r="A34" s="16"/>
      <c r="B34" s="11" t="str">
        <f>+'[3]Población Bogotá'!J858</f>
        <v>Tunja</v>
      </c>
      <c r="C34" s="55">
        <f>+'[3]Población Bogotá'!K858</f>
        <v>0</v>
      </c>
      <c r="D34" s="55">
        <f>+'[3]Población Bogotá'!L858</f>
        <v>0</v>
      </c>
      <c r="E34" s="55">
        <f>+'[3]Población Bogotá'!M858</f>
        <v>0</v>
      </c>
      <c r="F34" s="55">
        <f>+'[3]Población Bogotá'!N858</f>
        <v>70.824333333333342</v>
      </c>
      <c r="G34" s="56">
        <f>+'[3]Población Bogotá'!O858</f>
        <v>73.140666666666675</v>
      </c>
      <c r="H34" s="28">
        <f t="shared" si="5"/>
        <v>3.2705331971591756</v>
      </c>
      <c r="I34" s="27" t="e">
        <f t="shared" si="8"/>
        <v>#DIV/0!</v>
      </c>
      <c r="J34" s="28">
        <f t="shared" si="6"/>
        <v>0.57116325517606459</v>
      </c>
      <c r="K34" s="27">
        <f t="shared" si="7"/>
        <v>0.57976216307308537</v>
      </c>
      <c r="L34" s="18"/>
    </row>
    <row r="35" spans="1:14">
      <c r="A35" s="16"/>
      <c r="B35" s="11" t="str">
        <f>+'[3]Población Bogotá'!J859</f>
        <v>Manizales</v>
      </c>
      <c r="C35" s="55">
        <f>+'[3]Población Bogotá'!K859</f>
        <v>69.132000000000019</v>
      </c>
      <c r="D35" s="55">
        <f>+'[3]Población Bogotá'!L859</f>
        <v>63.629333333333321</v>
      </c>
      <c r="E35" s="55">
        <f>+'[3]Población Bogotá'!M859</f>
        <v>72.76700000000001</v>
      </c>
      <c r="F35" s="55">
        <f>+'[3]Población Bogotá'!N859</f>
        <v>68.780333333333317</v>
      </c>
      <c r="G35" s="56">
        <f>+'[3]Población Bogotá'!O859</f>
        <v>71.824000000000012</v>
      </c>
      <c r="H35" s="28">
        <f t="shared" si="5"/>
        <v>4.4251990636858807</v>
      </c>
      <c r="I35" s="27">
        <v>0</v>
      </c>
      <c r="J35" s="28">
        <f t="shared" si="6"/>
        <v>0.56088126495655399</v>
      </c>
      <c r="K35" s="27">
        <f t="shared" si="7"/>
        <v>0.56303014731595757</v>
      </c>
      <c r="L35" s="18"/>
    </row>
    <row r="36" spans="1:14">
      <c r="A36" s="16"/>
      <c r="B36" s="11" t="str">
        <f>+'[3]Población Bogotá'!J860</f>
        <v>Florencia</v>
      </c>
      <c r="C36" s="55">
        <f>+'[3]Población Bogotá'!K860</f>
        <v>0</v>
      </c>
      <c r="D36" s="55">
        <f>+'[3]Población Bogotá'!L860</f>
        <v>0</v>
      </c>
      <c r="E36" s="55">
        <f>+'[3]Población Bogotá'!M860</f>
        <v>0</v>
      </c>
      <c r="F36" s="55">
        <f>+'[3]Población Bogotá'!N860</f>
        <v>52.942666666666668</v>
      </c>
      <c r="G36" s="56">
        <f>+'[3]Población Bogotá'!O860</f>
        <v>54.092000000000006</v>
      </c>
      <c r="H36" s="28">
        <f t="shared" si="5"/>
        <v>2.1709018560959192</v>
      </c>
      <c r="I36" s="27">
        <v>0</v>
      </c>
      <c r="J36" s="28">
        <f t="shared" si="6"/>
        <v>0.42241018857248158</v>
      </c>
      <c r="K36" s="27">
        <f t="shared" si="7"/>
        <v>0.43338431159051732</v>
      </c>
      <c r="L36" s="18"/>
    </row>
    <row r="37" spans="1:14">
      <c r="A37" s="16"/>
      <c r="B37" s="11" t="str">
        <f>+'[3]Población Bogotá'!J861</f>
        <v>Quibdó</v>
      </c>
      <c r="C37" s="55">
        <f>+'[3]Población Bogotá'!K861</f>
        <v>0</v>
      </c>
      <c r="D37" s="55">
        <f>+'[3]Población Bogotá'!L861</f>
        <v>0</v>
      </c>
      <c r="E37" s="55">
        <f>+'[3]Población Bogotá'!M861</f>
        <v>0</v>
      </c>
      <c r="F37" s="55">
        <f>+'[3]Población Bogotá'!N861</f>
        <v>35.55866666666666</v>
      </c>
      <c r="G37" s="56">
        <f>+'[3]Población Bogotá'!O861</f>
        <v>37.039666666666669</v>
      </c>
      <c r="H37" s="28">
        <f t="shared" si="5"/>
        <v>4.1649480670441497</v>
      </c>
      <c r="I37" s="27">
        <v>0</v>
      </c>
      <c r="J37" s="28">
        <f t="shared" si="6"/>
        <v>0.28924670157007554</v>
      </c>
      <c r="K37" s="27">
        <f t="shared" si="7"/>
        <v>0.29108031847803922</v>
      </c>
      <c r="L37" s="18"/>
    </row>
    <row r="38" spans="1:14">
      <c r="A38" s="16"/>
      <c r="B38" s="11" t="str">
        <f>+'[3]Población Bogotá'!J862</f>
        <v>San Andrés</v>
      </c>
      <c r="C38" s="55">
        <f>+'[3]Población Bogotá'!K862</f>
        <v>0</v>
      </c>
      <c r="D38" s="55">
        <f>+'[3]Población Bogotá'!L862</f>
        <v>0</v>
      </c>
      <c r="E38" s="55">
        <f>+'[3]Población Bogotá'!M862</f>
        <v>0</v>
      </c>
      <c r="F38" s="55">
        <f>+'[3]Población Bogotá'!N862</f>
        <v>23.614000000000004</v>
      </c>
      <c r="G38" s="56">
        <f>+'[3]Población Bogotá'!O862</f>
        <v>24.959666666666664</v>
      </c>
      <c r="H38" s="28">
        <f t="shared" si="5"/>
        <v>5.6985968775584706</v>
      </c>
      <c r="I38" s="27">
        <v>0</v>
      </c>
      <c r="J38" s="28">
        <f t="shared" si="6"/>
        <v>0.19491269510043902</v>
      </c>
      <c r="K38" s="27">
        <f t="shared" si="7"/>
        <v>0.19330226031742156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74" t="s">
        <v>165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104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74" t="s">
        <v>109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74" t="s">
        <v>105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92" t="s">
        <v>103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J26" sqref="J2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0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26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27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27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27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27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27"/>
      <c r="L6" s="18"/>
    </row>
    <row r="7" spans="1:16">
      <c r="A7" s="16"/>
      <c r="B7" s="10"/>
      <c r="C7" s="169" t="s">
        <v>48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27"/>
      <c r="L9" s="18"/>
    </row>
    <row r="10" spans="1:16" ht="15.75" customHeight="1">
      <c r="A10" s="16"/>
      <c r="B10" s="11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111</v>
      </c>
      <c r="L10" s="18"/>
    </row>
    <row r="11" spans="1:16" ht="15.75" customHeight="1">
      <c r="A11" s="16"/>
      <c r="B11" s="11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23">
        <v>2011</v>
      </c>
      <c r="K11" s="168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27"/>
      <c r="L12" s="18"/>
    </row>
    <row r="13" spans="1:16">
      <c r="A13" s="16"/>
      <c r="B13" s="68" t="str">
        <f>+'[3]Tasas Bogotá'!N487</f>
        <v>Manizales</v>
      </c>
      <c r="C13" s="132">
        <f>+'[3]Tasas Bogotá'!O487</f>
        <v>55.364458452645806</v>
      </c>
      <c r="D13" s="132">
        <f>+'[3]Tasas Bogotá'!P487</f>
        <v>54.829529527060224</v>
      </c>
      <c r="E13" s="132">
        <f>+'[3]Tasas Bogotá'!Q487</f>
        <v>56.24389671413482</v>
      </c>
      <c r="F13" s="132">
        <f>+'[3]Tasas Bogotá'!R487</f>
        <v>56.248061819263448</v>
      </c>
      <c r="G13" s="132">
        <f>+'[3]Tasas Bogotá'!S487</f>
        <v>58.234126767065682</v>
      </c>
      <c r="H13" s="132">
        <f>+'[3]Tasas Bogotá'!T487</f>
        <v>55.044635962067147</v>
      </c>
      <c r="I13" s="132">
        <f>+'[3]Tasas Bogotá'!U487</f>
        <v>57.294768976043883</v>
      </c>
      <c r="J13" s="162">
        <f>+'[3]Tasas Bogotá'!V487</f>
        <v>59.13882657250624</v>
      </c>
      <c r="K13" s="153">
        <f>+'[3]Tasas Bogotá'!W487</f>
        <v>1</v>
      </c>
      <c r="L13" s="18"/>
    </row>
    <row r="14" spans="1:16" s="51" customFormat="1">
      <c r="A14" s="93"/>
      <c r="B14" s="68" t="str">
        <f>+'[3]Tasas Bogotá'!N488</f>
        <v>Medellín</v>
      </c>
      <c r="C14" s="132">
        <f>+'[3]Tasas Bogotá'!O488</f>
        <v>57.373092899564249</v>
      </c>
      <c r="D14" s="132">
        <f>+'[3]Tasas Bogotá'!P488</f>
        <v>59.748884354503026</v>
      </c>
      <c r="E14" s="132">
        <f>+'[3]Tasas Bogotá'!Q488</f>
        <v>61.547343423736123</v>
      </c>
      <c r="F14" s="132">
        <f>+'[3]Tasas Bogotá'!R488</f>
        <v>59.452668353027136</v>
      </c>
      <c r="G14" s="132">
        <f>+'[3]Tasas Bogotá'!S488</f>
        <v>55.243905126378188</v>
      </c>
      <c r="H14" s="132">
        <f>+'[3]Tasas Bogotá'!T488</f>
        <v>56.827796924448492</v>
      </c>
      <c r="I14" s="132">
        <f>+'[3]Tasas Bogotá'!U488</f>
        <v>53.780708703366564</v>
      </c>
      <c r="J14" s="162">
        <f>+'[3]Tasas Bogotá'!V488</f>
        <v>57.939303301745312</v>
      </c>
      <c r="K14" s="153">
        <f>+'[3]Tasas Bogotá'!W488</f>
        <v>2</v>
      </c>
      <c r="L14" s="94"/>
      <c r="N14" s="81"/>
      <c r="O14" s="81"/>
      <c r="P14" s="81"/>
    </row>
    <row r="15" spans="1:16">
      <c r="A15" s="16"/>
      <c r="B15" s="134" t="str">
        <f>+'[3]Tasas Bogotá'!N489</f>
        <v>Bogotá</v>
      </c>
      <c r="C15" s="154">
        <f>+'[3]Tasas Bogotá'!O489</f>
        <v>57.879339499395314</v>
      </c>
      <c r="D15" s="154">
        <f>+'[3]Tasas Bogotá'!P489</f>
        <v>59.05776004655641</v>
      </c>
      <c r="E15" s="154">
        <f>+'[3]Tasas Bogotá'!Q489</f>
        <v>60.94042549209442</v>
      </c>
      <c r="F15" s="154">
        <f>+'[3]Tasas Bogotá'!R489</f>
        <v>61.394936152388048</v>
      </c>
      <c r="G15" s="154">
        <f>+'[3]Tasas Bogotá'!S489</f>
        <v>56.580952453390367</v>
      </c>
      <c r="H15" s="154">
        <f>+'[3]Tasas Bogotá'!T489</f>
        <v>56.400145825370238</v>
      </c>
      <c r="I15" s="154">
        <f>+'[3]Tasas Bogotá'!U489</f>
        <v>54.85472945670481</v>
      </c>
      <c r="J15" s="154">
        <f>+'[3]Tasas Bogotá'!V489</f>
        <v>52.577527672730362</v>
      </c>
      <c r="K15" s="163">
        <f>+'[3]Tasas Bogotá'!W489</f>
        <v>3</v>
      </c>
      <c r="L15" s="18"/>
    </row>
    <row r="16" spans="1:16">
      <c r="A16" s="16"/>
      <c r="B16" s="68" t="str">
        <f>+'[3]Tasas Bogotá'!N490</f>
        <v>Pereira</v>
      </c>
      <c r="C16" s="132">
        <f>+'[3]Tasas Bogotá'!O490</f>
        <v>54.894949528823901</v>
      </c>
      <c r="D16" s="132">
        <f>+'[3]Tasas Bogotá'!P490</f>
        <v>55.114330975557749</v>
      </c>
      <c r="E16" s="132">
        <f>+'[3]Tasas Bogotá'!Q490</f>
        <v>57.616057383032036</v>
      </c>
      <c r="F16" s="132">
        <f>+'[3]Tasas Bogotá'!R490</f>
        <v>57.596516197675435</v>
      </c>
      <c r="G16" s="132">
        <f>+'[3]Tasas Bogotá'!S490</f>
        <v>55.77690470894381</v>
      </c>
      <c r="H16" s="132">
        <f>+'[3]Tasas Bogotá'!T490</f>
        <v>52.712902356733139</v>
      </c>
      <c r="I16" s="132">
        <f>+'[3]Tasas Bogotá'!U490</f>
        <v>55.547675209316168</v>
      </c>
      <c r="J16" s="162">
        <f>+'[3]Tasas Bogotá'!V490</f>
        <v>49.843099115845547</v>
      </c>
      <c r="K16" s="153">
        <f>+'[3]Tasas Bogotá'!W490</f>
        <v>4</v>
      </c>
      <c r="L16" s="18"/>
    </row>
    <row r="17" spans="1:16">
      <c r="A17" s="16"/>
      <c r="B17" s="68" t="str">
        <f>+'[3]Tasas Bogotá'!N491</f>
        <v>Cali</v>
      </c>
      <c r="C17" s="132">
        <f>+'[3]Tasas Bogotá'!O491</f>
        <v>53.741173055636288</v>
      </c>
      <c r="D17" s="132">
        <f>+'[3]Tasas Bogotá'!P491</f>
        <v>52.450098154178804</v>
      </c>
      <c r="E17" s="132">
        <f>+'[3]Tasas Bogotá'!Q491</f>
        <v>54.359239241467741</v>
      </c>
      <c r="F17" s="132">
        <f>+'[3]Tasas Bogotá'!R491</f>
        <v>51.630829400575095</v>
      </c>
      <c r="G17" s="132">
        <f>+'[3]Tasas Bogotá'!S491</f>
        <v>45.308904011495898</v>
      </c>
      <c r="H17" s="132">
        <f>+'[3]Tasas Bogotá'!T491</f>
        <v>47.37487770070242</v>
      </c>
      <c r="I17" s="132">
        <f>+'[3]Tasas Bogotá'!U491</f>
        <v>46.528250678054413</v>
      </c>
      <c r="J17" s="162">
        <f>+'[3]Tasas Bogotá'!V491</f>
        <v>48.443895349569416</v>
      </c>
      <c r="K17" s="153">
        <f>+'[3]Tasas Bogotá'!W491</f>
        <v>5</v>
      </c>
      <c r="L17" s="18"/>
    </row>
    <row r="18" spans="1:16">
      <c r="A18" s="16"/>
      <c r="B18" s="68" t="str">
        <f>+'[3]Tasas Bogotá'!N492</f>
        <v>Ibagué</v>
      </c>
      <c r="C18" s="132">
        <f>+'[3]Tasas Bogotá'!O492</f>
        <v>46.0687636620859</v>
      </c>
      <c r="D18" s="132">
        <f>+'[3]Tasas Bogotá'!P492</f>
        <v>48.077622204177054</v>
      </c>
      <c r="E18" s="132">
        <f>+'[3]Tasas Bogotá'!Q492</f>
        <v>47.419422614872126</v>
      </c>
      <c r="F18" s="132">
        <f>+'[3]Tasas Bogotá'!R492</f>
        <v>47.482250984703036</v>
      </c>
      <c r="G18" s="132">
        <f>+'[3]Tasas Bogotá'!S492</f>
        <v>46.361925510391472</v>
      </c>
      <c r="H18" s="132">
        <f>+'[3]Tasas Bogotá'!T492</f>
        <v>44.648695023932085</v>
      </c>
      <c r="I18" s="132">
        <f>+'[3]Tasas Bogotá'!U492</f>
        <v>46.668656912378651</v>
      </c>
      <c r="J18" s="162">
        <f>+'[3]Tasas Bogotá'!V492</f>
        <v>45.102756278037582</v>
      </c>
      <c r="K18" s="153">
        <f>+'[3]Tasas Bogotá'!W492</f>
        <v>6</v>
      </c>
      <c r="L18" s="18"/>
    </row>
    <row r="19" spans="1:16">
      <c r="A19" s="16"/>
      <c r="B19" s="68" t="str">
        <f>+'[3]Tasas Bogotá'!N493</f>
        <v>Pasto</v>
      </c>
      <c r="C19" s="132">
        <f>+'[3]Tasas Bogotá'!O493</f>
        <v>43.259220202440133</v>
      </c>
      <c r="D19" s="132">
        <f>+'[3]Tasas Bogotá'!P493</f>
        <v>42.934219807597053</v>
      </c>
      <c r="E19" s="132">
        <f>+'[3]Tasas Bogotá'!Q493</f>
        <v>46.347502995045105</v>
      </c>
      <c r="F19" s="132">
        <f>+'[3]Tasas Bogotá'!R493</f>
        <v>43.726864726979812</v>
      </c>
      <c r="G19" s="132">
        <f>+'[3]Tasas Bogotá'!S493</f>
        <v>45.323528158713188</v>
      </c>
      <c r="H19" s="132">
        <f>+'[3]Tasas Bogotá'!T493</f>
        <v>41.986006094120299</v>
      </c>
      <c r="I19" s="132">
        <f>+'[3]Tasas Bogotá'!U493</f>
        <v>43.611332740879128</v>
      </c>
      <c r="J19" s="162">
        <f>+'[3]Tasas Bogotá'!V493</f>
        <v>43.250311656451544</v>
      </c>
      <c r="K19" s="153">
        <f>+'[3]Tasas Bogotá'!W493</f>
        <v>7</v>
      </c>
      <c r="L19" s="18"/>
    </row>
    <row r="20" spans="1:16">
      <c r="A20" s="16"/>
      <c r="B20" s="68" t="str">
        <f>+'[3]Tasas Bogotá'!N494</f>
        <v>Villavicencio</v>
      </c>
      <c r="C20" s="132">
        <f>+'[3]Tasas Bogotá'!O494</f>
        <v>39.752757375247938</v>
      </c>
      <c r="D20" s="132">
        <f>+'[3]Tasas Bogotá'!P494</f>
        <v>40.125998576448588</v>
      </c>
      <c r="E20" s="132">
        <f>+'[3]Tasas Bogotá'!Q494</f>
        <v>44.91387790125782</v>
      </c>
      <c r="F20" s="132">
        <f>+'[3]Tasas Bogotá'!R494</f>
        <v>47.051056953441318</v>
      </c>
      <c r="G20" s="132">
        <f>+'[3]Tasas Bogotá'!S494</f>
        <v>43.654594803891833</v>
      </c>
      <c r="H20" s="132">
        <f>+'[3]Tasas Bogotá'!T494</f>
        <v>42.00113268981876</v>
      </c>
      <c r="I20" s="132">
        <f>+'[3]Tasas Bogotá'!U494</f>
        <v>40.907929164682351</v>
      </c>
      <c r="J20" s="162">
        <f>+'[3]Tasas Bogotá'!V494</f>
        <v>43.13158406084748</v>
      </c>
      <c r="K20" s="153">
        <f>+'[3]Tasas Bogotá'!W494</f>
        <v>8</v>
      </c>
      <c r="L20" s="18"/>
    </row>
    <row r="21" spans="1:16">
      <c r="A21" s="16"/>
      <c r="B21" s="68" t="str">
        <f>+'[3]Tasas Bogotá'!N495</f>
        <v>Barranquilla</v>
      </c>
      <c r="C21" s="132">
        <f>+'[3]Tasas Bogotá'!O495</f>
        <v>39.676322389480738</v>
      </c>
      <c r="D21" s="132">
        <f>+'[3]Tasas Bogotá'!P495</f>
        <v>40.381274163279109</v>
      </c>
      <c r="E21" s="132">
        <f>+'[3]Tasas Bogotá'!Q495</f>
        <v>38.50452937446493</v>
      </c>
      <c r="F21" s="132">
        <f>+'[3]Tasas Bogotá'!R495</f>
        <v>41.550979860264668</v>
      </c>
      <c r="G21" s="132">
        <f>+'[3]Tasas Bogotá'!S495</f>
        <v>41.601065465672093</v>
      </c>
      <c r="H21" s="132">
        <f>+'[3]Tasas Bogotá'!T495</f>
        <v>41.295503117998166</v>
      </c>
      <c r="I21" s="132">
        <f>+'[3]Tasas Bogotá'!U495</f>
        <v>42.50612218705897</v>
      </c>
      <c r="J21" s="162">
        <f>+'[3]Tasas Bogotá'!V495</f>
        <v>40.84209805490103</v>
      </c>
      <c r="K21" s="153">
        <f>+'[3]Tasas Bogotá'!W495</f>
        <v>9</v>
      </c>
      <c r="L21" s="18"/>
    </row>
    <row r="22" spans="1:16" s="51" customFormat="1">
      <c r="A22" s="93"/>
      <c r="B22" s="68" t="str">
        <f>+'[3]Tasas Bogotá'!N496</f>
        <v>Bucaramanga</v>
      </c>
      <c r="C22" s="132">
        <f>+'[3]Tasas Bogotá'!O496</f>
        <v>48.179222463084493</v>
      </c>
      <c r="D22" s="132">
        <f>+'[3]Tasas Bogotá'!P496</f>
        <v>51.839167138771629</v>
      </c>
      <c r="E22" s="132">
        <f>+'[3]Tasas Bogotá'!Q496</f>
        <v>53.923074169686615</v>
      </c>
      <c r="F22" s="132">
        <f>+'[3]Tasas Bogotá'!R496</f>
        <v>51.344313955895025</v>
      </c>
      <c r="G22" s="132">
        <f>+'[3]Tasas Bogotá'!S496</f>
        <v>47.579354907765492</v>
      </c>
      <c r="H22" s="132">
        <f>+'[3]Tasas Bogotá'!T496</f>
        <v>41.929140934004124</v>
      </c>
      <c r="I22" s="132">
        <f>+'[3]Tasas Bogotá'!U496</f>
        <v>39.280823933300638</v>
      </c>
      <c r="J22" s="162">
        <f>+'[3]Tasas Bogotá'!V496</f>
        <v>39.233426153513967</v>
      </c>
      <c r="K22" s="153">
        <f>+'[3]Tasas Bogotá'!W496</f>
        <v>10</v>
      </c>
      <c r="L22" s="94"/>
      <c r="N22" s="81"/>
      <c r="O22" s="81"/>
      <c r="P22" s="81"/>
    </row>
    <row r="23" spans="1:16">
      <c r="A23" s="16"/>
      <c r="B23" s="68" t="str">
        <f>+'[3]Tasas Bogotá'!N497</f>
        <v>Cúcuta</v>
      </c>
      <c r="C23" s="132">
        <f>+'[3]Tasas Bogotá'!O497</f>
        <v>45.067577434166751</v>
      </c>
      <c r="D23" s="132">
        <f>+'[3]Tasas Bogotá'!P497</f>
        <v>47.209417813915245</v>
      </c>
      <c r="E23" s="132">
        <f>+'[3]Tasas Bogotá'!Q497</f>
        <v>47.338890874000171</v>
      </c>
      <c r="F23" s="132">
        <f>+'[3]Tasas Bogotá'!R497</f>
        <v>44.227798254182119</v>
      </c>
      <c r="G23" s="132">
        <f>+'[3]Tasas Bogotá'!S497</f>
        <v>29.742080124365483</v>
      </c>
      <c r="H23" s="132">
        <f>+'[3]Tasas Bogotá'!T497</f>
        <v>41.905216318414659</v>
      </c>
      <c r="I23" s="132">
        <f>+'[3]Tasas Bogotá'!U497</f>
        <v>42.564375624312802</v>
      </c>
      <c r="J23" s="162">
        <f>+'[3]Tasas Bogotá'!V497</f>
        <v>38.382314423973931</v>
      </c>
      <c r="K23" s="153">
        <f>+'[3]Tasas Bogotá'!W497</f>
        <v>11</v>
      </c>
      <c r="L23" s="18"/>
      <c r="O23" s="78"/>
    </row>
    <row r="24" spans="1:16" s="51" customFormat="1">
      <c r="A24" s="93"/>
      <c r="B24" s="134" t="str">
        <f>+'[3]Tasas Bogotá'!N498</f>
        <v>Colombia</v>
      </c>
      <c r="C24" s="133">
        <f>+'[3]Tasas Bogotá'!O498</f>
        <v>41.01485014013101</v>
      </c>
      <c r="D24" s="133">
        <f>+'[3]Tasas Bogotá'!P498</f>
        <v>41.906694659444938</v>
      </c>
      <c r="E24" s="133">
        <f>+'[3]Tasas Bogotá'!Q498</f>
        <v>43.217306982154</v>
      </c>
      <c r="F24" s="133">
        <f>+'[3]Tasas Bogotá'!R498</f>
        <v>43.872141367079017</v>
      </c>
      <c r="G24" s="133">
        <f>+'[3]Tasas Bogotá'!S498</f>
        <v>40.328771120989863</v>
      </c>
      <c r="H24" s="133">
        <f>+'[3]Tasas Bogotá'!T498</f>
        <v>38.975078006199048</v>
      </c>
      <c r="I24" s="133">
        <f>+'[3]Tasas Bogotá'!U498</f>
        <v>37.922250499630444</v>
      </c>
      <c r="J24" s="154">
        <f>+'[3]Tasas Bogotá'!V498</f>
        <v>37.8982101389931</v>
      </c>
      <c r="K24" s="153" t="str">
        <f>+'[3]Tasas Bogotá'!W498</f>
        <v/>
      </c>
      <c r="L24" s="94"/>
      <c r="N24" s="81"/>
      <c r="O24" s="131"/>
      <c r="P24" s="81"/>
    </row>
    <row r="25" spans="1:16">
      <c r="A25" s="16"/>
      <c r="B25" s="68" t="str">
        <f>+'[3]Tasas Bogotá'!N499</f>
        <v>Montería</v>
      </c>
      <c r="C25" s="132">
        <f>+'[3]Tasas Bogotá'!O499</f>
        <v>34.849330201469591</v>
      </c>
      <c r="D25" s="132">
        <f>+'[3]Tasas Bogotá'!P499</f>
        <v>37.487500198409549</v>
      </c>
      <c r="E25" s="132">
        <f>+'[3]Tasas Bogotá'!Q499</f>
        <v>40.229039218245383</v>
      </c>
      <c r="F25" s="132">
        <f>+'[3]Tasas Bogotá'!R499</f>
        <v>39.486144491690801</v>
      </c>
      <c r="G25" s="132">
        <f>+'[3]Tasas Bogotá'!S499</f>
        <v>36.88320094287446</v>
      </c>
      <c r="H25" s="132">
        <f>+'[3]Tasas Bogotá'!T499</f>
        <v>34.181002243829468</v>
      </c>
      <c r="I25" s="132">
        <f>+'[3]Tasas Bogotá'!U499</f>
        <v>35.030842191934582</v>
      </c>
      <c r="J25" s="162">
        <f>+'[3]Tasas Bogotá'!V499</f>
        <v>36.004253403039527</v>
      </c>
      <c r="K25" s="153">
        <f>+'[3]Tasas Bogotá'!W499</f>
        <v>12</v>
      </c>
      <c r="L25" s="18"/>
    </row>
    <row r="26" spans="1:16">
      <c r="A26" s="16"/>
      <c r="B26" s="68" t="str">
        <f>+'[3]Tasas Bogotá'!N500</f>
        <v>Cartagena</v>
      </c>
      <c r="C26" s="132">
        <f>+'[3]Tasas Bogotá'!O500</f>
        <v>33.778946056818626</v>
      </c>
      <c r="D26" s="132">
        <f>+'[3]Tasas Bogotá'!P500</f>
        <v>36.895023064877904</v>
      </c>
      <c r="E26" s="132">
        <f>+'[3]Tasas Bogotá'!Q500</f>
        <v>37.158095254421063</v>
      </c>
      <c r="F26" s="132">
        <f>+'[3]Tasas Bogotá'!R500</f>
        <v>39.804521295994626</v>
      </c>
      <c r="G26" s="132">
        <f>+'[3]Tasas Bogotá'!S500</f>
        <v>39.670133152929203</v>
      </c>
      <c r="H26" s="132">
        <f>+'[3]Tasas Bogotá'!T500</f>
        <v>41.419619245138847</v>
      </c>
      <c r="I26" s="132">
        <f>+'[3]Tasas Bogotá'!U500</f>
        <v>36.246378974808984</v>
      </c>
      <c r="J26" s="162">
        <f>+'[3]Tasas Bogotá'!V500</f>
        <v>34.189820845385015</v>
      </c>
      <c r="K26" s="153">
        <f>+'[3]Tasas Bogotá'!W500</f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28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28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28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28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28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28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28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28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28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28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28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28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27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27"/>
      <c r="L40" s="18"/>
    </row>
    <row r="41" spans="1:14">
      <c r="A41" s="16"/>
      <c r="B41" s="74" t="s">
        <v>165</v>
      </c>
      <c r="C41" s="11"/>
      <c r="D41" s="11"/>
      <c r="E41" s="11"/>
      <c r="F41" s="11"/>
      <c r="G41" s="11"/>
      <c r="H41" s="11"/>
      <c r="I41" s="11"/>
      <c r="J41" s="11"/>
      <c r="K41" s="127"/>
      <c r="L41" s="18"/>
    </row>
    <row r="42" spans="1:14">
      <c r="A42" s="16"/>
      <c r="B42" s="74" t="s">
        <v>60</v>
      </c>
      <c r="C42" s="11"/>
      <c r="D42" s="11"/>
      <c r="E42" s="11"/>
      <c r="F42" s="11"/>
      <c r="G42" s="11"/>
      <c r="H42" s="11"/>
      <c r="I42" s="11"/>
      <c r="J42" s="11"/>
      <c r="K42" s="127"/>
      <c r="L42" s="18"/>
    </row>
    <row r="43" spans="1:14">
      <c r="A43" s="16"/>
      <c r="B43" s="74" t="s">
        <v>58</v>
      </c>
      <c r="C43" s="11"/>
      <c r="D43" s="11"/>
      <c r="E43" s="11"/>
      <c r="F43" s="11"/>
      <c r="G43" s="11"/>
      <c r="H43" s="11"/>
      <c r="I43" s="11"/>
      <c r="J43" s="11"/>
      <c r="K43" s="127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27"/>
      <c r="L44" s="18"/>
    </row>
    <row r="45" spans="1:14">
      <c r="A45" s="20"/>
      <c r="B45" s="92" t="s">
        <v>103</v>
      </c>
      <c r="C45" s="21"/>
      <c r="D45" s="21"/>
      <c r="E45" s="21"/>
      <c r="F45" s="21"/>
      <c r="G45" s="21"/>
      <c r="H45" s="21"/>
      <c r="I45" s="21"/>
      <c r="J45" s="21"/>
      <c r="K45" s="129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K36" sqref="K36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69" t="s">
        <v>49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111</v>
      </c>
      <c r="L10" s="18"/>
    </row>
    <row r="11" spans="1:16">
      <c r="A11" s="16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60">
        <v>2011</v>
      </c>
      <c r="K11" s="168"/>
      <c r="L11" s="18"/>
      <c r="O11" s="77"/>
    </row>
    <row r="12" spans="1:16" ht="12" customHeight="1">
      <c r="A12" s="16"/>
      <c r="C12" s="123"/>
      <c r="D12" s="123"/>
      <c r="E12" s="123"/>
      <c r="F12" s="123"/>
      <c r="G12" s="123"/>
      <c r="H12" s="123"/>
      <c r="K12" s="127"/>
      <c r="L12" s="18"/>
    </row>
    <row r="13" spans="1:16">
      <c r="A13" s="16"/>
      <c r="B13" s="68" t="str">
        <f>+'[3]Tasas Bogotá'!N519</f>
        <v>Armenia</v>
      </c>
      <c r="C13" s="132">
        <f>+'[3]Tasas Bogotá'!O519</f>
        <v>0</v>
      </c>
      <c r="D13" s="132">
        <f>+'[3]Tasas Bogotá'!P519</f>
        <v>0</v>
      </c>
      <c r="E13" s="132">
        <f>+'[3]Tasas Bogotá'!Q519</f>
        <v>0</v>
      </c>
      <c r="F13" s="132">
        <f>+'[3]Tasas Bogotá'!R519</f>
        <v>0</v>
      </c>
      <c r="G13" s="132">
        <f>+'[3]Tasas Bogotá'!S519</f>
        <v>0</v>
      </c>
      <c r="H13" s="132">
        <f>+'[3]Tasas Bogotá'!T519</f>
        <v>0</v>
      </c>
      <c r="I13" s="132">
        <f>+'[3]Tasas Bogotá'!U519</f>
        <v>100</v>
      </c>
      <c r="J13" s="162">
        <f>+'[3]Tasas Bogotá'!V519</f>
        <v>100</v>
      </c>
      <c r="K13" s="155">
        <f>+'[3]Tasas Bogotá'!W519</f>
        <v>1</v>
      </c>
      <c r="L13" s="18"/>
    </row>
    <row r="14" spans="1:16" s="12" customFormat="1">
      <c r="A14" s="93"/>
      <c r="B14" s="68" t="str">
        <f>+'[3]Tasas Bogotá'!N520</f>
        <v>Florencia</v>
      </c>
      <c r="C14" s="132">
        <f>+'[3]Tasas Bogotá'!O520</f>
        <v>0</v>
      </c>
      <c r="D14" s="132">
        <f>+'[3]Tasas Bogotá'!P520</f>
        <v>0</v>
      </c>
      <c r="E14" s="132">
        <f>+'[3]Tasas Bogotá'!Q520</f>
        <v>0</v>
      </c>
      <c r="F14" s="132">
        <f>+'[3]Tasas Bogotá'!R520</f>
        <v>0</v>
      </c>
      <c r="G14" s="132">
        <f>+'[3]Tasas Bogotá'!S520</f>
        <v>0</v>
      </c>
      <c r="H14" s="132">
        <f>+'[3]Tasas Bogotá'!T520</f>
        <v>0</v>
      </c>
      <c r="I14" s="132">
        <f>+'[3]Tasas Bogotá'!U520</f>
        <v>100</v>
      </c>
      <c r="J14" s="162">
        <f>+'[3]Tasas Bogotá'!V520</f>
        <v>100</v>
      </c>
      <c r="K14" s="155">
        <f>+'[3]Tasas Bogotá'!W520</f>
        <v>2</v>
      </c>
      <c r="L14" s="94"/>
      <c r="N14" s="82"/>
      <c r="O14" s="82"/>
      <c r="P14" s="82"/>
    </row>
    <row r="15" spans="1:16">
      <c r="A15" s="16"/>
      <c r="B15" s="68" t="str">
        <f>+'[3]Tasas Bogotá'!N521</f>
        <v>Neiva</v>
      </c>
      <c r="C15" s="132">
        <f>+'[3]Tasas Bogotá'!O521</f>
        <v>0</v>
      </c>
      <c r="D15" s="132">
        <f>+'[3]Tasas Bogotá'!P521</f>
        <v>0</v>
      </c>
      <c r="E15" s="132">
        <f>+'[3]Tasas Bogotá'!Q521</f>
        <v>0</v>
      </c>
      <c r="F15" s="132">
        <f>+'[3]Tasas Bogotá'!R521</f>
        <v>0</v>
      </c>
      <c r="G15" s="132">
        <f>+'[3]Tasas Bogotá'!S521</f>
        <v>0</v>
      </c>
      <c r="H15" s="132">
        <f>+'[3]Tasas Bogotá'!T521</f>
        <v>0</v>
      </c>
      <c r="I15" s="132">
        <f>+'[3]Tasas Bogotá'!U521</f>
        <v>100</v>
      </c>
      <c r="J15" s="162">
        <f>+'[3]Tasas Bogotá'!V521</f>
        <v>100</v>
      </c>
      <c r="K15" s="155">
        <f>+'[3]Tasas Bogotá'!W521</f>
        <v>3</v>
      </c>
      <c r="L15" s="18"/>
    </row>
    <row r="16" spans="1:16">
      <c r="A16" s="16"/>
      <c r="B16" s="68" t="str">
        <f>+'[3]Tasas Bogotá'!N522</f>
        <v>Popayán</v>
      </c>
      <c r="C16" s="132">
        <f>+'[3]Tasas Bogotá'!O522</f>
        <v>0</v>
      </c>
      <c r="D16" s="132">
        <f>+'[3]Tasas Bogotá'!P522</f>
        <v>0</v>
      </c>
      <c r="E16" s="132">
        <f>+'[3]Tasas Bogotá'!Q522</f>
        <v>0</v>
      </c>
      <c r="F16" s="132">
        <f>+'[3]Tasas Bogotá'!R522</f>
        <v>0</v>
      </c>
      <c r="G16" s="132">
        <f>+'[3]Tasas Bogotá'!S522</f>
        <v>0</v>
      </c>
      <c r="H16" s="132">
        <f>+'[3]Tasas Bogotá'!T522</f>
        <v>0</v>
      </c>
      <c r="I16" s="132">
        <f>+'[3]Tasas Bogotá'!U522</f>
        <v>100</v>
      </c>
      <c r="J16" s="162">
        <f>+'[3]Tasas Bogotá'!V522</f>
        <v>100</v>
      </c>
      <c r="K16" s="155">
        <f>+'[3]Tasas Bogotá'!W522</f>
        <v>4</v>
      </c>
      <c r="L16" s="18"/>
    </row>
    <row r="17" spans="1:16">
      <c r="A17" s="16"/>
      <c r="B17" s="68" t="str">
        <f>+'[3]Tasas Bogotá'!N523</f>
        <v>Quibdó</v>
      </c>
      <c r="C17" s="132">
        <f>+'[3]Tasas Bogotá'!O523</f>
        <v>0</v>
      </c>
      <c r="D17" s="132">
        <f>+'[3]Tasas Bogotá'!P523</f>
        <v>0</v>
      </c>
      <c r="E17" s="132">
        <f>+'[3]Tasas Bogotá'!Q523</f>
        <v>0</v>
      </c>
      <c r="F17" s="132">
        <f>+'[3]Tasas Bogotá'!R523</f>
        <v>0</v>
      </c>
      <c r="G17" s="132">
        <f>+'[3]Tasas Bogotá'!S523</f>
        <v>0</v>
      </c>
      <c r="H17" s="132">
        <f>+'[3]Tasas Bogotá'!T523</f>
        <v>0</v>
      </c>
      <c r="I17" s="132">
        <f>+'[3]Tasas Bogotá'!U523</f>
        <v>100</v>
      </c>
      <c r="J17" s="162">
        <f>+'[3]Tasas Bogotá'!V523</f>
        <v>100</v>
      </c>
      <c r="K17" s="155">
        <f>+'[3]Tasas Bogotá'!W523</f>
        <v>5</v>
      </c>
      <c r="L17" s="18"/>
    </row>
    <row r="18" spans="1:16">
      <c r="A18" s="16"/>
      <c r="B18" s="68" t="str">
        <f>+'[3]Tasas Bogotá'!N524</f>
        <v>Sincelejo</v>
      </c>
      <c r="C18" s="132">
        <f>+'[3]Tasas Bogotá'!O524</f>
        <v>0</v>
      </c>
      <c r="D18" s="132">
        <f>+'[3]Tasas Bogotá'!P524</f>
        <v>0</v>
      </c>
      <c r="E18" s="132">
        <f>+'[3]Tasas Bogotá'!Q524</f>
        <v>0</v>
      </c>
      <c r="F18" s="132">
        <f>+'[3]Tasas Bogotá'!R524</f>
        <v>0</v>
      </c>
      <c r="G18" s="132">
        <f>+'[3]Tasas Bogotá'!S524</f>
        <v>0</v>
      </c>
      <c r="H18" s="132">
        <f>+'[3]Tasas Bogotá'!T524</f>
        <v>0</v>
      </c>
      <c r="I18" s="132">
        <f>+'[3]Tasas Bogotá'!U524</f>
        <v>99.999999999999986</v>
      </c>
      <c r="J18" s="162">
        <f>+'[3]Tasas Bogotá'!V524</f>
        <v>100</v>
      </c>
      <c r="K18" s="155">
        <f>+'[3]Tasas Bogotá'!W524</f>
        <v>6</v>
      </c>
      <c r="L18" s="18"/>
    </row>
    <row r="19" spans="1:16">
      <c r="A19" s="16"/>
      <c r="B19" s="68" t="str">
        <f>+'[3]Tasas Bogotá'!N525</f>
        <v>Tunja</v>
      </c>
      <c r="C19" s="132">
        <f>+'[3]Tasas Bogotá'!O525</f>
        <v>0</v>
      </c>
      <c r="D19" s="132">
        <f>+'[3]Tasas Bogotá'!P525</f>
        <v>0</v>
      </c>
      <c r="E19" s="132">
        <f>+'[3]Tasas Bogotá'!Q525</f>
        <v>0</v>
      </c>
      <c r="F19" s="132">
        <f>+'[3]Tasas Bogotá'!R525</f>
        <v>0</v>
      </c>
      <c r="G19" s="132">
        <f>+'[3]Tasas Bogotá'!S525</f>
        <v>0</v>
      </c>
      <c r="H19" s="132">
        <f>+'[3]Tasas Bogotá'!T525</f>
        <v>0</v>
      </c>
      <c r="I19" s="132">
        <f>+'[3]Tasas Bogotá'!U525</f>
        <v>100</v>
      </c>
      <c r="J19" s="162">
        <f>+'[3]Tasas Bogotá'!V525</f>
        <v>100</v>
      </c>
      <c r="K19" s="155">
        <f>+'[3]Tasas Bogotá'!W525</f>
        <v>7</v>
      </c>
      <c r="L19" s="18"/>
    </row>
    <row r="20" spans="1:16">
      <c r="A20" s="16"/>
      <c r="B20" s="68" t="str">
        <f>+'[3]Tasas Bogotá'!N526</f>
        <v>Valledupar</v>
      </c>
      <c r="C20" s="132">
        <f>+'[3]Tasas Bogotá'!O526</f>
        <v>0</v>
      </c>
      <c r="D20" s="132">
        <f>+'[3]Tasas Bogotá'!P526</f>
        <v>0</v>
      </c>
      <c r="E20" s="132">
        <f>+'[3]Tasas Bogotá'!Q526</f>
        <v>0</v>
      </c>
      <c r="F20" s="132">
        <f>+'[3]Tasas Bogotá'!R526</f>
        <v>0</v>
      </c>
      <c r="G20" s="132">
        <f>+'[3]Tasas Bogotá'!S526</f>
        <v>0</v>
      </c>
      <c r="H20" s="132">
        <f>+'[3]Tasas Bogotá'!T526</f>
        <v>0</v>
      </c>
      <c r="I20" s="132">
        <f>+'[3]Tasas Bogotá'!U526</f>
        <v>100</v>
      </c>
      <c r="J20" s="162">
        <f>+'[3]Tasas Bogotá'!V526</f>
        <v>100</v>
      </c>
      <c r="K20" s="155">
        <f>+'[3]Tasas Bogotá'!W526</f>
        <v>8</v>
      </c>
      <c r="L20" s="18"/>
    </row>
    <row r="21" spans="1:16">
      <c r="A21" s="16"/>
      <c r="B21" s="68" t="str">
        <f>+'[3]Tasas Bogotá'!N527</f>
        <v>Riohacha</v>
      </c>
      <c r="C21" s="132">
        <f>+'[3]Tasas Bogotá'!O527</f>
        <v>0</v>
      </c>
      <c r="D21" s="132">
        <f>+'[3]Tasas Bogotá'!P527</f>
        <v>0</v>
      </c>
      <c r="E21" s="132">
        <f>+'[3]Tasas Bogotá'!Q527</f>
        <v>0</v>
      </c>
      <c r="F21" s="132">
        <f>+'[3]Tasas Bogotá'!R527</f>
        <v>0</v>
      </c>
      <c r="G21" s="132">
        <f>+'[3]Tasas Bogotá'!S527</f>
        <v>0</v>
      </c>
      <c r="H21" s="132">
        <f>+'[3]Tasas Bogotá'!T527</f>
        <v>0</v>
      </c>
      <c r="I21" s="132">
        <f>+'[3]Tasas Bogotá'!U527</f>
        <v>100</v>
      </c>
      <c r="J21" s="162">
        <f>+'[3]Tasas Bogotá'!V527</f>
        <v>100</v>
      </c>
      <c r="K21" s="155">
        <f>+'[3]Tasas Bogotá'!W527</f>
        <v>9</v>
      </c>
      <c r="L21" s="18"/>
    </row>
    <row r="22" spans="1:16" s="12" customFormat="1">
      <c r="A22" s="93"/>
      <c r="B22" s="68" t="str">
        <f>+'[3]Tasas Bogotá'!N528</f>
        <v>San Andrés</v>
      </c>
      <c r="C22" s="132">
        <f>+'[3]Tasas Bogotá'!O528</f>
        <v>0</v>
      </c>
      <c r="D22" s="132">
        <f>+'[3]Tasas Bogotá'!P528</f>
        <v>0</v>
      </c>
      <c r="E22" s="132">
        <f>+'[3]Tasas Bogotá'!Q528</f>
        <v>0</v>
      </c>
      <c r="F22" s="132">
        <f>+'[3]Tasas Bogotá'!R528</f>
        <v>0</v>
      </c>
      <c r="G22" s="132">
        <f>+'[3]Tasas Bogotá'!S528</f>
        <v>0</v>
      </c>
      <c r="H22" s="132">
        <f>+'[3]Tasas Bogotá'!T528</f>
        <v>0</v>
      </c>
      <c r="I22" s="132">
        <f>+'[3]Tasas Bogotá'!U528</f>
        <v>100</v>
      </c>
      <c r="J22" s="162">
        <f>+'[3]Tasas Bogotá'!V528</f>
        <v>100</v>
      </c>
      <c r="K22" s="155">
        <f>+'[3]Tasas Bogotá'!W528</f>
        <v>10</v>
      </c>
      <c r="L22" s="94"/>
      <c r="N22" s="82"/>
      <c r="O22" s="82"/>
      <c r="P22" s="82"/>
    </row>
    <row r="23" spans="1:16">
      <c r="A23" s="16"/>
      <c r="B23" s="68" t="str">
        <f>+'[3]Tasas Bogotá'!N529</f>
        <v>Santa Marta</v>
      </c>
      <c r="C23" s="132">
        <f>+'[3]Tasas Bogotá'!O529</f>
        <v>0</v>
      </c>
      <c r="D23" s="132">
        <f>+'[3]Tasas Bogotá'!P529</f>
        <v>0</v>
      </c>
      <c r="E23" s="132">
        <f>+'[3]Tasas Bogotá'!Q529</f>
        <v>0</v>
      </c>
      <c r="F23" s="132">
        <f>+'[3]Tasas Bogotá'!R529</f>
        <v>0</v>
      </c>
      <c r="G23" s="132">
        <f>+'[3]Tasas Bogotá'!S529</f>
        <v>0</v>
      </c>
      <c r="H23" s="132">
        <f>+'[3]Tasas Bogotá'!T529</f>
        <v>0</v>
      </c>
      <c r="I23" s="132">
        <f>+'[3]Tasas Bogotá'!U529</f>
        <v>100</v>
      </c>
      <c r="J23" s="162">
        <f>+'[3]Tasas Bogotá'!V529</f>
        <v>100</v>
      </c>
      <c r="K23" s="155">
        <f>+'[3]Tasas Bogotá'!W529</f>
        <v>11</v>
      </c>
      <c r="L23" s="18"/>
      <c r="O23" s="83"/>
    </row>
    <row r="24" spans="1:16">
      <c r="A24" s="16"/>
      <c r="B24" s="68" t="str">
        <f>+'[3]Tasas Bogotá'!N530</f>
        <v>Cartagena</v>
      </c>
      <c r="C24" s="132">
        <f>+'[3]Tasas Bogotá'!O530</f>
        <v>66.221053943181374</v>
      </c>
      <c r="D24" s="132">
        <f>+'[3]Tasas Bogotá'!P530</f>
        <v>63.10497693512211</v>
      </c>
      <c r="E24" s="132">
        <f>+'[3]Tasas Bogotá'!Q530</f>
        <v>62.841904745578937</v>
      </c>
      <c r="F24" s="132">
        <f>+'[3]Tasas Bogotá'!R530</f>
        <v>60.195478704005374</v>
      </c>
      <c r="G24" s="132">
        <f>+'[3]Tasas Bogotá'!S530</f>
        <v>60.329866847070797</v>
      </c>
      <c r="H24" s="132">
        <f>+'[3]Tasas Bogotá'!T530</f>
        <v>58.580380754861153</v>
      </c>
      <c r="I24" s="132">
        <f>+'[3]Tasas Bogotá'!U530</f>
        <v>63.753621025191016</v>
      </c>
      <c r="J24" s="162">
        <f>+'[3]Tasas Bogotá'!V530</f>
        <v>65.810179154614985</v>
      </c>
      <c r="K24" s="155">
        <f>+'[3]Tasas Bogotá'!W530</f>
        <v>12</v>
      </c>
      <c r="L24" s="18"/>
      <c r="O24" s="83"/>
    </row>
    <row r="25" spans="1:16">
      <c r="A25" s="16"/>
      <c r="B25" s="68" t="str">
        <f>+'[3]Tasas Bogotá'!N531</f>
        <v>Montería</v>
      </c>
      <c r="C25" s="132">
        <f>+'[3]Tasas Bogotá'!O531</f>
        <v>65.150669798530402</v>
      </c>
      <c r="D25" s="132">
        <f>+'[3]Tasas Bogotá'!P531</f>
        <v>62.512499801590451</v>
      </c>
      <c r="E25" s="132">
        <f>+'[3]Tasas Bogotá'!Q531</f>
        <v>59.770960781754624</v>
      </c>
      <c r="F25" s="132">
        <f>+'[3]Tasas Bogotá'!R531</f>
        <v>60.513855508309199</v>
      </c>
      <c r="G25" s="132">
        <f>+'[3]Tasas Bogotá'!S531</f>
        <v>63.116799057125533</v>
      </c>
      <c r="H25" s="132">
        <f>+'[3]Tasas Bogotá'!T531</f>
        <v>65.818997756170532</v>
      </c>
      <c r="I25" s="132">
        <f>+'[3]Tasas Bogotá'!U531</f>
        <v>64.969157808065418</v>
      </c>
      <c r="J25" s="162">
        <f>+'[3]Tasas Bogotá'!V531</f>
        <v>63.995746596960466</v>
      </c>
      <c r="K25" s="155">
        <f>+'[3]Tasas Bogotá'!W531</f>
        <v>13</v>
      </c>
      <c r="L25" s="18"/>
    </row>
    <row r="26" spans="1:16">
      <c r="A26" s="16"/>
      <c r="B26" s="134" t="str">
        <f>+'[3]Tasas Bogotá'!N532</f>
        <v>Colombia</v>
      </c>
      <c r="C26" s="133">
        <f>+'[3]Tasas Bogotá'!O532</f>
        <v>58.98514985986899</v>
      </c>
      <c r="D26" s="133">
        <f>+'[3]Tasas Bogotá'!P532</f>
        <v>58.093305340555069</v>
      </c>
      <c r="E26" s="133">
        <f>+'[3]Tasas Bogotá'!Q532</f>
        <v>56.782693017846</v>
      </c>
      <c r="F26" s="133">
        <f>+'[3]Tasas Bogotá'!R532</f>
        <v>56.12785863292099</v>
      </c>
      <c r="G26" s="133">
        <f>+'[3]Tasas Bogotá'!S532</f>
        <v>59.671228879010137</v>
      </c>
      <c r="H26" s="133">
        <f>+'[3]Tasas Bogotá'!T532</f>
        <v>61.024921993800952</v>
      </c>
      <c r="I26" s="133">
        <f>+'[3]Tasas Bogotá'!U532</f>
        <v>62.077749500369563</v>
      </c>
      <c r="J26" s="154">
        <f>+'[3]Tasas Bogotá'!V532</f>
        <v>62.1017898610069</v>
      </c>
      <c r="K26" s="155" t="str">
        <f>+'[3]Tasas Bogotá'!W532</f>
        <v/>
      </c>
      <c r="L26" s="18"/>
    </row>
    <row r="27" spans="1:16">
      <c r="A27" s="16"/>
      <c r="B27" s="68" t="str">
        <f>+'[3]Tasas Bogotá'!N533</f>
        <v>Cúcuta</v>
      </c>
      <c r="C27" s="132">
        <f>+'[3]Tasas Bogotá'!O533</f>
        <v>54.932422565833249</v>
      </c>
      <c r="D27" s="132">
        <f>+'[3]Tasas Bogotá'!P533</f>
        <v>52.790582186084748</v>
      </c>
      <c r="E27" s="132">
        <f>+'[3]Tasas Bogotá'!Q533</f>
        <v>52.661109125999829</v>
      </c>
      <c r="F27" s="132">
        <f>+'[3]Tasas Bogotá'!R533</f>
        <v>55.772201745817881</v>
      </c>
      <c r="G27" s="132">
        <f>+'[3]Tasas Bogotá'!S533</f>
        <v>70.257919875634528</v>
      </c>
      <c r="H27" s="132">
        <f>+'[3]Tasas Bogotá'!T533</f>
        <v>58.094783681585348</v>
      </c>
      <c r="I27" s="132">
        <f>+'[3]Tasas Bogotá'!U533</f>
        <v>57.435624375687198</v>
      </c>
      <c r="J27" s="162">
        <f>+'[3]Tasas Bogotá'!V533</f>
        <v>61.617685576026062</v>
      </c>
      <c r="K27" s="155">
        <f>+'[3]Tasas Bogotá'!W533</f>
        <v>14</v>
      </c>
      <c r="L27" s="18"/>
    </row>
    <row r="28" spans="1:16">
      <c r="A28" s="16"/>
      <c r="B28" s="68" t="str">
        <f>+'[3]Tasas Bogotá'!N534</f>
        <v>Bucaramanga</v>
      </c>
      <c r="C28" s="132">
        <f>+'[3]Tasas Bogotá'!O534</f>
        <v>51.8207775369155</v>
      </c>
      <c r="D28" s="132">
        <f>+'[3]Tasas Bogotá'!P534</f>
        <v>48.160832861228371</v>
      </c>
      <c r="E28" s="132">
        <f>+'[3]Tasas Bogotá'!Q534</f>
        <v>46.076925830313385</v>
      </c>
      <c r="F28" s="132">
        <f>+'[3]Tasas Bogotá'!R534</f>
        <v>48.655686044104975</v>
      </c>
      <c r="G28" s="132">
        <f>+'[3]Tasas Bogotá'!S534</f>
        <v>52.420645092234501</v>
      </c>
      <c r="H28" s="132">
        <f>+'[3]Tasas Bogotá'!T534</f>
        <v>58.070859065995876</v>
      </c>
      <c r="I28" s="132">
        <f>+'[3]Tasas Bogotá'!U534</f>
        <v>60.719176066699355</v>
      </c>
      <c r="J28" s="162">
        <f>+'[3]Tasas Bogotá'!V534</f>
        <v>60.766573846486033</v>
      </c>
      <c r="K28" s="155">
        <f>+'[3]Tasas Bogotá'!W534</f>
        <v>15</v>
      </c>
      <c r="L28" s="18"/>
    </row>
    <row r="29" spans="1:16">
      <c r="A29" s="16"/>
      <c r="B29" s="68" t="str">
        <f>+'[3]Tasas Bogotá'!N535</f>
        <v>Barranquilla</v>
      </c>
      <c r="C29" s="132">
        <f>+'[3]Tasas Bogotá'!O535</f>
        <v>60.323677610519269</v>
      </c>
      <c r="D29" s="132">
        <f>+'[3]Tasas Bogotá'!P535</f>
        <v>59.618725836720898</v>
      </c>
      <c r="E29" s="132">
        <f>+'[3]Tasas Bogotá'!Q535</f>
        <v>61.495470625535063</v>
      </c>
      <c r="F29" s="132">
        <f>+'[3]Tasas Bogotá'!R535</f>
        <v>58.449020139735325</v>
      </c>
      <c r="G29" s="132">
        <f>+'[3]Tasas Bogotá'!S535</f>
        <v>58.398934534327907</v>
      </c>
      <c r="H29" s="132">
        <f>+'[3]Tasas Bogotá'!T535</f>
        <v>58.704496882001841</v>
      </c>
      <c r="I29" s="132">
        <f>+'[3]Tasas Bogotá'!U535</f>
        <v>57.49387781294103</v>
      </c>
      <c r="J29" s="162">
        <f>+'[3]Tasas Bogotá'!V535</f>
        <v>59.15790194509897</v>
      </c>
      <c r="K29" s="155">
        <f>+'[3]Tasas Bogotá'!W535</f>
        <v>16</v>
      </c>
      <c r="L29" s="18"/>
    </row>
    <row r="30" spans="1:16">
      <c r="A30" s="16"/>
      <c r="B30" s="68" t="str">
        <f>+'[3]Tasas Bogotá'!N536</f>
        <v>Villavicencio</v>
      </c>
      <c r="C30" s="132">
        <f>+'[3]Tasas Bogotá'!O536</f>
        <v>60.247242624752062</v>
      </c>
      <c r="D30" s="132">
        <f>+'[3]Tasas Bogotá'!P536</f>
        <v>59.874001423551412</v>
      </c>
      <c r="E30" s="132">
        <f>+'[3]Tasas Bogotá'!Q536</f>
        <v>55.08612209874218</v>
      </c>
      <c r="F30" s="132">
        <f>+'[3]Tasas Bogotá'!R536</f>
        <v>52.948943046558682</v>
      </c>
      <c r="G30" s="132">
        <f>+'[3]Tasas Bogotá'!S536</f>
        <v>56.345405196108167</v>
      </c>
      <c r="H30" s="132">
        <f>+'[3]Tasas Bogotá'!T536</f>
        <v>57.998867310181247</v>
      </c>
      <c r="I30" s="132">
        <f>+'[3]Tasas Bogotá'!U536</f>
        <v>59.092070835317642</v>
      </c>
      <c r="J30" s="162">
        <f>+'[3]Tasas Bogotá'!V536</f>
        <v>56.86841593915252</v>
      </c>
      <c r="K30" s="155">
        <f>+'[3]Tasas Bogotá'!W536</f>
        <v>17</v>
      </c>
      <c r="L30" s="18"/>
    </row>
    <row r="31" spans="1:16">
      <c r="A31" s="16"/>
      <c r="B31" s="68" t="str">
        <f>+'[3]Tasas Bogotá'!N537</f>
        <v>Pasto</v>
      </c>
      <c r="C31" s="132">
        <f>+'[3]Tasas Bogotá'!O537</f>
        <v>56.74077979755986</v>
      </c>
      <c r="D31" s="132">
        <f>+'[3]Tasas Bogotá'!P537</f>
        <v>57.06578019240294</v>
      </c>
      <c r="E31" s="132">
        <f>+'[3]Tasas Bogotá'!Q537</f>
        <v>53.652497004954888</v>
      </c>
      <c r="F31" s="132">
        <f>+'[3]Tasas Bogotá'!R537</f>
        <v>56.273135273020195</v>
      </c>
      <c r="G31" s="132">
        <f>+'[3]Tasas Bogotá'!S537</f>
        <v>54.676471841286826</v>
      </c>
      <c r="H31" s="132">
        <f>+'[3]Tasas Bogotá'!T537</f>
        <v>58.013993905879701</v>
      </c>
      <c r="I31" s="132">
        <f>+'[3]Tasas Bogotá'!U537</f>
        <v>56.388667259120872</v>
      </c>
      <c r="J31" s="162">
        <f>+'[3]Tasas Bogotá'!V537</f>
        <v>56.749688343548456</v>
      </c>
      <c r="K31" s="155">
        <f>+'[3]Tasas Bogotá'!W537</f>
        <v>18</v>
      </c>
      <c r="L31" s="18"/>
    </row>
    <row r="32" spans="1:16">
      <c r="A32" s="16"/>
      <c r="B32" s="68" t="str">
        <f>+'[3]Tasas Bogotá'!N538</f>
        <v>Ibagué</v>
      </c>
      <c r="C32" s="132">
        <f>+'[3]Tasas Bogotá'!O538</f>
        <v>53.9312363379141</v>
      </c>
      <c r="D32" s="132">
        <f>+'[3]Tasas Bogotá'!P538</f>
        <v>51.922377795822953</v>
      </c>
      <c r="E32" s="132">
        <f>+'[3]Tasas Bogotá'!Q538</f>
        <v>52.580577385127881</v>
      </c>
      <c r="F32" s="132">
        <f>+'[3]Tasas Bogotá'!R538</f>
        <v>52.517749015296964</v>
      </c>
      <c r="G32" s="132">
        <f>+'[3]Tasas Bogotá'!S538</f>
        <v>53.63807448960852</v>
      </c>
      <c r="H32" s="132">
        <f>+'[3]Tasas Bogotá'!T538</f>
        <v>55.351304976067915</v>
      </c>
      <c r="I32" s="132">
        <f>+'[3]Tasas Bogotá'!U538</f>
        <v>53.331343087621349</v>
      </c>
      <c r="J32" s="162">
        <f>+'[3]Tasas Bogotá'!V538</f>
        <v>54.897243721962404</v>
      </c>
      <c r="K32" s="155">
        <f>+'[3]Tasas Bogotá'!W538</f>
        <v>19</v>
      </c>
      <c r="L32" s="18"/>
    </row>
    <row r="33" spans="1:14">
      <c r="A33" s="16"/>
      <c r="B33" s="68" t="str">
        <f>+'[3]Tasas Bogotá'!N539</f>
        <v>Cali</v>
      </c>
      <c r="C33" s="132">
        <f>+'[3]Tasas Bogotá'!O539</f>
        <v>46.258826944363712</v>
      </c>
      <c r="D33" s="132">
        <f>+'[3]Tasas Bogotá'!P539</f>
        <v>47.549901845821196</v>
      </c>
      <c r="E33" s="132">
        <f>+'[3]Tasas Bogotá'!Q539</f>
        <v>45.640760758532259</v>
      </c>
      <c r="F33" s="132">
        <f>+'[3]Tasas Bogotá'!R539</f>
        <v>48.369170599424905</v>
      </c>
      <c r="G33" s="132">
        <f>+'[3]Tasas Bogotá'!S539</f>
        <v>54.691095988504102</v>
      </c>
      <c r="H33" s="132">
        <f>+'[3]Tasas Bogotá'!T539</f>
        <v>52.62512229929758</v>
      </c>
      <c r="I33" s="132">
        <f>+'[3]Tasas Bogotá'!U539</f>
        <v>53.471749321945595</v>
      </c>
      <c r="J33" s="162">
        <f>+'[3]Tasas Bogotá'!V539</f>
        <v>51.556104650430576</v>
      </c>
      <c r="K33" s="155">
        <f>+'[3]Tasas Bogotá'!W539</f>
        <v>20</v>
      </c>
      <c r="L33" s="18"/>
    </row>
    <row r="34" spans="1:14">
      <c r="A34" s="16"/>
      <c r="B34" s="68" t="str">
        <f>+'[3]Tasas Bogotá'!N540</f>
        <v>Pereira</v>
      </c>
      <c r="C34" s="132">
        <f>+'[3]Tasas Bogotá'!O540</f>
        <v>45.105050471176099</v>
      </c>
      <c r="D34" s="132">
        <f>+'[3]Tasas Bogotá'!P540</f>
        <v>44.885669024442251</v>
      </c>
      <c r="E34" s="132">
        <f>+'[3]Tasas Bogotá'!Q540</f>
        <v>42.383942616967964</v>
      </c>
      <c r="F34" s="132">
        <f>+'[3]Tasas Bogotá'!R540</f>
        <v>42.403483802324573</v>
      </c>
      <c r="G34" s="132">
        <f>+'[3]Tasas Bogotá'!S540</f>
        <v>44.223095291056197</v>
      </c>
      <c r="H34" s="132">
        <f>+'[3]Tasas Bogotá'!T540</f>
        <v>47.287097643266854</v>
      </c>
      <c r="I34" s="132">
        <f>+'[3]Tasas Bogotá'!U540</f>
        <v>44.452324790683832</v>
      </c>
      <c r="J34" s="162">
        <f>+'[3]Tasas Bogotá'!V540</f>
        <v>50.156900884154446</v>
      </c>
      <c r="K34" s="155">
        <f>+'[3]Tasas Bogotá'!W540</f>
        <v>21</v>
      </c>
      <c r="L34" s="18"/>
    </row>
    <row r="35" spans="1:14">
      <c r="A35" s="16"/>
      <c r="B35" s="134" t="str">
        <f>+'[3]Tasas Bogotá'!N541</f>
        <v>Bogotá</v>
      </c>
      <c r="C35" s="154">
        <f>+'[3]Tasas Bogotá'!O541</f>
        <v>42.120660500604693</v>
      </c>
      <c r="D35" s="154">
        <f>+'[3]Tasas Bogotá'!P541</f>
        <v>40.94223995344359</v>
      </c>
      <c r="E35" s="154">
        <f>+'[3]Tasas Bogotá'!Q541</f>
        <v>39.059574507905573</v>
      </c>
      <c r="F35" s="154">
        <f>+'[3]Tasas Bogotá'!R541</f>
        <v>38.605063847611952</v>
      </c>
      <c r="G35" s="154">
        <f>+'[3]Tasas Bogotá'!S541</f>
        <v>43.41904754660964</v>
      </c>
      <c r="H35" s="154">
        <f>+'[3]Tasas Bogotá'!T541</f>
        <v>43.599854174629762</v>
      </c>
      <c r="I35" s="154">
        <f>+'[3]Tasas Bogotá'!U541</f>
        <v>45.145270543295183</v>
      </c>
      <c r="J35" s="154">
        <f>+'[3]Tasas Bogotá'!V541</f>
        <v>47.422472327269638</v>
      </c>
      <c r="K35" s="125">
        <f>+'[3]Tasas Bogotá'!W541</f>
        <v>22</v>
      </c>
      <c r="L35" s="18"/>
    </row>
    <row r="36" spans="1:14">
      <c r="A36" s="16"/>
      <c r="B36" s="68" t="str">
        <f>+'[3]Tasas Bogotá'!N542</f>
        <v>Medellín</v>
      </c>
      <c r="C36" s="132">
        <f>+'[3]Tasas Bogotá'!O542</f>
        <v>42.626907100435751</v>
      </c>
      <c r="D36" s="132">
        <f>+'[3]Tasas Bogotá'!P542</f>
        <v>40.251115645496967</v>
      </c>
      <c r="E36" s="132">
        <f>+'[3]Tasas Bogotá'!Q542</f>
        <v>38.452656576263877</v>
      </c>
      <c r="F36" s="132">
        <f>+'[3]Tasas Bogotá'!R542</f>
        <v>40.547331646972864</v>
      </c>
      <c r="G36" s="132">
        <f>+'[3]Tasas Bogotá'!S542</f>
        <v>44.756094873621819</v>
      </c>
      <c r="H36" s="132">
        <f>+'[3]Tasas Bogotá'!T542</f>
        <v>43.172203075551508</v>
      </c>
      <c r="I36" s="132">
        <f>+'[3]Tasas Bogotá'!U542</f>
        <v>46.219291296633429</v>
      </c>
      <c r="J36" s="162">
        <f>+'[3]Tasas Bogotá'!V542</f>
        <v>42.060696698254688</v>
      </c>
      <c r="K36" s="155">
        <f>+'[3]Tasas Bogotá'!W542</f>
        <v>23</v>
      </c>
      <c r="L36" s="18"/>
    </row>
    <row r="37" spans="1:14">
      <c r="A37" s="16"/>
      <c r="B37" s="68" t="str">
        <f>+'[3]Tasas Bogotá'!N543</f>
        <v>Manizales</v>
      </c>
      <c r="C37" s="132">
        <f>+'[3]Tasas Bogotá'!O543</f>
        <v>44.635541547354201</v>
      </c>
      <c r="D37" s="132">
        <f>+'[3]Tasas Bogotá'!P543</f>
        <v>45.170470472939783</v>
      </c>
      <c r="E37" s="132">
        <f>+'[3]Tasas Bogotá'!Q543</f>
        <v>43.756103285865187</v>
      </c>
      <c r="F37" s="132">
        <f>+'[3]Tasas Bogotá'!R543</f>
        <v>43.751938180736545</v>
      </c>
      <c r="G37" s="132">
        <f>+'[3]Tasas Bogotá'!S543</f>
        <v>41.765873232934311</v>
      </c>
      <c r="H37" s="132">
        <f>+'[3]Tasas Bogotá'!T543</f>
        <v>44.955364037932846</v>
      </c>
      <c r="I37" s="132">
        <f>+'[3]Tasas Bogotá'!U543</f>
        <v>42.705231023956124</v>
      </c>
      <c r="J37" s="162">
        <f>+'[3]Tasas Bogotá'!V543</f>
        <v>40.861173427493767</v>
      </c>
      <c r="K37" s="155">
        <f>+'[3]Tasas Bogotá'!W543</f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61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61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61" t="str">
        <f>IF(F48="","",1)</f>
        <v/>
      </c>
    </row>
    <row r="49" spans="1:12">
      <c r="A49" s="16"/>
      <c r="B49" s="74" t="s">
        <v>165</v>
      </c>
      <c r="L49" s="18"/>
    </row>
    <row r="50" spans="1:12">
      <c r="A50" s="16"/>
      <c r="B50" s="74" t="s">
        <v>60</v>
      </c>
      <c r="L50" s="18"/>
    </row>
    <row r="51" spans="1:12">
      <c r="A51" s="16"/>
      <c r="B51" s="74" t="s">
        <v>58</v>
      </c>
      <c r="L51" s="18"/>
    </row>
    <row r="52" spans="1:12">
      <c r="A52" s="16"/>
      <c r="B52" s="74" t="s">
        <v>108</v>
      </c>
      <c r="L52" s="18"/>
    </row>
    <row r="53" spans="1:12">
      <c r="A53" s="20"/>
      <c r="B53" s="92" t="s">
        <v>103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3"/>
      <c r="C54" s="63"/>
      <c r="D54" s="63"/>
      <c r="E54" s="63"/>
    </row>
    <row r="55" spans="1:12">
      <c r="B55" s="63"/>
      <c r="C55" s="63"/>
      <c r="D55" s="63"/>
      <c r="E55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L22" sqref="L22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39"/>
      <c r="G2" s="139"/>
      <c r="H2" s="139"/>
      <c r="I2" s="10"/>
      <c r="J2" s="17"/>
      <c r="K2" s="33"/>
    </row>
    <row r="3" spans="1:22">
      <c r="A3" s="16"/>
      <c r="B3" s="10"/>
      <c r="C3" s="10"/>
      <c r="D3" s="11"/>
      <c r="E3" s="10"/>
      <c r="F3" s="139"/>
      <c r="G3" s="139"/>
      <c r="H3" s="139"/>
      <c r="I3" s="10"/>
      <c r="J3" s="17"/>
      <c r="K3" s="33"/>
    </row>
    <row r="4" spans="1:22">
      <c r="A4" s="16"/>
      <c r="B4" s="10"/>
      <c r="C4" s="10"/>
      <c r="D4" s="11"/>
      <c r="E4" s="10"/>
      <c r="F4" s="139"/>
      <c r="G4" s="139"/>
      <c r="H4" s="139"/>
      <c r="I4" s="10"/>
      <c r="J4" s="18"/>
    </row>
    <row r="5" spans="1:22">
      <c r="A5" s="16"/>
      <c r="B5" s="10"/>
      <c r="C5" s="10"/>
      <c r="D5" s="10"/>
      <c r="E5" s="10"/>
      <c r="F5" s="139"/>
      <c r="G5" s="139"/>
      <c r="H5" s="139"/>
      <c r="I5" s="10"/>
      <c r="J5" s="18"/>
    </row>
    <row r="6" spans="1:22">
      <c r="A6" s="16"/>
      <c r="B6" s="10"/>
      <c r="C6" s="10"/>
      <c r="D6" s="10"/>
      <c r="E6" s="10"/>
      <c r="F6" s="139"/>
      <c r="G6" s="139"/>
      <c r="H6" s="139"/>
      <c r="I6" s="10"/>
      <c r="J6" s="18"/>
    </row>
    <row r="7" spans="1:22">
      <c r="A7" s="16"/>
      <c r="B7" s="166" t="s">
        <v>138</v>
      </c>
      <c r="C7" s="166"/>
      <c r="D7" s="166"/>
      <c r="E7" s="166"/>
      <c r="F7" s="166"/>
      <c r="G7" s="166"/>
      <c r="H7" s="166"/>
      <c r="I7" s="166"/>
      <c r="J7" s="18"/>
    </row>
    <row r="8" spans="1:22">
      <c r="A8" s="16"/>
      <c r="B8" s="166" t="s">
        <v>167</v>
      </c>
      <c r="C8" s="166"/>
      <c r="D8" s="166"/>
      <c r="E8" s="166"/>
      <c r="F8" s="166"/>
      <c r="G8" s="166"/>
      <c r="H8" s="166"/>
      <c r="I8" s="166"/>
      <c r="J8" s="18"/>
    </row>
    <row r="9" spans="1:22">
      <c r="A9" s="16"/>
      <c r="B9" s="10"/>
      <c r="C9" s="117"/>
      <c r="D9" s="10"/>
      <c r="E9" s="10"/>
      <c r="F9" s="139"/>
      <c r="G9" s="139"/>
      <c r="H9" s="139"/>
      <c r="I9" s="10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113</v>
      </c>
      <c r="H10" s="168"/>
      <c r="I10" s="168" t="s">
        <v>112</v>
      </c>
      <c r="J10" s="18"/>
    </row>
    <row r="11" spans="1:22" ht="15.75" customHeight="1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61</v>
      </c>
      <c r="H11" s="161" t="s">
        <v>62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G12" s="138"/>
      <c r="H12" s="138"/>
      <c r="I12" s="138"/>
      <c r="J12" s="18"/>
    </row>
    <row r="13" spans="1:22">
      <c r="A13" s="16"/>
      <c r="B13" s="118" t="s">
        <v>74</v>
      </c>
      <c r="C13" s="27">
        <f>+'[3]Resumen Bogotá'!I33</f>
        <v>4.4539999999999997</v>
      </c>
      <c r="D13" s="27">
        <f>+'[3]Resumen Bogotá'!J33</f>
        <v>5.4096666666666664</v>
      </c>
      <c r="E13" s="27">
        <f>+'[3]Resumen Bogotá'!K33</f>
        <v>2.1693333333333333</v>
      </c>
      <c r="F13" s="36">
        <f>+'[3]Resumen Bogotá'!L33</f>
        <v>1.7306666666666668</v>
      </c>
      <c r="G13" s="28">
        <f>IF(OR(OR(F13=0,E13=0),F13=""),"",(F13/E13-1)*100)</f>
        <v>-20.221266133988934</v>
      </c>
      <c r="H13" s="26">
        <f>F13-E13</f>
        <v>-0.43866666666666654</v>
      </c>
      <c r="I13" s="28">
        <f>IF(F13=0,"",F13/$L$13*100)</f>
        <v>4.3376093707066167E-2</v>
      </c>
      <c r="J13" s="18"/>
      <c r="K13" s="145" t="s">
        <v>100</v>
      </c>
      <c r="L13" s="87">
        <f>SUM(F13:F23)</f>
        <v>3989.9090000000006</v>
      </c>
      <c r="M13" s="158">
        <f>F13/'Población económicamente activa'!$G$15</f>
        <v>3.9976762351930258E-4</v>
      </c>
      <c r="N13" s="157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88</v>
      </c>
      <c r="C14" s="27">
        <f>+'[3]Resumen Bogotá'!I34</f>
        <v>33.604333333333336</v>
      </c>
      <c r="D14" s="27">
        <f>+'[3]Resumen Bogotá'!J34</f>
        <v>12.69</v>
      </c>
      <c r="E14" s="27">
        <f>+'[3]Resumen Bogotá'!K34</f>
        <v>23.031000000000002</v>
      </c>
      <c r="F14" s="36">
        <f>+'[3]Resumen Bogotá'!L34</f>
        <v>23.11633333333333</v>
      </c>
      <c r="G14" s="28">
        <f>IF(OR(OR(F14=0,E14=0),F14=""),"",(F14/E14-1)*100)</f>
        <v>0.37051510283239164</v>
      </c>
      <c r="H14" s="26">
        <f>F14-E14</f>
        <v>8.5333333333327488E-2</v>
      </c>
      <c r="I14" s="28">
        <f t="shared" ref="I14:I23" si="0">IF(F14=0,"",F14/$L$13*100)</f>
        <v>0.5793699388465583</v>
      </c>
      <c r="J14" s="18"/>
      <c r="K14" s="118"/>
      <c r="L14" s="23"/>
      <c r="M14" s="158">
        <f>F14/'Población económicamente activa'!$G$15</f>
        <v>5.3396542610631955E-3</v>
      </c>
      <c r="N14" s="157"/>
    </row>
    <row r="15" spans="1:22">
      <c r="A15" s="16"/>
      <c r="B15" s="118" t="s">
        <v>76</v>
      </c>
      <c r="C15" s="27">
        <f>+'[3]Resumen Bogotá'!I35</f>
        <v>15.567333333333332</v>
      </c>
      <c r="D15" s="27">
        <f>+'[3]Resumen Bogotá'!J35</f>
        <v>10.031666666666666</v>
      </c>
      <c r="E15" s="27">
        <f>+'[3]Resumen Bogotá'!K35</f>
        <v>14.096666666666666</v>
      </c>
      <c r="F15" s="36">
        <f>+'[3]Resumen Bogotá'!L35</f>
        <v>15.487333333333334</v>
      </c>
      <c r="G15" s="28">
        <f t="shared" ref="G15:G23" si="1">IF(OR(OR(F15=0,E15=0),F15=""),"",(F15/E15-1)*100)</f>
        <v>9.8652163632064536</v>
      </c>
      <c r="H15" s="26">
        <f t="shared" ref="H15:H23" si="2">F15-E15</f>
        <v>1.390666666666668</v>
      </c>
      <c r="I15" s="28">
        <f t="shared" si="0"/>
        <v>0.3881625704579561</v>
      </c>
      <c r="J15" s="18"/>
      <c r="K15" s="118"/>
      <c r="M15" s="158">
        <f>F15/'Población económicamente activa'!$G$15</f>
        <v>3.577427450684483E-3</v>
      </c>
      <c r="N15" s="157"/>
    </row>
    <row r="16" spans="1:22">
      <c r="A16" s="16"/>
      <c r="B16" s="119" t="s">
        <v>77</v>
      </c>
      <c r="C16" s="27">
        <f>+'[3]Resumen Bogotá'!I36</f>
        <v>568.92600000000004</v>
      </c>
      <c r="D16" s="27">
        <f>+'[3]Resumen Bogotá'!J36</f>
        <v>604.80366666666669</v>
      </c>
      <c r="E16" s="27">
        <f>+'[3]Resumen Bogotá'!K36</f>
        <v>575.95633333333342</v>
      </c>
      <c r="F16" s="36">
        <f>+'[3]Resumen Bogotá'!L36</f>
        <v>692.86033333333341</v>
      </c>
      <c r="G16" s="28">
        <f t="shared" si="1"/>
        <v>20.297372080869547</v>
      </c>
      <c r="H16" s="26">
        <f t="shared" si="2"/>
        <v>116.904</v>
      </c>
      <c r="I16" s="28">
        <f t="shared" si="0"/>
        <v>17.365316686002945</v>
      </c>
      <c r="J16" s="18"/>
      <c r="K16" s="119"/>
      <c r="M16" s="158">
        <f>F16/'Población económicamente activa'!$G$15</f>
        <v>0.16004418079013397</v>
      </c>
      <c r="N16" s="157"/>
    </row>
    <row r="17" spans="1:14">
      <c r="A17" s="16"/>
      <c r="B17" s="118" t="s">
        <v>90</v>
      </c>
      <c r="C17" s="27">
        <f>+'[3]Resumen Bogotá'!I37</f>
        <v>11.612000000000002</v>
      </c>
      <c r="D17" s="27">
        <f>+'[3]Resumen Bogotá'!J37</f>
        <v>13.770999999999999</v>
      </c>
      <c r="E17" s="27">
        <f>+'[3]Resumen Bogotá'!K37</f>
        <v>12.460333333333333</v>
      </c>
      <c r="F17" s="36">
        <f>+'[3]Resumen Bogotá'!L37</f>
        <v>11.180666666666667</v>
      </c>
      <c r="G17" s="28">
        <f t="shared" si="1"/>
        <v>-10.269923223027732</v>
      </c>
      <c r="H17" s="26">
        <f t="shared" si="2"/>
        <v>-1.2796666666666656</v>
      </c>
      <c r="I17" s="28">
        <f t="shared" si="0"/>
        <v>0.28022360075547253</v>
      </c>
      <c r="J17" s="18"/>
      <c r="K17" s="118"/>
      <c r="M17" s="158">
        <f>F17/'Población económicamente activa'!$G$15</f>
        <v>2.5826282026356795E-3</v>
      </c>
      <c r="N17" s="157"/>
    </row>
    <row r="18" spans="1:14">
      <c r="A18" s="16"/>
      <c r="B18" s="118" t="s">
        <v>79</v>
      </c>
      <c r="C18" s="27">
        <f>+'[3]Resumen Bogotá'!I38</f>
        <v>163.37366666666668</v>
      </c>
      <c r="D18" s="27">
        <f>+'[3]Resumen Bogotá'!J38</f>
        <v>189.25366666666665</v>
      </c>
      <c r="E18" s="27">
        <f>+'[3]Resumen Bogotá'!K38</f>
        <v>237.87333333333333</v>
      </c>
      <c r="F18" s="36">
        <f>+'[3]Resumen Bogotá'!L38</f>
        <v>239.21033333333335</v>
      </c>
      <c r="G18" s="28">
        <f t="shared" si="1"/>
        <v>0.56206384350214744</v>
      </c>
      <c r="H18" s="26">
        <f t="shared" si="2"/>
        <v>1.3370000000000175</v>
      </c>
      <c r="I18" s="28">
        <f t="shared" si="0"/>
        <v>5.995383186266487</v>
      </c>
      <c r="J18" s="18"/>
      <c r="K18" s="118"/>
      <c r="M18" s="158">
        <f>F18/'Población económicamente activa'!$G$15</f>
        <v>5.5255323465674237E-2</v>
      </c>
      <c r="N18" s="157"/>
    </row>
    <row r="19" spans="1:14">
      <c r="A19" s="16"/>
      <c r="B19" s="118" t="s">
        <v>80</v>
      </c>
      <c r="C19" s="27">
        <f>+'[3]Resumen Bogotá'!I39</f>
        <v>936.63466666666682</v>
      </c>
      <c r="D19" s="27">
        <f>+'[3]Resumen Bogotá'!J39</f>
        <v>920.42033333333336</v>
      </c>
      <c r="E19" s="27">
        <f>+'[3]Resumen Bogotá'!K39</f>
        <v>1063.2293333333334</v>
      </c>
      <c r="F19" s="36">
        <f>+'[3]Resumen Bogotá'!L39</f>
        <v>1117.8703333333333</v>
      </c>
      <c r="G19" s="28">
        <f t="shared" si="1"/>
        <v>5.1391546759432138</v>
      </c>
      <c r="H19" s="26">
        <f t="shared" si="2"/>
        <v>54.640999999999849</v>
      </c>
      <c r="I19" s="28">
        <f t="shared" si="0"/>
        <v>28.017439328399046</v>
      </c>
      <c r="J19" s="18"/>
      <c r="K19" s="118"/>
      <c r="M19" s="158">
        <f>F19/'Población económicamente activa'!$G$15</f>
        <v>0.25821746912137744</v>
      </c>
      <c r="N19" s="157"/>
    </row>
    <row r="20" spans="1:14">
      <c r="A20" s="16"/>
      <c r="B20" s="118" t="s">
        <v>92</v>
      </c>
      <c r="C20" s="27">
        <f>+'[3]Resumen Bogotá'!I40</f>
        <v>313.78199999999998</v>
      </c>
      <c r="D20" s="27">
        <f>+'[3]Resumen Bogotá'!J40</f>
        <v>308.46100000000001</v>
      </c>
      <c r="E20" s="27">
        <f>+'[3]Resumen Bogotá'!K40</f>
        <v>353.07199999999995</v>
      </c>
      <c r="F20" s="36">
        <f>+'[3]Resumen Bogotá'!L40</f>
        <v>376.71300000000002</v>
      </c>
      <c r="G20" s="28">
        <f t="shared" si="1"/>
        <v>6.6958014229392626</v>
      </c>
      <c r="H20" s="26">
        <f t="shared" si="2"/>
        <v>23.641000000000076</v>
      </c>
      <c r="I20" s="28">
        <f t="shared" si="0"/>
        <v>9.441643907166803</v>
      </c>
      <c r="J20" s="18"/>
      <c r="K20" s="118"/>
      <c r="M20" s="158">
        <f>F20/'Población económicamente activa'!$G$15</f>
        <v>8.7017138342927791E-2</v>
      </c>
      <c r="N20" s="157"/>
    </row>
    <row r="21" spans="1:14">
      <c r="A21" s="16"/>
      <c r="B21" s="118" t="s">
        <v>82</v>
      </c>
      <c r="C21" s="27">
        <f>+'[3]Resumen Bogotá'!I41</f>
        <v>90.555000000000007</v>
      </c>
      <c r="D21" s="27">
        <f>+'[3]Resumen Bogotá'!J41</f>
        <v>86.595666666666659</v>
      </c>
      <c r="E21" s="27">
        <f>+'[3]Resumen Bogotá'!K41</f>
        <v>121.85233333333332</v>
      </c>
      <c r="F21" s="36">
        <f>+'[3]Resumen Bogotá'!L41</f>
        <v>100.22800000000001</v>
      </c>
      <c r="G21" s="28">
        <f t="shared" si="1"/>
        <v>-17.746343251531204</v>
      </c>
      <c r="H21" s="26">
        <f t="shared" si="2"/>
        <v>-21.624333333333311</v>
      </c>
      <c r="I21" s="28">
        <f t="shared" si="0"/>
        <v>2.5120372419521346</v>
      </c>
      <c r="J21" s="18"/>
      <c r="K21" s="118"/>
      <c r="M21" s="158">
        <f>F21/'Población económicamente activa'!$G$15</f>
        <v>2.3151719589807006E-2</v>
      </c>
      <c r="N21" s="157"/>
    </row>
    <row r="22" spans="1:14">
      <c r="A22" s="16"/>
      <c r="B22" s="118" t="s">
        <v>83</v>
      </c>
      <c r="C22" s="27">
        <f>+'[3]Resumen Bogotá'!I42</f>
        <v>422.92466666666672</v>
      </c>
      <c r="D22" s="27">
        <f>+'[3]Resumen Bogotá'!J42</f>
        <v>456.41400000000004</v>
      </c>
      <c r="E22" s="27">
        <f>+'[3]Resumen Bogotá'!K42</f>
        <v>486.67433333333338</v>
      </c>
      <c r="F22" s="36">
        <f>+'[3]Resumen Bogotá'!L42</f>
        <v>486.62933333333331</v>
      </c>
      <c r="G22" s="28">
        <f t="shared" si="1"/>
        <v>-9.2464296795435885E-3</v>
      </c>
      <c r="H22" s="26">
        <f t="shared" si="2"/>
        <v>-4.500000000007276E-2</v>
      </c>
      <c r="I22" s="28">
        <f t="shared" si="0"/>
        <v>12.196502058902427</v>
      </c>
      <c r="J22" s="18"/>
      <c r="K22" s="118"/>
      <c r="M22" s="158">
        <f>F22/'Población económicamente activa'!$G$15</f>
        <v>0.11240677125661547</v>
      </c>
      <c r="N22" s="157"/>
    </row>
    <row r="23" spans="1:14">
      <c r="A23" s="16"/>
      <c r="B23" s="118" t="s">
        <v>94</v>
      </c>
      <c r="C23" s="27">
        <f>+'[3]Resumen Bogotá'!I43</f>
        <v>813.10066666666671</v>
      </c>
      <c r="D23" s="27">
        <f>+'[3]Resumen Bogotá'!J43</f>
        <v>826.39433333333329</v>
      </c>
      <c r="E23" s="27">
        <f>+'[3]Resumen Bogotá'!K43</f>
        <v>846.49633333333338</v>
      </c>
      <c r="F23" s="36">
        <f>+'[3]Resumen Bogotá'!L43</f>
        <v>924.88266666666675</v>
      </c>
      <c r="G23" s="28">
        <f t="shared" si="1"/>
        <v>9.2600913018327837</v>
      </c>
      <c r="H23" s="26">
        <f t="shared" si="2"/>
        <v>78.386333333333369</v>
      </c>
      <c r="I23" s="28">
        <f t="shared" si="0"/>
        <v>23.180545387543088</v>
      </c>
      <c r="J23" s="18"/>
      <c r="K23" s="118"/>
      <c r="M23" s="158">
        <f>F23/'Población económicamente activa'!$G$15</f>
        <v>0.21363914427245492</v>
      </c>
      <c r="N23" s="157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8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4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4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4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4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4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4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4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4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4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4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4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4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4"/>
    </row>
    <row r="38" spans="1:12">
      <c r="A38" s="16"/>
      <c r="B38" s="74" t="s">
        <v>89</v>
      </c>
      <c r="C38" s="5"/>
      <c r="D38" s="6"/>
      <c r="E38" s="6"/>
      <c r="F38" s="6"/>
      <c r="G38" s="6"/>
      <c r="H38" s="6"/>
      <c r="I38" s="6"/>
      <c r="J38" s="18"/>
      <c r="L38" s="104"/>
    </row>
    <row r="39" spans="1:12">
      <c r="A39" s="16"/>
      <c r="B39" s="74" t="s">
        <v>91</v>
      </c>
      <c r="C39" s="5"/>
      <c r="D39" s="6"/>
      <c r="E39" s="6"/>
      <c r="F39" s="6"/>
      <c r="G39" s="6"/>
      <c r="H39" s="6"/>
      <c r="I39" s="6"/>
      <c r="J39" s="18"/>
      <c r="L39" s="104"/>
    </row>
    <row r="40" spans="1:12">
      <c r="A40" s="16"/>
      <c r="B40" s="74" t="s">
        <v>93</v>
      </c>
      <c r="C40" s="5"/>
      <c r="D40" s="6"/>
      <c r="E40" s="6"/>
      <c r="F40" s="6"/>
      <c r="G40" s="6"/>
      <c r="H40" s="6"/>
      <c r="I40" s="6"/>
      <c r="J40" s="18"/>
      <c r="L40" s="104"/>
    </row>
    <row r="41" spans="1:12">
      <c r="A41" s="16"/>
      <c r="B41" s="74" t="s">
        <v>95</v>
      </c>
      <c r="C41" s="5"/>
      <c r="D41" s="6"/>
      <c r="E41" s="6"/>
      <c r="F41" s="6"/>
      <c r="G41" s="6"/>
      <c r="H41" s="6"/>
      <c r="I41" s="6"/>
      <c r="J41" s="18"/>
      <c r="L41" s="104"/>
    </row>
    <row r="42" spans="1:12">
      <c r="A42" s="16"/>
      <c r="B42" s="74" t="s">
        <v>165</v>
      </c>
      <c r="C42" s="5"/>
      <c r="D42" s="6"/>
      <c r="E42" s="6"/>
      <c r="F42" s="6"/>
      <c r="G42" s="6"/>
      <c r="H42" s="6"/>
      <c r="I42" s="6"/>
      <c r="J42" s="18"/>
      <c r="L42" s="104"/>
    </row>
    <row r="43" spans="1:12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8"/>
      <c r="L44" s="104"/>
    </row>
    <row r="45" spans="1:12">
      <c r="A45" s="16"/>
      <c r="B45" s="74" t="s">
        <v>108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103</v>
      </c>
      <c r="C46" s="95"/>
      <c r="D46" s="95"/>
      <c r="E46" s="96"/>
      <c r="F46" s="96"/>
      <c r="G46" s="96"/>
      <c r="H46" s="96"/>
      <c r="I46" s="96"/>
      <c r="J46" s="97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1" sqref="N31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Bogotá'!J870</f>
        <v>Colombia</v>
      </c>
      <c r="C13" s="28">
        <f>+'[3]Población Bogotá'!K870</f>
        <v>7.519333333333333</v>
      </c>
      <c r="D13" s="28">
        <f>+'[3]Población Bogotá'!L870</f>
        <v>33.017666666666663</v>
      </c>
      <c r="E13" s="28">
        <f>+'[3]Población Bogotá'!M870</f>
        <v>12.438333333333334</v>
      </c>
      <c r="F13" s="28">
        <f>+'[3]Población Bogotá'!N870</f>
        <v>9.9586666666666659</v>
      </c>
      <c r="G13" s="28">
        <f>+'[3]Población Bogotá'!O870</f>
        <v>4.9926666666666657</v>
      </c>
      <c r="H13" s="28">
        <f t="shared" ref="H13" si="0">IF(OR(OR(G13=0,F13=0),G13=""),"",(G13/F13-1)*100)</f>
        <v>-49.866113268175127</v>
      </c>
      <c r="I13" s="27">
        <f>IF(OR(OR(G13=0,F13=0),F13=""),"",(F13/E13-1)*100)</f>
        <v>-19.935682701326563</v>
      </c>
      <c r="J13" s="28">
        <f>IF(G13=0,"",G13/$G$13*100)</f>
        <v>100</v>
      </c>
      <c r="K13" s="27">
        <f>IF(F13=0,"",F13/$F$13*100)</f>
        <v>100</v>
      </c>
      <c r="L13" s="18"/>
      <c r="N13" s="148">
        <f>SUM(G15:G27)</f>
        <v>2.819</v>
      </c>
    </row>
    <row r="14" spans="1:15">
      <c r="A14" s="16"/>
      <c r="B14" s="11" t="s">
        <v>5</v>
      </c>
      <c r="C14" s="27">
        <f>C13-SUM(C15:C27)</f>
        <v>3.181</v>
      </c>
      <c r="D14" s="27">
        <f>D13-SUM(D15:D27)</f>
        <v>19.511666666666663</v>
      </c>
      <c r="E14" s="27">
        <f>E13-SUM(E15:E27)</f>
        <v>5.620000000000001</v>
      </c>
      <c r="F14" s="27">
        <f>F13-SUM(F15:F27)</f>
        <v>7.6999999999999993</v>
      </c>
      <c r="G14" s="28">
        <f>G13-SUM(G15:G27)</f>
        <v>2.1736666666666657</v>
      </c>
      <c r="H14" s="28">
        <f>IF(OR(OR(G14=0,F14=0),G14=""),"",(G14/F14-1)*100)</f>
        <v>-71.770562770562776</v>
      </c>
      <c r="I14" s="27">
        <f>IF(OR(OR(G14=0,F14=0),F14=""),"",(F14/E14-1)*100)</f>
        <v>37.0106761565836</v>
      </c>
      <c r="J14" s="28">
        <f>IF(G14=0,"",G14/$G$13*100)</f>
        <v>43.537187875550799</v>
      </c>
      <c r="K14" s="27">
        <f t="shared" ref="K14:K15" si="1">IF(F14=0,"",F14/$F$13*100)</f>
        <v>77.319587628865989</v>
      </c>
      <c r="L14" s="18"/>
      <c r="N14" s="122"/>
    </row>
    <row r="15" spans="1:15">
      <c r="A15" s="16"/>
      <c r="B15" s="12" t="str">
        <f>+'[3]Población Bogotá'!J871</f>
        <v>Bogotá</v>
      </c>
      <c r="C15" s="50">
        <f>+'[3]Población Bogotá'!K871</f>
        <v>2.8909999999999996</v>
      </c>
      <c r="D15" s="50">
        <f>+'[3]Población Bogotá'!L871</f>
        <v>4.4539999999999997</v>
      </c>
      <c r="E15" s="50">
        <f>+'[3]Población Bogotá'!M871</f>
        <v>5.4096666666666664</v>
      </c>
      <c r="F15" s="50">
        <f>+'[3]Población Bogotá'!N871</f>
        <v>2.1693333333333333</v>
      </c>
      <c r="G15" s="50">
        <f>+'[3]Población Bogotá'!O871</f>
        <v>1.7306666666666668</v>
      </c>
      <c r="H15" s="50">
        <f t="shared" ref="H15" si="2">IF(OR(OR(G15=0,F15=0),G15=""),"",(G15/F15-1)*100)</f>
        <v>-20.221266133988934</v>
      </c>
      <c r="I15" s="36">
        <f t="shared" ref="I15" si="3">IF(OR(OR(G15=0,F15=0),F15=""),"",(F15/E15-1)*100)</f>
        <v>-59.89894633064268</v>
      </c>
      <c r="J15" s="50">
        <f>IF(G15=0,"",G15/$G$13*100)</f>
        <v>34.664174122045679</v>
      </c>
      <c r="K15" s="36">
        <f t="shared" si="1"/>
        <v>21.783371267907352</v>
      </c>
      <c r="L15" s="18"/>
      <c r="N15" s="23" t="s">
        <v>3</v>
      </c>
      <c r="O15" s="34">
        <f>+J15</f>
        <v>34.664174122045679</v>
      </c>
    </row>
    <row r="16" spans="1:15">
      <c r="A16" s="16"/>
      <c r="B16" s="11" t="str">
        <f>+'[3]Población Bogotá'!J872</f>
        <v>Medellín</v>
      </c>
      <c r="C16" s="27">
        <f>+'[3]Población Bogotá'!K872</f>
        <v>0.49133333333333334</v>
      </c>
      <c r="D16" s="27">
        <f>+'[3]Población Bogotá'!L872</f>
        <v>2.6713333333333331</v>
      </c>
      <c r="E16" s="27">
        <f>+'[3]Población Bogotá'!M872</f>
        <v>0.34833333333333333</v>
      </c>
      <c r="F16" s="27">
        <f>+'[3]Población Bogotá'!N872</f>
        <v>0</v>
      </c>
      <c r="G16" s="28">
        <f>+'[3]Población Bogotá'!O872</f>
        <v>0.8706666666666667</v>
      </c>
      <c r="H16" s="28">
        <v>0</v>
      </c>
      <c r="I16" s="27">
        <v>0</v>
      </c>
      <c r="J16" s="28">
        <f t="shared" ref="J16:J17" si="4">IF(G16=0,"",G16/$G$13*100)</f>
        <v>17.438910401922826</v>
      </c>
      <c r="K16" s="27">
        <v>0</v>
      </c>
      <c r="L16" s="18"/>
      <c r="N16" s="23" t="s">
        <v>14</v>
      </c>
      <c r="O16" s="34">
        <f>100-O15</f>
        <v>65.335825877954321</v>
      </c>
    </row>
    <row r="17" spans="1:14">
      <c r="A17" s="16"/>
      <c r="B17" s="11" t="str">
        <f>+'[3]Población Bogotá'!J873</f>
        <v>Cartagena</v>
      </c>
      <c r="C17" s="27">
        <f>+'[3]Población Bogotá'!K873</f>
        <v>0.41933333333333334</v>
      </c>
      <c r="D17" s="27">
        <f>+'[3]Población Bogotá'!L873</f>
        <v>1.5360000000000003</v>
      </c>
      <c r="E17" s="27">
        <f>+'[3]Población Bogotá'!M873</f>
        <v>0.24</v>
      </c>
      <c r="F17" s="27">
        <f>+'[3]Población Bogotá'!N873</f>
        <v>0</v>
      </c>
      <c r="G17" s="28">
        <f>+'[3]Población Bogotá'!O873</f>
        <v>0.114</v>
      </c>
      <c r="H17" s="28">
        <v>0</v>
      </c>
      <c r="I17" s="27">
        <v>0</v>
      </c>
      <c r="J17" s="28">
        <f t="shared" si="4"/>
        <v>2.2833489117372152</v>
      </c>
      <c r="K17" s="27">
        <v>0</v>
      </c>
      <c r="L17" s="18"/>
    </row>
    <row r="18" spans="1:14">
      <c r="A18" s="16"/>
      <c r="B18" s="11" t="str">
        <f>+'[3]Población Bogotá'!J874</f>
        <v>Villavicencio</v>
      </c>
      <c r="C18" s="27">
        <f>+'[3]Población Bogotá'!K874</f>
        <v>2.7333333333333334E-2</v>
      </c>
      <c r="D18" s="27">
        <f>+'[3]Población Bogotá'!L874</f>
        <v>5.8666666666666666E-2</v>
      </c>
      <c r="E18" s="27">
        <f>+'[3]Población Bogotá'!M874</f>
        <v>5.1333333333333335E-2</v>
      </c>
      <c r="F18" s="27">
        <f>+'[3]Población Bogotá'!N874</f>
        <v>0</v>
      </c>
      <c r="G18" s="28">
        <f>+'[3]Población Bogotá'!O874</f>
        <v>5.3999999999999999E-2</v>
      </c>
      <c r="H18" s="28">
        <v>0</v>
      </c>
      <c r="I18" s="27">
        <v>0</v>
      </c>
      <c r="J18" s="28">
        <v>0</v>
      </c>
      <c r="K18" s="27">
        <v>0</v>
      </c>
      <c r="L18" s="18"/>
      <c r="N18" s="147"/>
    </row>
    <row r="19" spans="1:14">
      <c r="A19" s="16"/>
      <c r="B19" s="11" t="str">
        <f>+'[3]Población Bogotá'!J875</f>
        <v>Manizales</v>
      </c>
      <c r="C19" s="27">
        <f>+'[3]Población Bogotá'!K875</f>
        <v>6.0666666666666667E-2</v>
      </c>
      <c r="D19" s="27">
        <f>+'[3]Población Bogotá'!L875</f>
        <v>0.25466666666666665</v>
      </c>
      <c r="E19" s="27">
        <f>+'[3]Población Bogotá'!M875</f>
        <v>0</v>
      </c>
      <c r="F19" s="27">
        <f>+'[3]Población Bogotá'!N875</f>
        <v>4.3666666666666666E-2</v>
      </c>
      <c r="G19" s="28">
        <f>+'[3]Población Bogotá'!O875</f>
        <v>4.9666666666666665E-2</v>
      </c>
      <c r="H19" s="28">
        <v>0</v>
      </c>
      <c r="I19" s="27">
        <v>0</v>
      </c>
      <c r="J19" s="28">
        <v>0</v>
      </c>
      <c r="K19" s="27">
        <v>0</v>
      </c>
      <c r="L19" s="18"/>
      <c r="N19" s="147"/>
    </row>
    <row r="20" spans="1:14">
      <c r="A20" s="16"/>
      <c r="B20" s="11" t="str">
        <f>+'[3]Población Bogotá'!J876</f>
        <v>Ibagué</v>
      </c>
      <c r="C20" s="27">
        <f>+'[3]Población Bogotá'!K876</f>
        <v>0</v>
      </c>
      <c r="D20" s="27">
        <f>+'[3]Población Bogotá'!L876</f>
        <v>0.14499999999999999</v>
      </c>
      <c r="E20" s="27">
        <f>+'[3]Población Bogotá'!M876</f>
        <v>0</v>
      </c>
      <c r="F20" s="27">
        <f>+'[3]Población Bogotá'!N876</f>
        <v>0</v>
      </c>
      <c r="G20" s="28">
        <f>+'[3]Población Bogotá'!O876</f>
        <v>0</v>
      </c>
      <c r="H20" s="28">
        <v>0</v>
      </c>
      <c r="I20" s="27">
        <v>0</v>
      </c>
      <c r="J20" s="28">
        <v>0</v>
      </c>
      <c r="K20" s="27">
        <v>0</v>
      </c>
      <c r="L20" s="18"/>
    </row>
    <row r="21" spans="1:14">
      <c r="A21" s="16"/>
      <c r="B21" s="11" t="str">
        <f>+'[3]Población Bogotá'!J877</f>
        <v>Montería</v>
      </c>
      <c r="C21" s="27">
        <f>+'[3]Población Bogotá'!K877</f>
        <v>0</v>
      </c>
      <c r="D21" s="27">
        <f>+'[3]Población Bogotá'!L877</f>
        <v>0.254</v>
      </c>
      <c r="E21" s="27">
        <f>+'[3]Población Bogotá'!M877</f>
        <v>0.13566666666666666</v>
      </c>
      <c r="F21" s="27">
        <f>+'[3]Población Bogotá'!N877</f>
        <v>4.5666666666666668E-2</v>
      </c>
      <c r="G21" s="28">
        <f>+'[3]Población Bogotá'!O877</f>
        <v>0</v>
      </c>
      <c r="H21" s="28">
        <v>0</v>
      </c>
      <c r="I21" s="27">
        <v>0</v>
      </c>
      <c r="J21" s="28">
        <v>0</v>
      </c>
      <c r="K21" s="27">
        <v>0</v>
      </c>
      <c r="L21" s="18"/>
    </row>
    <row r="22" spans="1:14">
      <c r="A22" s="16"/>
      <c r="B22" s="11" t="str">
        <f>+'[3]Población Bogotá'!J878</f>
        <v>Pasto</v>
      </c>
      <c r="C22" s="27">
        <f>+'[3]Población Bogotá'!K878</f>
        <v>3.7666666666666668E-2</v>
      </c>
      <c r="D22" s="27">
        <f>+'[3]Población Bogotá'!L878</f>
        <v>6.6000000000000003E-2</v>
      </c>
      <c r="E22" s="27">
        <f>+'[3]Población Bogotá'!M878</f>
        <v>0</v>
      </c>
      <c r="F22" s="27">
        <f>+'[3]Población Bogotá'!N878</f>
        <v>0</v>
      </c>
      <c r="G22" s="28">
        <f>+'[3]Población Bogotá'!O878</f>
        <v>0</v>
      </c>
      <c r="H22" s="28">
        <v>0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+'[3]Población Bogotá'!J879</f>
        <v>Barranquilla</v>
      </c>
      <c r="C23" s="27">
        <f>+'[3]Población Bogotá'!K879</f>
        <v>0</v>
      </c>
      <c r="D23" s="27">
        <f>+'[3]Población Bogotá'!L879</f>
        <v>0.89566666666666672</v>
      </c>
      <c r="E23" s="27">
        <f>+'[3]Población Bogotá'!M879</f>
        <v>0.158</v>
      </c>
      <c r="F23" s="27">
        <f>+'[3]Población Bogotá'!N879</f>
        <v>0</v>
      </c>
      <c r="G23" s="28">
        <f>+'[3]Población Bogotá'!O879</f>
        <v>0</v>
      </c>
      <c r="H23" s="28">
        <v>0</v>
      </c>
      <c r="I23" s="27">
        <v>0</v>
      </c>
      <c r="J23" s="28">
        <v>0</v>
      </c>
      <c r="K23" s="27">
        <v>0</v>
      </c>
      <c r="L23" s="18"/>
    </row>
    <row r="24" spans="1:14">
      <c r="A24" s="16"/>
      <c r="B24" s="11" t="str">
        <f>+'[3]Población Bogotá'!J880</f>
        <v>Bucaramanga</v>
      </c>
      <c r="C24" s="27">
        <f>+'[3]Población Bogotá'!K880</f>
        <v>0.32633333333333336</v>
      </c>
      <c r="D24" s="27">
        <f>+'[3]Población Bogotá'!L880</f>
        <v>0.5</v>
      </c>
      <c r="E24" s="27">
        <f>+'[3]Población Bogotá'!M880</f>
        <v>0.15133333333333335</v>
      </c>
      <c r="F24" s="27">
        <f>+'[3]Población Bogotá'!N880</f>
        <v>0</v>
      </c>
      <c r="G24" s="28">
        <f>+'[3]Población Bogotá'!O880</f>
        <v>0</v>
      </c>
      <c r="H24" s="28">
        <v>0</v>
      </c>
      <c r="I24" s="27">
        <v>0</v>
      </c>
      <c r="J24" s="28">
        <v>0</v>
      </c>
      <c r="K24" s="27">
        <v>0</v>
      </c>
      <c r="L24" s="18"/>
    </row>
    <row r="25" spans="1:14">
      <c r="A25" s="16"/>
      <c r="B25" s="11" t="str">
        <f>+'[3]Población Bogotá'!J881</f>
        <v>Cali</v>
      </c>
      <c r="C25" s="27">
        <f>+'[3]Población Bogotá'!K881</f>
        <v>0</v>
      </c>
      <c r="D25" s="27">
        <f>+'[3]Población Bogotá'!L881</f>
        <v>2.3326666666666664</v>
      </c>
      <c r="E25" s="27">
        <f>+'[3]Población Bogotá'!M881</f>
        <v>0.32400000000000001</v>
      </c>
      <c r="F25" s="27">
        <f>+'[3]Población Bogotá'!N881</f>
        <v>0</v>
      </c>
      <c r="G25" s="28">
        <f>+'[3]Población Bogotá'!O881</f>
        <v>0</v>
      </c>
      <c r="H25" s="28">
        <v>0</v>
      </c>
      <c r="I25" s="27">
        <v>0</v>
      </c>
      <c r="J25" s="28">
        <v>0</v>
      </c>
      <c r="K25" s="27">
        <v>0</v>
      </c>
      <c r="L25" s="18"/>
    </row>
    <row r="26" spans="1:14" s="23" customFormat="1">
      <c r="A26" s="16"/>
      <c r="B26" s="11" t="str">
        <f>+'[3]Población Bogotá'!J882</f>
        <v>Cúcuta</v>
      </c>
      <c r="C26" s="27">
        <f>+'[3]Población Bogotá'!K882</f>
        <v>0</v>
      </c>
      <c r="D26" s="27">
        <f>+'[3]Población Bogotá'!L882</f>
        <v>0.18533333333333335</v>
      </c>
      <c r="E26" s="27">
        <f>+'[3]Población Bogotá'!M882</f>
        <v>0</v>
      </c>
      <c r="F26" s="27">
        <f>+'[3]Población Bogotá'!N882</f>
        <v>0</v>
      </c>
      <c r="G26" s="28">
        <f>+'[3]Población Bogotá'!O882</f>
        <v>0</v>
      </c>
      <c r="H26" s="28">
        <v>0</v>
      </c>
      <c r="I26" s="27">
        <v>0</v>
      </c>
      <c r="J26" s="28">
        <v>0</v>
      </c>
      <c r="K26" s="27" t="str">
        <f t="shared" ref="K26" si="5">IF(F26=0,"",F26/$F$13*100)</f>
        <v/>
      </c>
      <c r="L26" s="18"/>
      <c r="M26" s="9"/>
    </row>
    <row r="27" spans="1:14" s="23" customFormat="1">
      <c r="A27" s="16"/>
      <c r="B27" s="11" t="str">
        <f>+'[3]Población Bogotá'!J883</f>
        <v>Pereira</v>
      </c>
      <c r="C27" s="27">
        <f>+'[3]Población Bogotá'!K883</f>
        <v>8.4666666666666668E-2</v>
      </c>
      <c r="D27" s="27">
        <f>+'[3]Población Bogotá'!L883</f>
        <v>0.15266666666666667</v>
      </c>
      <c r="E27" s="27">
        <f>+'[3]Población Bogotá'!M883</f>
        <v>0</v>
      </c>
      <c r="F27" s="27">
        <f>+'[3]Población Bogotá'!N883</f>
        <v>0</v>
      </c>
      <c r="G27" s="28">
        <f>+'[3]Población Bogotá'!O883</f>
        <v>0</v>
      </c>
      <c r="H27" s="28">
        <v>0</v>
      </c>
      <c r="I27" s="27">
        <v>0</v>
      </c>
      <c r="J27" s="28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Bogotá'!J902</f>
        <v>Colombia</v>
      </c>
      <c r="C13" s="26">
        <f>+'[3]Población Bogotá'!K902</f>
        <v>3102.8383333333331</v>
      </c>
      <c r="D13" s="26">
        <f>+'[3]Población Bogotá'!L902</f>
        <v>3179.2793333333334</v>
      </c>
      <c r="E13" s="26">
        <f>+'[3]Población Bogotá'!M902</f>
        <v>3565.4553333333333</v>
      </c>
      <c r="F13" s="26">
        <f>+'[3]Población Bogotá'!N902</f>
        <v>3731.0709999999999</v>
      </c>
      <c r="G13" s="26">
        <f>+'[3]Población Bogotá'!O902</f>
        <v>3758.5573333333336</v>
      </c>
      <c r="H13" s="28">
        <f t="shared" ref="H13:H27" si="0">IF(OR(OR(G13=0,F13=0),G13=""),"",(G13/F13-1)*100)</f>
        <v>0.73668749089292884</v>
      </c>
      <c r="I13" s="27">
        <f>IF(OR(OR(G13=0,F13=0),F13=""),"",(F13/E13-1)*100)</f>
        <v>4.6450074726313462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3023.9556666666663</v>
      </c>
      <c r="D14" s="25">
        <f>D13-SUM(D15:D27)</f>
        <v>3086.2623333333336</v>
      </c>
      <c r="E14" s="25">
        <f>E13-SUM(E15:E27)</f>
        <v>3484.6689999999999</v>
      </c>
      <c r="F14" s="25">
        <f>F13-SUM(F15:F27)</f>
        <v>3638.5276666666664</v>
      </c>
      <c r="G14" s="26">
        <f>G13-SUM(G15:G27)</f>
        <v>3665.5856666666668</v>
      </c>
      <c r="H14" s="28">
        <f t="shared" si="0"/>
        <v>0.74365244623215698</v>
      </c>
      <c r="I14" s="27">
        <f>IF(OR(OR(G14=0,F14=0),F14=""),"",(F14/E14-1)*100)</f>
        <v>4.4153021898684308</v>
      </c>
      <c r="J14" s="28">
        <f t="shared" si="1"/>
        <v>97.52640020036057</v>
      </c>
      <c r="K14" s="27">
        <f t="shared" si="2"/>
        <v>97.51965767112624</v>
      </c>
      <c r="L14" s="18"/>
    </row>
    <row r="15" spans="1:15">
      <c r="A15" s="16"/>
      <c r="B15" s="12" t="str">
        <f>+'[3]Población Bogotá'!J903</f>
        <v>Bogotá</v>
      </c>
      <c r="C15" s="107">
        <f>+'[3]Población Bogotá'!K903</f>
        <v>26.863333333333333</v>
      </c>
      <c r="D15" s="107">
        <f>+'[3]Población Bogotá'!L903</f>
        <v>33.604333333333336</v>
      </c>
      <c r="E15" s="107">
        <f>+'[3]Población Bogotá'!M903</f>
        <v>12.69</v>
      </c>
      <c r="F15" s="107">
        <f>+'[3]Población Bogotá'!N903</f>
        <v>23.031000000000002</v>
      </c>
      <c r="G15" s="107">
        <f>+'[3]Población Bogotá'!O903</f>
        <v>23.11633333333333</v>
      </c>
      <c r="H15" s="50">
        <f t="shared" si="0"/>
        <v>0.37051510283239164</v>
      </c>
      <c r="I15" s="36">
        <f t="shared" ref="I15:I27" si="3">IF(OR(OR(G15=0,F15=0),F15=""),"",(F15/E15-1)*100)</f>
        <v>81.489361702127681</v>
      </c>
      <c r="J15" s="50">
        <f t="shared" si="1"/>
        <v>0.6150320796844746</v>
      </c>
      <c r="K15" s="36">
        <f t="shared" si="2"/>
        <v>0.6172758438528777</v>
      </c>
      <c r="L15" s="18"/>
      <c r="N15" s="23" t="s">
        <v>3</v>
      </c>
      <c r="O15" s="146">
        <f>J15</f>
        <v>0.6150320796844746</v>
      </c>
    </row>
    <row r="16" spans="1:15">
      <c r="A16" s="16"/>
      <c r="B16" s="11" t="str">
        <f>+'[3]Población Bogotá'!J904</f>
        <v>Medellín</v>
      </c>
      <c r="C16" s="55">
        <f>+'[3]Población Bogotá'!K904</f>
        <v>9.2696666666666658</v>
      </c>
      <c r="D16" s="55">
        <f>+'[3]Población Bogotá'!L904</f>
        <v>13.69</v>
      </c>
      <c r="E16" s="55">
        <f>+'[3]Población Bogotá'!M904</f>
        <v>13.034000000000001</v>
      </c>
      <c r="F16" s="55">
        <f>+'[3]Población Bogotá'!N904</f>
        <v>12.827</v>
      </c>
      <c r="G16" s="56">
        <f>+'[3]Población Bogotá'!O904</f>
        <v>15.701333333333332</v>
      </c>
      <c r="H16" s="28">
        <f t="shared" si="0"/>
        <v>22.40846131857279</v>
      </c>
      <c r="I16" s="27">
        <f t="shared" si="3"/>
        <v>-1.5881540586159315</v>
      </c>
      <c r="J16" s="28">
        <f t="shared" si="1"/>
        <v>0.41774893771298061</v>
      </c>
      <c r="K16" s="27">
        <f t="shared" si="2"/>
        <v>0.34378868694806397</v>
      </c>
      <c r="L16" s="18"/>
      <c r="N16" s="23" t="s">
        <v>14</v>
      </c>
      <c r="O16" s="146">
        <f>100-O15</f>
        <v>99.384967920315532</v>
      </c>
    </row>
    <row r="17" spans="1:14">
      <c r="A17" s="16"/>
      <c r="B17" s="11" t="str">
        <f>+'[3]Población Bogotá'!J905</f>
        <v>Bucaramanga</v>
      </c>
      <c r="C17" s="55">
        <f>+'[3]Población Bogotá'!K905</f>
        <v>6.748333333333334</v>
      </c>
      <c r="D17" s="55">
        <f>+'[3]Población Bogotá'!L905</f>
        <v>7.8993333333333338</v>
      </c>
      <c r="E17" s="55">
        <f>+'[3]Población Bogotá'!M905</f>
        <v>10.25</v>
      </c>
      <c r="F17" s="55">
        <f>+'[3]Población Bogotá'!N905</f>
        <v>11.947333333333333</v>
      </c>
      <c r="G17" s="56">
        <f>+'[3]Población Bogotá'!O905</f>
        <v>10.664666666666667</v>
      </c>
      <c r="H17" s="28">
        <f t="shared" si="0"/>
        <v>-10.736008035265886</v>
      </c>
      <c r="I17" s="27">
        <f t="shared" si="3"/>
        <v>16.55934959349592</v>
      </c>
      <c r="J17" s="28">
        <f t="shared" si="1"/>
        <v>0.2837436207793203</v>
      </c>
      <c r="K17" s="27">
        <f t="shared" si="2"/>
        <v>0.32021189983608817</v>
      </c>
      <c r="L17" s="18"/>
    </row>
    <row r="18" spans="1:14">
      <c r="A18" s="16"/>
      <c r="B18" s="11" t="str">
        <f>+'[3]Población Bogotá'!J906</f>
        <v>Cali</v>
      </c>
      <c r="C18" s="55">
        <f>+'[3]Población Bogotá'!K906</f>
        <v>9.363666666666667</v>
      </c>
      <c r="D18" s="55">
        <f>+'[3]Población Bogotá'!L906</f>
        <v>9.7750000000000004</v>
      </c>
      <c r="E18" s="55">
        <f>+'[3]Población Bogotá'!M906</f>
        <v>10.556666666666667</v>
      </c>
      <c r="F18" s="55">
        <f>+'[3]Población Bogotá'!N906</f>
        <v>7.9649999999999999</v>
      </c>
      <c r="G18" s="56">
        <f>+'[3]Población Bogotá'!O906</f>
        <v>8.4366666666666656</v>
      </c>
      <c r="H18" s="28">
        <f t="shared" si="0"/>
        <v>5.9217409499895179</v>
      </c>
      <c r="I18" s="27">
        <f t="shared" si="3"/>
        <v>-24.550047363435436</v>
      </c>
      <c r="J18" s="28">
        <f t="shared" si="1"/>
        <v>0.2244655573521471</v>
      </c>
      <c r="K18" s="27">
        <f t="shared" si="2"/>
        <v>0.21347757788581348</v>
      </c>
      <c r="L18" s="18"/>
    </row>
    <row r="19" spans="1:14">
      <c r="A19" s="16"/>
      <c r="B19" s="11" t="str">
        <f>+'[3]Población Bogotá'!J907</f>
        <v>Barranquilla</v>
      </c>
      <c r="C19" s="55">
        <f>+'[3]Población Bogotá'!K907</f>
        <v>3.6646666666666667</v>
      </c>
      <c r="D19" s="55">
        <f>+'[3]Población Bogotá'!L907</f>
        <v>4.3336666666666668</v>
      </c>
      <c r="E19" s="55">
        <f>+'[3]Población Bogotá'!M907</f>
        <v>2.9203333333333332</v>
      </c>
      <c r="F19" s="55">
        <f>+'[3]Población Bogotá'!N907</f>
        <v>5.5986666666666665</v>
      </c>
      <c r="G19" s="56">
        <f>+'[3]Población Bogotá'!O907</f>
        <v>6.8766666666666678</v>
      </c>
      <c r="H19" s="28">
        <f t="shared" si="0"/>
        <v>22.826863538937857</v>
      </c>
      <c r="I19" s="27">
        <f t="shared" si="3"/>
        <v>91.71327474032644</v>
      </c>
      <c r="J19" s="28">
        <f t="shared" si="1"/>
        <v>0.18296027057190031</v>
      </c>
      <c r="K19" s="27">
        <f t="shared" si="2"/>
        <v>0.15005521649592482</v>
      </c>
      <c r="L19" s="18"/>
    </row>
    <row r="20" spans="1:14">
      <c r="A20" s="16"/>
      <c r="B20" s="11" t="str">
        <f>+'[3]Población Bogotá'!J908</f>
        <v>Ibagué</v>
      </c>
      <c r="C20" s="55">
        <f>+'[3]Población Bogotá'!K908</f>
        <v>4.7936666666666667</v>
      </c>
      <c r="D20" s="55">
        <f>+'[3]Población Bogotá'!L908</f>
        <v>4.237333333333333</v>
      </c>
      <c r="E20" s="55">
        <f>+'[3]Población Bogotá'!M908</f>
        <v>6.3870000000000005</v>
      </c>
      <c r="F20" s="55">
        <f>+'[3]Población Bogotá'!N908</f>
        <v>5.8806666666666665</v>
      </c>
      <c r="G20" s="56">
        <f>+'[3]Población Bogotá'!O908</f>
        <v>5.2056666666666667</v>
      </c>
      <c r="H20" s="28">
        <f t="shared" si="0"/>
        <v>-11.478290443260397</v>
      </c>
      <c r="I20" s="27">
        <f t="shared" si="3"/>
        <v>-7.9275611920046067</v>
      </c>
      <c r="J20" s="28">
        <f t="shared" si="1"/>
        <v>0.13850172300152042</v>
      </c>
      <c r="K20" s="27">
        <f t="shared" si="2"/>
        <v>0.15761336802935852</v>
      </c>
      <c r="L20" s="18"/>
    </row>
    <row r="21" spans="1:14">
      <c r="A21" s="16"/>
      <c r="B21" s="11" t="str">
        <f>+'[3]Población Bogotá'!J909</f>
        <v>Pereira</v>
      </c>
      <c r="C21" s="55">
        <f>+'[3]Población Bogotá'!K909</f>
        <v>4.3846666666666669</v>
      </c>
      <c r="D21" s="55">
        <f>+'[3]Población Bogotá'!L909</f>
        <v>4.6453333333333333</v>
      </c>
      <c r="E21" s="55">
        <f>+'[3]Población Bogotá'!M909</f>
        <v>6.61</v>
      </c>
      <c r="F21" s="55">
        <f>+'[3]Población Bogotá'!N909</f>
        <v>6.5326666666666666</v>
      </c>
      <c r="G21" s="56">
        <f>+'[3]Población Bogotá'!O909</f>
        <v>4.3376666666666663</v>
      </c>
      <c r="H21" s="28">
        <f t="shared" si="0"/>
        <v>-33.600367384426988</v>
      </c>
      <c r="I21" s="27">
        <f t="shared" si="3"/>
        <v>-1.1699445284921839</v>
      </c>
      <c r="J21" s="28">
        <f t="shared" si="1"/>
        <v>0.11540775574174203</v>
      </c>
      <c r="K21" s="27">
        <f t="shared" si="2"/>
        <v>0.1750882432059499</v>
      </c>
      <c r="L21" s="18"/>
    </row>
    <row r="22" spans="1:14">
      <c r="A22" s="16"/>
      <c r="B22" s="11" t="str">
        <f>+'[3]Población Bogotá'!J910</f>
        <v>Montería</v>
      </c>
      <c r="C22" s="55">
        <f>+'[3]Población Bogotá'!K910</f>
        <v>2.2896666666666667</v>
      </c>
      <c r="D22" s="55">
        <f>+'[3]Población Bogotá'!L910</f>
        <v>2.079333333333333</v>
      </c>
      <c r="E22" s="55">
        <f>+'[3]Población Bogotá'!M910</f>
        <v>2.7393333333333332</v>
      </c>
      <c r="F22" s="55">
        <f>+'[3]Población Bogotá'!N910</f>
        <v>2.3443333333333336</v>
      </c>
      <c r="G22" s="56">
        <f>+'[3]Población Bogotá'!O910</f>
        <v>4.0869999999999997</v>
      </c>
      <c r="H22" s="28">
        <f t="shared" si="0"/>
        <v>74.335276553391111</v>
      </c>
      <c r="I22" s="27">
        <f t="shared" si="3"/>
        <v>-14.419566804575313</v>
      </c>
      <c r="J22" s="28">
        <f>IF(G22=0,"",G22/$G$13*100)</f>
        <v>0.10873853017363398</v>
      </c>
      <c r="K22" s="27">
        <f t="shared" si="2"/>
        <v>6.2832718362457685E-2</v>
      </c>
      <c r="L22" s="18"/>
    </row>
    <row r="23" spans="1:14">
      <c r="A23" s="16"/>
      <c r="B23" s="11" t="str">
        <f>+'[3]Población Bogotá'!J911</f>
        <v>Cúcuta</v>
      </c>
      <c r="C23" s="55">
        <f>+'[3]Población Bogotá'!K911</f>
        <v>2.7496666666666667</v>
      </c>
      <c r="D23" s="55">
        <f>+'[3]Población Bogotá'!L911</f>
        <v>2.6976666666666667</v>
      </c>
      <c r="E23" s="55">
        <f>+'[3]Población Bogotá'!M911</f>
        <v>4.6236666666666668</v>
      </c>
      <c r="F23" s="55">
        <f>+'[3]Población Bogotá'!N911</f>
        <v>4.4546666666666672</v>
      </c>
      <c r="G23" s="56">
        <f>+'[3]Población Bogotá'!O911</f>
        <v>3.9260000000000002</v>
      </c>
      <c r="H23" s="28">
        <f t="shared" si="0"/>
        <v>-11.867704280155644</v>
      </c>
      <c r="I23" s="27">
        <f t="shared" si="3"/>
        <v>-3.6551077788191111</v>
      </c>
      <c r="J23" s="28">
        <f t="shared" si="1"/>
        <v>0.10445497173028799</v>
      </c>
      <c r="K23" s="27">
        <f t="shared" si="2"/>
        <v>0.11939377906951296</v>
      </c>
      <c r="L23" s="18"/>
    </row>
    <row r="24" spans="1:14">
      <c r="A24" s="16"/>
      <c r="B24" s="11" t="str">
        <f>+'[3]Población Bogotá'!J912</f>
        <v>Pasto</v>
      </c>
      <c r="C24" s="55">
        <f>+'[3]Población Bogotá'!K912</f>
        <v>1.0669999999999999</v>
      </c>
      <c r="D24" s="55">
        <f>+'[3]Población Bogotá'!L912</f>
        <v>1.7766666666666666</v>
      </c>
      <c r="E24" s="55">
        <f>+'[3]Población Bogotá'!M912</f>
        <v>1.7326666666666668</v>
      </c>
      <c r="F24" s="55">
        <f>+'[3]Población Bogotá'!N912</f>
        <v>2.4733333333333332</v>
      </c>
      <c r="G24" s="56">
        <f>+'[3]Población Bogotá'!O912</f>
        <v>2.8943333333333334</v>
      </c>
      <c r="H24" s="28">
        <f t="shared" si="0"/>
        <v>17.021563342318082</v>
      </c>
      <c r="I24" s="27">
        <f t="shared" si="3"/>
        <v>42.747210465563668</v>
      </c>
      <c r="J24" s="28">
        <f t="shared" si="1"/>
        <v>7.7006496818992243E-2</v>
      </c>
      <c r="K24" s="27">
        <f t="shared" si="2"/>
        <v>6.6290170659666706E-2</v>
      </c>
      <c r="L24" s="18"/>
    </row>
    <row r="25" spans="1:14">
      <c r="A25" s="16"/>
      <c r="B25" s="11" t="str">
        <f>+'[3]Población Bogotá'!J913</f>
        <v>Villavicencio</v>
      </c>
      <c r="C25" s="55">
        <f>+'[3]Población Bogotá'!K913</f>
        <v>2.6063333333333336</v>
      </c>
      <c r="D25" s="55">
        <f>+'[3]Población Bogotá'!L913</f>
        <v>3.454333333333333</v>
      </c>
      <c r="E25" s="55">
        <f>+'[3]Población Bogotá'!M913</f>
        <v>4.1390000000000002</v>
      </c>
      <c r="F25" s="55">
        <f>+'[3]Población Bogotá'!N913</f>
        <v>3.2406666666666659</v>
      </c>
      <c r="G25" s="56">
        <f>+'[3]Población Bogotá'!O913</f>
        <v>2.8333333333333335</v>
      </c>
      <c r="H25" s="28">
        <f t="shared" si="0"/>
        <v>-12.569430158403595</v>
      </c>
      <c r="I25" s="27">
        <f t="shared" si="3"/>
        <v>-21.704115325763084</v>
      </c>
      <c r="J25" s="28">
        <f t="shared" si="1"/>
        <v>7.5383533682072332E-2</v>
      </c>
      <c r="K25" s="27">
        <f t="shared" si="2"/>
        <v>8.6856204737638762E-2</v>
      </c>
      <c r="L25" s="18"/>
    </row>
    <row r="26" spans="1:14">
      <c r="A26" s="16"/>
      <c r="B26" s="11" t="str">
        <f>+'[3]Población Bogotá'!J914</f>
        <v>Manizales</v>
      </c>
      <c r="C26" s="55">
        <f>+'[3]Población Bogotá'!K914</f>
        <v>2.0649999999999999</v>
      </c>
      <c r="D26" s="55">
        <f>+'[3]Población Bogotá'!L914</f>
        <v>2.4373333333333331</v>
      </c>
      <c r="E26" s="55">
        <f>+'[3]Población Bogotá'!M914</f>
        <v>2.6993333333333331</v>
      </c>
      <c r="F26" s="55">
        <f>+'[3]Población Bogotá'!N914</f>
        <v>3.952</v>
      </c>
      <c r="G26" s="56">
        <f>+'[3]Población Bogotá'!O914</f>
        <v>2.528</v>
      </c>
      <c r="H26" s="28">
        <f t="shared" si="0"/>
        <v>-36.032388663967609</v>
      </c>
      <c r="I26" s="27">
        <f t="shared" si="3"/>
        <v>46.406520128426784</v>
      </c>
      <c r="J26" s="28">
        <f t="shared" si="1"/>
        <v>6.7259849346451364E-2</v>
      </c>
      <c r="K26" s="27">
        <f t="shared" si="2"/>
        <v>0.10592132929124105</v>
      </c>
      <c r="L26" s="18"/>
    </row>
    <row r="27" spans="1:14">
      <c r="A27" s="16"/>
      <c r="B27" s="11" t="str">
        <f>+'[3]Población Bogotá'!J915</f>
        <v>Cartagena</v>
      </c>
      <c r="C27" s="55">
        <f>+'[3]Población Bogotá'!K915</f>
        <v>3.0169999999999999</v>
      </c>
      <c r="D27" s="55">
        <f>+'[3]Población Bogotá'!L915</f>
        <v>2.3866666666666667</v>
      </c>
      <c r="E27" s="55">
        <f>+'[3]Población Bogotá'!M915</f>
        <v>2.4043333333333332</v>
      </c>
      <c r="F27" s="55">
        <f>+'[3]Población Bogotá'!N915</f>
        <v>2.2959999999999998</v>
      </c>
      <c r="G27" s="56">
        <f>+'[3]Población Bogotá'!O915</f>
        <v>2.3640000000000003</v>
      </c>
      <c r="H27" s="28">
        <f t="shared" si="0"/>
        <v>2.961672473867627</v>
      </c>
      <c r="I27" s="27">
        <f t="shared" si="3"/>
        <v>-4.5057535006238769</v>
      </c>
      <c r="J27" s="28">
        <f t="shared" si="1"/>
        <v>6.289647304391259E-2</v>
      </c>
      <c r="K27" s="27">
        <f t="shared" si="2"/>
        <v>6.1537290499162296E-2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1" sqref="N31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Bogotá'!J934</f>
        <v>Colombia</v>
      </c>
      <c r="C13" s="26">
        <f>+'[3]Población Bogotá'!K934</f>
        <v>142.16766666666669</v>
      </c>
      <c r="D13" s="26">
        <f>+'[3]Población Bogotá'!L934</f>
        <v>175.96333333333334</v>
      </c>
      <c r="E13" s="26">
        <f>+'[3]Población Bogotá'!M934</f>
        <v>181.40633333333332</v>
      </c>
      <c r="F13" s="26">
        <f>+'[3]Población Bogotá'!N934</f>
        <v>176.84900000000002</v>
      </c>
      <c r="G13" s="26">
        <f>+'[3]Población Bogotá'!O934</f>
        <v>222.04066666666668</v>
      </c>
      <c r="H13" s="28">
        <f t="shared" ref="H13:H23" si="0">IF(OR(OR(G13=0,F13=0),G13=""),"",(G13/F13-1)*100)</f>
        <v>25.553815213355268</v>
      </c>
      <c r="I13" s="27">
        <f>IF(OR(OR(G13=0,F13=0),F13=""),"",(F13/E13-1)*100)</f>
        <v>-2.5122239392597279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112.08566666666668</v>
      </c>
      <c r="D14" s="25">
        <f>D13-SUM(D15:D27)</f>
        <v>152.11333333333334</v>
      </c>
      <c r="E14" s="25">
        <f>E13-SUM(E15:E27)</f>
        <v>160.13866666666667</v>
      </c>
      <c r="F14" s="25">
        <f>F13-SUM(F15:F27)</f>
        <v>149.40833333333336</v>
      </c>
      <c r="G14" s="26">
        <f>G13-SUM(G15:G27)</f>
        <v>191.93600000000001</v>
      </c>
      <c r="H14" s="28">
        <f t="shared" si="0"/>
        <v>28.464052652127812</v>
      </c>
      <c r="I14" s="27">
        <f>IF(OR(OR(G14=0,F14=0),F14=""),"",(F14/E14-1)*100)</f>
        <v>-6.7006511023779192</v>
      </c>
      <c r="J14" s="28">
        <f t="shared" si="1"/>
        <v>86.441822969365973</v>
      </c>
      <c r="K14" s="27">
        <f t="shared" si="2"/>
        <v>84.483561305595927</v>
      </c>
      <c r="L14" s="18"/>
    </row>
    <row r="15" spans="1:15">
      <c r="A15" s="16"/>
      <c r="B15" s="12" t="str">
        <f>+'[3]Población Bogotá'!J935</f>
        <v>Bogotá</v>
      </c>
      <c r="C15" s="107">
        <f>+'[3]Población Bogotá'!K935</f>
        <v>21.067333333333334</v>
      </c>
      <c r="D15" s="107">
        <f>+'[3]Población Bogotá'!L935</f>
        <v>15.567333333333332</v>
      </c>
      <c r="E15" s="107">
        <f>+'[3]Población Bogotá'!M935</f>
        <v>10.031666666666666</v>
      </c>
      <c r="F15" s="107">
        <f>+'[3]Población Bogotá'!N935</f>
        <v>14.096666666666666</v>
      </c>
      <c r="G15" s="107">
        <f>+'[3]Población Bogotá'!O935</f>
        <v>15.487333333333334</v>
      </c>
      <c r="H15" s="50">
        <f t="shared" si="0"/>
        <v>9.8652163632064536</v>
      </c>
      <c r="I15" s="36">
        <f t="shared" ref="I15:I23" si="3">IF(OR(OR(G15=0,F15=0),F15=""),"",(F15/E15-1)*100)</f>
        <v>40.521681342415675</v>
      </c>
      <c r="J15" s="50">
        <f t="shared" si="1"/>
        <v>6.9749985738348226</v>
      </c>
      <c r="K15" s="36">
        <f t="shared" si="2"/>
        <v>7.9710185902474224</v>
      </c>
      <c r="L15" s="18"/>
      <c r="N15" s="23" t="s">
        <v>3</v>
      </c>
      <c r="O15" s="34">
        <f>J15</f>
        <v>6.9749985738348226</v>
      </c>
    </row>
    <row r="16" spans="1:15">
      <c r="A16" s="16"/>
      <c r="B16" s="11" t="str">
        <f>+'[3]Población Bogotá'!J936</f>
        <v>Bucaramanga</v>
      </c>
      <c r="C16" s="25">
        <f>+'[3]Población Bogotá'!K936</f>
        <v>0.13799999999999998</v>
      </c>
      <c r="D16" s="25">
        <f>+'[3]Población Bogotá'!L936</f>
        <v>0.89966666666666661</v>
      </c>
      <c r="E16" s="25">
        <f>+'[3]Población Bogotá'!M936</f>
        <v>1.8243333333333334</v>
      </c>
      <c r="F16" s="25">
        <f>+'[3]Población Bogotá'!N936</f>
        <v>1.6696666666666669</v>
      </c>
      <c r="G16" s="26">
        <f>+'[3]Población Bogotá'!O936</f>
        <v>3.0403333333333329</v>
      </c>
      <c r="H16" s="28">
        <f t="shared" si="0"/>
        <v>82.092233978838053</v>
      </c>
      <c r="I16" s="27">
        <f>IF(OR(OR(G16=0,F16=0),F16=""),"",(F16/E16-1)*100)</f>
        <v>-8.4779828247761646</v>
      </c>
      <c r="J16" s="28">
        <f t="shared" si="1"/>
        <v>1.3692686925217901</v>
      </c>
      <c r="K16" s="27">
        <f t="shared" si="2"/>
        <v>0.94411993659374205</v>
      </c>
      <c r="L16" s="18"/>
      <c r="N16" s="23" t="s">
        <v>14</v>
      </c>
      <c r="O16" s="34">
        <f>100-O15</f>
        <v>93.025001426165176</v>
      </c>
    </row>
    <row r="17" spans="1:14">
      <c r="A17" s="16"/>
      <c r="B17" s="11" t="str">
        <f>+'[3]Población Bogotá'!J937</f>
        <v>Medellín</v>
      </c>
      <c r="C17" s="25">
        <f>+'[3]Población Bogotá'!K937</f>
        <v>1.75</v>
      </c>
      <c r="D17" s="25">
        <f>+'[3]Población Bogotá'!L937</f>
        <v>1.9350000000000001</v>
      </c>
      <c r="E17" s="25">
        <f>+'[3]Población Bogotá'!M937</f>
        <v>2.02</v>
      </c>
      <c r="F17" s="25">
        <f>+'[3]Población Bogotá'!N937</f>
        <v>1.6653333333333336</v>
      </c>
      <c r="G17" s="26">
        <f>+'[3]Población Bogotá'!O937</f>
        <v>2.7056666666666671</v>
      </c>
      <c r="H17" s="28">
        <f t="shared" si="0"/>
        <v>62.469975980784632</v>
      </c>
      <c r="I17" s="27">
        <f t="shared" si="3"/>
        <v>-17.557755775577544</v>
      </c>
      <c r="J17" s="28">
        <f t="shared" si="1"/>
        <v>1.218545551715752</v>
      </c>
      <c r="K17" s="27">
        <f t="shared" si="2"/>
        <v>0.94166963530092529</v>
      </c>
      <c r="L17" s="18"/>
    </row>
    <row r="18" spans="1:14">
      <c r="A18" s="16"/>
      <c r="B18" s="11" t="str">
        <f>+'[3]Población Bogotá'!J938</f>
        <v>Cartagena</v>
      </c>
      <c r="C18" s="25">
        <f>+'[3]Población Bogotá'!K938</f>
        <v>1.8536666666666666</v>
      </c>
      <c r="D18" s="25">
        <f>+'[3]Población Bogotá'!L938</f>
        <v>0.88500000000000001</v>
      </c>
      <c r="E18" s="25">
        <f>+'[3]Población Bogotá'!M938</f>
        <v>1.3120000000000001</v>
      </c>
      <c r="F18" s="25">
        <f>+'[3]Población Bogotá'!N938</f>
        <v>1.2416666666666667</v>
      </c>
      <c r="G18" s="26">
        <f>+'[3]Población Bogotá'!O938</f>
        <v>2.3343333333333334</v>
      </c>
      <c r="H18" s="28">
        <f t="shared" si="0"/>
        <v>87.999999999999986</v>
      </c>
      <c r="I18" s="27">
        <f t="shared" si="3"/>
        <v>-5.360772357723576</v>
      </c>
      <c r="J18" s="28">
        <f t="shared" si="1"/>
        <v>1.0513089193871392</v>
      </c>
      <c r="K18" s="27">
        <f t="shared" si="2"/>
        <v>0.70210556274938873</v>
      </c>
      <c r="L18" s="18"/>
    </row>
    <row r="19" spans="1:14">
      <c r="A19" s="16"/>
      <c r="B19" s="11" t="str">
        <f>+'[3]Población Bogotá'!J939</f>
        <v>Villavicencio</v>
      </c>
      <c r="C19" s="25">
        <f>+'[3]Población Bogotá'!K939</f>
        <v>0.89966666666666673</v>
      </c>
      <c r="D19" s="25">
        <f>+'[3]Población Bogotá'!L939</f>
        <v>1.123</v>
      </c>
      <c r="E19" s="25">
        <f>+'[3]Población Bogotá'!M939</f>
        <v>1.9019999999999999</v>
      </c>
      <c r="F19" s="25">
        <f>+'[3]Población Bogotá'!N939</f>
        <v>1.2809999999999999</v>
      </c>
      <c r="G19" s="26">
        <f>+'[3]Población Bogotá'!O939</f>
        <v>1.4419999999999999</v>
      </c>
      <c r="H19" s="28">
        <f t="shared" si="0"/>
        <v>12.568306010928975</v>
      </c>
      <c r="I19" s="27">
        <f t="shared" si="3"/>
        <v>-32.649842271293373</v>
      </c>
      <c r="J19" s="28">
        <f t="shared" si="1"/>
        <v>0.6494305847877716</v>
      </c>
      <c r="K19" s="27">
        <f t="shared" si="2"/>
        <v>0.72434675909957069</v>
      </c>
      <c r="L19" s="18"/>
    </row>
    <row r="20" spans="1:14">
      <c r="A20" s="16"/>
      <c r="B20" s="11" t="str">
        <f>+'[3]Población Bogotá'!J940</f>
        <v>Cali</v>
      </c>
      <c r="C20" s="25">
        <f>+'[3]Población Bogotá'!K940</f>
        <v>0.67366666666666664</v>
      </c>
      <c r="D20" s="25">
        <f>+'[3]Población Bogotá'!L940</f>
        <v>0</v>
      </c>
      <c r="E20" s="25">
        <f>+'[3]Población Bogotá'!M940</f>
        <v>0.56333333333333335</v>
      </c>
      <c r="F20" s="25">
        <f>+'[3]Población Bogotá'!N940</f>
        <v>3.7050000000000001</v>
      </c>
      <c r="G20" s="26">
        <f>+'[3]Población Bogotá'!O940</f>
        <v>1.2709999999999999</v>
      </c>
      <c r="H20" s="28">
        <f t="shared" si="0"/>
        <v>-65.695006747638331</v>
      </c>
      <c r="I20" s="27">
        <f t="shared" si="3"/>
        <v>557.69230769230762</v>
      </c>
      <c r="J20" s="28">
        <f t="shared" si="1"/>
        <v>0.57241766523249482</v>
      </c>
      <c r="K20" s="27">
        <f t="shared" si="2"/>
        <v>2.0950076053582434</v>
      </c>
      <c r="L20" s="18"/>
    </row>
    <row r="21" spans="1:14">
      <c r="A21" s="16"/>
      <c r="B21" s="11" t="str">
        <f>+'[3]Población Bogotá'!J941</f>
        <v>Cúcuta</v>
      </c>
      <c r="C21" s="25">
        <f>+'[3]Población Bogotá'!K941</f>
        <v>1.2376666666666667</v>
      </c>
      <c r="D21" s="25">
        <f>+'[3]Población Bogotá'!L941</f>
        <v>1.6706666666666665</v>
      </c>
      <c r="E21" s="25">
        <f>+'[3]Población Bogotá'!M941</f>
        <v>1.6540000000000001</v>
      </c>
      <c r="F21" s="25">
        <f>+'[3]Población Bogotá'!N941</f>
        <v>1.2203333333333333</v>
      </c>
      <c r="G21" s="26">
        <f>+'[3]Población Bogotá'!O941</f>
        <v>0.97900000000000009</v>
      </c>
      <c r="H21" s="28">
        <f t="shared" si="0"/>
        <v>-19.776017481562402</v>
      </c>
      <c r="I21" s="27">
        <f t="shared" si="3"/>
        <v>-26.219266424828714</v>
      </c>
      <c r="J21" s="28">
        <f t="shared" si="1"/>
        <v>0.44091022365272431</v>
      </c>
      <c r="K21" s="27">
        <f t="shared" si="2"/>
        <v>0.69004254100013751</v>
      </c>
      <c r="L21" s="18"/>
    </row>
    <row r="22" spans="1:14">
      <c r="A22" s="16"/>
      <c r="B22" s="11" t="str">
        <f>+'[3]Población Bogotá'!J942</f>
        <v>Montería</v>
      </c>
      <c r="C22" s="25">
        <f>+'[3]Población Bogotá'!K942</f>
        <v>0.52233333333333332</v>
      </c>
      <c r="D22" s="25">
        <f>+'[3]Población Bogotá'!L942</f>
        <v>0.16266666666666665</v>
      </c>
      <c r="E22" s="25">
        <f>+'[3]Población Bogotá'!M942</f>
        <v>0.53866666666666674</v>
      </c>
      <c r="F22" s="25">
        <f>+'[3]Población Bogotá'!N942</f>
        <v>0.39233333333333337</v>
      </c>
      <c r="G22" s="26">
        <f>+'[3]Población Bogotá'!O942</f>
        <v>0.89733333333333343</v>
      </c>
      <c r="H22" s="28">
        <f t="shared" si="0"/>
        <v>128.71707731520817</v>
      </c>
      <c r="I22" s="27">
        <f t="shared" si="3"/>
        <v>-27.165841584158422</v>
      </c>
      <c r="J22" s="28">
        <f t="shared" si="1"/>
        <v>0.40413017435244597</v>
      </c>
      <c r="K22" s="27">
        <f t="shared" si="2"/>
        <v>0.22184650935732367</v>
      </c>
      <c r="L22" s="18"/>
    </row>
    <row r="23" spans="1:14">
      <c r="A23" s="16"/>
      <c r="B23" s="11" t="str">
        <f>+'[3]Población Bogotá'!J943</f>
        <v>Barranquilla</v>
      </c>
      <c r="C23" s="25">
        <f>+'[3]Población Bogotá'!K943</f>
        <v>0.8763333333333333</v>
      </c>
      <c r="D23" s="25">
        <f>+'[3]Población Bogotá'!L943</f>
        <v>0.65933333333333344</v>
      </c>
      <c r="E23" s="25">
        <f>+'[3]Población Bogotá'!M943</f>
        <v>0.3793333333333333</v>
      </c>
      <c r="F23" s="25">
        <f>+'[3]Población Bogotá'!N943</f>
        <v>0.4363333333333333</v>
      </c>
      <c r="G23" s="26">
        <f>+'[3]Población Bogotá'!O943</f>
        <v>0.81700000000000006</v>
      </c>
      <c r="H23" s="28">
        <f t="shared" si="0"/>
        <v>87.242169595110795</v>
      </c>
      <c r="I23" s="27">
        <f t="shared" si="3"/>
        <v>15.02636203866432</v>
      </c>
      <c r="J23" s="28">
        <f t="shared" si="1"/>
        <v>0.36795061565298848</v>
      </c>
      <c r="K23" s="27">
        <f t="shared" si="2"/>
        <v>0.24672649171515434</v>
      </c>
      <c r="L23" s="18"/>
    </row>
    <row r="24" spans="1:14">
      <c r="A24" s="16"/>
      <c r="B24" s="11" t="str">
        <f>+'[3]Población Bogotá'!J944</f>
        <v>Manizales</v>
      </c>
      <c r="C24" s="25">
        <f>+'[3]Población Bogotá'!K944</f>
        <v>4.7333333333333331E-2</v>
      </c>
      <c r="D24" s="25">
        <f>+'[3]Población Bogotá'!L944</f>
        <v>0.127</v>
      </c>
      <c r="E24" s="25">
        <f>+'[3]Población Bogotá'!M944</f>
        <v>0.11466666666666665</v>
      </c>
      <c r="F24" s="25">
        <f>+'[3]Población Bogotá'!N944</f>
        <v>0.40066666666666667</v>
      </c>
      <c r="G24" s="26">
        <f>+'[3]Población Bogotá'!O944</f>
        <v>0.4463333333333333</v>
      </c>
      <c r="H24" s="28">
        <f t="shared" ref="H24:H27" si="4">IF(OR(OR(G24=0,F24=0),G24=""),"",(G24/F24-1)*100)</f>
        <v>11.397670549084848</v>
      </c>
      <c r="I24" s="27">
        <f t="shared" ref="I24:I27" si="5">IF(OR(OR(G24=0,F24=0),F24=""),"",(F24/E24-1)*100)</f>
        <v>249.41860465116284</v>
      </c>
      <c r="J24" s="28">
        <f t="shared" si="1"/>
        <v>0.20101422862478643</v>
      </c>
      <c r="K24" s="27">
        <f t="shared" si="2"/>
        <v>0.22655862722812492</v>
      </c>
      <c r="L24" s="18"/>
    </row>
    <row r="25" spans="1:14">
      <c r="A25" s="16"/>
      <c r="B25" s="11" t="str">
        <f>+'[3]Población Bogotá'!J945</f>
        <v>Ibagué</v>
      </c>
      <c r="C25" s="25">
        <f>+'[3]Población Bogotá'!K945</f>
        <v>0.49266666666666664</v>
      </c>
      <c r="D25" s="25">
        <f>+'[3]Población Bogotá'!L945</f>
        <v>0.3686666666666667</v>
      </c>
      <c r="E25" s="25">
        <f>+'[3]Población Bogotá'!M945</f>
        <v>0.46466666666666673</v>
      </c>
      <c r="F25" s="25">
        <f>+'[3]Población Bogotá'!N945</f>
        <v>0.82433333333333325</v>
      </c>
      <c r="G25" s="26">
        <f>+'[3]Población Bogotá'!O945</f>
        <v>0.35466666666666669</v>
      </c>
      <c r="H25" s="28">
        <f t="shared" si="4"/>
        <v>-56.975333602911441</v>
      </c>
      <c r="I25" s="27">
        <f t="shared" si="5"/>
        <v>77.403156384504996</v>
      </c>
      <c r="J25" s="28">
        <f t="shared" si="1"/>
        <v>0.15973049981835161</v>
      </c>
      <c r="K25" s="27">
        <f t="shared" si="2"/>
        <v>0.46612269977966125</v>
      </c>
      <c r="L25" s="18"/>
    </row>
    <row r="26" spans="1:14">
      <c r="A26" s="16"/>
      <c r="B26" s="11" t="str">
        <f>+'[3]Población Bogotá'!J946</f>
        <v>Pereira</v>
      </c>
      <c r="C26" s="25">
        <f>+'[3]Población Bogotá'!K946</f>
        <v>0.41699999999999998</v>
      </c>
      <c r="D26" s="25">
        <f>+'[3]Población Bogotá'!L946</f>
        <v>0.33966666666666662</v>
      </c>
      <c r="E26" s="25">
        <f>+'[3]Población Bogotá'!M946</f>
        <v>0.32500000000000001</v>
      </c>
      <c r="F26" s="25">
        <f>+'[3]Población Bogotá'!N946</f>
        <v>0.40166666666666667</v>
      </c>
      <c r="G26" s="26">
        <f>+'[3]Población Bogotá'!O946</f>
        <v>0.25633333333333336</v>
      </c>
      <c r="H26" s="28">
        <f t="shared" si="4"/>
        <v>-36.182572614107876</v>
      </c>
      <c r="I26" s="27">
        <f t="shared" si="5"/>
        <v>23.589743589743595</v>
      </c>
      <c r="J26" s="28">
        <f t="shared" si="1"/>
        <v>0.11544431800781238</v>
      </c>
      <c r="K26" s="27">
        <f t="shared" si="2"/>
        <v>0.22712408137262108</v>
      </c>
      <c r="L26" s="18"/>
    </row>
    <row r="27" spans="1:14" s="23" customFormat="1">
      <c r="A27" s="16"/>
      <c r="B27" s="11" t="str">
        <f>+'[3]Población Bogotá'!J947</f>
        <v>Pasto</v>
      </c>
      <c r="C27" s="25">
        <f>+'[3]Población Bogotá'!K947</f>
        <v>0.10633333333333334</v>
      </c>
      <c r="D27" s="25">
        <f>+'[3]Población Bogotá'!L947</f>
        <v>0.112</v>
      </c>
      <c r="E27" s="25">
        <f>+'[3]Población Bogotá'!M947</f>
        <v>0.13799999999999998</v>
      </c>
      <c r="F27" s="25">
        <f>+'[3]Población Bogotá'!N947</f>
        <v>0.10566666666666667</v>
      </c>
      <c r="G27" s="26">
        <f>+'[3]Población Bogotá'!O947</f>
        <v>7.3333333333333334E-2</v>
      </c>
      <c r="H27" s="28">
        <f t="shared" si="4"/>
        <v>-30.5993690851735</v>
      </c>
      <c r="I27" s="27">
        <f t="shared" si="5"/>
        <v>-23.429951690821238</v>
      </c>
      <c r="J27" s="28">
        <f t="shared" ref="J27" si="6">IF(G27=0,"",G27/$G$13*100)</f>
        <v>3.3026983045147888E-2</v>
      </c>
      <c r="K27" s="27">
        <f t="shared" ref="K27" si="7">IF(F27=0,"",F27/$F$13*100)</f>
        <v>5.9749654601760072E-2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35" sqref="M3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Bogotá'!J966</f>
        <v>Colombia</v>
      </c>
      <c r="C13" s="26">
        <f>+'[3]Población Bogotá'!K966</f>
        <v>2373.9913333333334</v>
      </c>
      <c r="D13" s="26">
        <f>+'[3]Población Bogotá'!L966</f>
        <v>2331.9429999999998</v>
      </c>
      <c r="E13" s="26">
        <f>+'[3]Población Bogotá'!M966</f>
        <v>2411.1336666666666</v>
      </c>
      <c r="F13" s="26">
        <f>+'[3]Población Bogotá'!N966</f>
        <v>2443.981666666667</v>
      </c>
      <c r="G13" s="26">
        <f>+'[3]Población Bogotá'!O966</f>
        <v>2720.6196666666669</v>
      </c>
      <c r="H13" s="28">
        <f t="shared" ref="H13:H27" si="0">IF(OR(OR(G13=0,F13=0),G13=""),"",(G13/F13-1)*100)</f>
        <v>11.319152012187761</v>
      </c>
      <c r="I13" s="27">
        <f>IF(OR(OR(G13=0,F13=0),F13=""),"",(F13/E13-1)*100)</f>
        <v>1.3623467024709512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740.62000000000012</v>
      </c>
      <c r="D14" s="25">
        <f>D13-SUM(D15:D27)</f>
        <v>753.17866666666646</v>
      </c>
      <c r="E14" s="25">
        <f>E13-SUM(E15:E27)</f>
        <v>816.2536666666665</v>
      </c>
      <c r="F14" s="25">
        <f>F13-SUM(F15:F27)</f>
        <v>844.03300000000013</v>
      </c>
      <c r="G14" s="26">
        <f>G13-SUM(G15:G27)</f>
        <v>992.11699999999996</v>
      </c>
      <c r="H14" s="28">
        <f t="shared" si="0"/>
        <v>17.544811636511824</v>
      </c>
      <c r="I14" s="27">
        <f>IF(OR(OR(G14=0,F14=0),F14=""),"",(F14/E14-1)*100)</f>
        <v>3.4032721037292379</v>
      </c>
      <c r="J14" s="28">
        <f t="shared" si="1"/>
        <v>36.466581939237116</v>
      </c>
      <c r="K14" s="27">
        <f t="shared" si="2"/>
        <v>34.535160861135758</v>
      </c>
      <c r="L14" s="18"/>
    </row>
    <row r="15" spans="1:15">
      <c r="A15" s="16"/>
      <c r="B15" s="12" t="str">
        <f>+'[3]Población Bogotá'!J967</f>
        <v>Bogotá</v>
      </c>
      <c r="C15" s="107">
        <f>+'[3]Población Bogotá'!K967</f>
        <v>562.49533333333341</v>
      </c>
      <c r="D15" s="107">
        <f>+'[3]Población Bogotá'!L967</f>
        <v>568.92600000000004</v>
      </c>
      <c r="E15" s="107">
        <f>+'[3]Población Bogotá'!M967</f>
        <v>604.80366666666669</v>
      </c>
      <c r="F15" s="107">
        <f>+'[3]Población Bogotá'!N967</f>
        <v>575.95633333333342</v>
      </c>
      <c r="G15" s="107">
        <f>+'[3]Población Bogotá'!O967</f>
        <v>692.86033333333341</v>
      </c>
      <c r="H15" s="50">
        <f t="shared" si="0"/>
        <v>20.297372080869547</v>
      </c>
      <c r="I15" s="36">
        <f t="shared" ref="I15:I27" si="3">IF(OR(OR(G15=0,F15=0),F15=""),"",(F15/E15-1)*100)</f>
        <v>-4.769702123719477</v>
      </c>
      <c r="J15" s="50">
        <f t="shared" si="1"/>
        <v>25.46700451453523</v>
      </c>
      <c r="K15" s="36">
        <f t="shared" si="2"/>
        <v>23.566311531251259</v>
      </c>
      <c r="L15" s="18"/>
      <c r="N15" s="23" t="s">
        <v>3</v>
      </c>
      <c r="O15" s="34">
        <f>J15</f>
        <v>25.46700451453523</v>
      </c>
    </row>
    <row r="16" spans="1:15">
      <c r="A16" s="16"/>
      <c r="B16" s="11" t="str">
        <f>+'[3]Población Bogotá'!J968</f>
        <v>Medellín</v>
      </c>
      <c r="C16" s="55">
        <f>+'[3]Población Bogotá'!K968</f>
        <v>366.05366666666669</v>
      </c>
      <c r="D16" s="55">
        <f>+'[3]Población Bogotá'!L968</f>
        <v>337.25466666666665</v>
      </c>
      <c r="E16" s="55">
        <f>+'[3]Población Bogotá'!M968</f>
        <v>312.20799999999997</v>
      </c>
      <c r="F16" s="55">
        <f>+'[3]Población Bogotá'!N968</f>
        <v>341.99099999999999</v>
      </c>
      <c r="G16" s="56">
        <f>+'[3]Población Bogotá'!O968</f>
        <v>331.97533333333331</v>
      </c>
      <c r="H16" s="28">
        <f t="shared" si="0"/>
        <v>-2.9286345742041919</v>
      </c>
      <c r="I16" s="27">
        <f t="shared" si="3"/>
        <v>9.539473684210531</v>
      </c>
      <c r="J16" s="28">
        <f t="shared" si="1"/>
        <v>12.20219560274197</v>
      </c>
      <c r="K16" s="27">
        <f t="shared" si="2"/>
        <v>13.993190074393627</v>
      </c>
      <c r="L16" s="18"/>
      <c r="N16" s="23" t="s">
        <v>14</v>
      </c>
      <c r="O16" s="34">
        <f>100-O15</f>
        <v>74.532995485464767</v>
      </c>
    </row>
    <row r="17" spans="1:14">
      <c r="A17" s="16"/>
      <c r="B17" s="11" t="str">
        <f>+'[3]Población Bogotá'!J969</f>
        <v>Cali</v>
      </c>
      <c r="C17" s="55">
        <f>+'[3]Población Bogotá'!K969</f>
        <v>225.07799999999997</v>
      </c>
      <c r="D17" s="55">
        <f>+'[3]Población Bogotá'!L969</f>
        <v>189.19</v>
      </c>
      <c r="E17" s="55">
        <f>+'[3]Población Bogotá'!M969</f>
        <v>210.97733333333335</v>
      </c>
      <c r="F17" s="55">
        <f>+'[3]Población Bogotá'!N969</f>
        <v>200.80733333333333</v>
      </c>
      <c r="G17" s="56">
        <f>+'[3]Población Bogotá'!O969</f>
        <v>195.84100000000001</v>
      </c>
      <c r="H17" s="28">
        <f t="shared" si="0"/>
        <v>-2.473183250279698</v>
      </c>
      <c r="I17" s="27">
        <f t="shared" si="3"/>
        <v>-4.8204230470256011</v>
      </c>
      <c r="J17" s="28">
        <f t="shared" si="1"/>
        <v>7.1983968358188992</v>
      </c>
      <c r="K17" s="27">
        <f t="shared" si="2"/>
        <v>8.2164009686379256</v>
      </c>
      <c r="L17" s="18"/>
    </row>
    <row r="18" spans="1:14">
      <c r="A18" s="16"/>
      <c r="B18" s="11" t="str">
        <f>+'[3]Población Bogotá'!J970</f>
        <v>Barranquilla</v>
      </c>
      <c r="C18" s="55">
        <f>+'[3]Población Bogotá'!K970</f>
        <v>108.93633333333334</v>
      </c>
      <c r="D18" s="55">
        <f>+'[3]Población Bogotá'!L970</f>
        <v>103.93366666666667</v>
      </c>
      <c r="E18" s="55">
        <f>+'[3]Población Bogotá'!M970</f>
        <v>110.11</v>
      </c>
      <c r="F18" s="55">
        <f>+'[3]Población Bogotá'!N970</f>
        <v>134.16200000000001</v>
      </c>
      <c r="G18" s="56">
        <f>+'[3]Población Bogotá'!O970</f>
        <v>127.57933333333334</v>
      </c>
      <c r="H18" s="28">
        <f t="shared" si="0"/>
        <v>-4.9065060648072256</v>
      </c>
      <c r="I18" s="27">
        <f t="shared" si="3"/>
        <v>21.843610934520029</v>
      </c>
      <c r="J18" s="28">
        <f t="shared" si="1"/>
        <v>4.6893483457628946</v>
      </c>
      <c r="K18" s="27">
        <f t="shared" si="2"/>
        <v>5.4894847138105911</v>
      </c>
      <c r="L18" s="18"/>
    </row>
    <row r="19" spans="1:14">
      <c r="A19" s="16"/>
      <c r="B19" s="11" t="str">
        <f>+'[3]Población Bogotá'!J971</f>
        <v>Bucaramanga</v>
      </c>
      <c r="C19" s="55">
        <f>+'[3]Población Bogotá'!K971</f>
        <v>102.55866666666667</v>
      </c>
      <c r="D19" s="55">
        <f>+'[3]Población Bogotá'!L971</f>
        <v>105.16833333333334</v>
      </c>
      <c r="E19" s="55">
        <f>+'[3]Población Bogotá'!M971</f>
        <v>100.34866666666669</v>
      </c>
      <c r="F19" s="55">
        <f>+'[3]Población Bogotá'!N971</f>
        <v>98.427000000000007</v>
      </c>
      <c r="G19" s="56">
        <f>+'[3]Población Bogotá'!O971</f>
        <v>110.51366666666667</v>
      </c>
      <c r="H19" s="28">
        <f t="shared" si="0"/>
        <v>12.279828366877643</v>
      </c>
      <c r="I19" s="27">
        <f t="shared" si="3"/>
        <v>-1.9149897357878976</v>
      </c>
      <c r="J19" s="28">
        <f t="shared" si="1"/>
        <v>4.0620770341658679</v>
      </c>
      <c r="K19" s="27">
        <f t="shared" si="2"/>
        <v>4.027321536099902</v>
      </c>
      <c r="L19" s="18"/>
    </row>
    <row r="20" spans="1:14">
      <c r="A20" s="16"/>
      <c r="B20" s="11" t="str">
        <f>+'[3]Población Bogotá'!J972</f>
        <v>Cúcuta</v>
      </c>
      <c r="C20" s="55">
        <f>+'[3]Población Bogotá'!K972</f>
        <v>69.193666666666658</v>
      </c>
      <c r="D20" s="55">
        <f>+'[3]Población Bogotá'!L972</f>
        <v>72.774666666666675</v>
      </c>
      <c r="E20" s="55">
        <f>+'[3]Población Bogotá'!M972</f>
        <v>59.825000000000003</v>
      </c>
      <c r="F20" s="55">
        <f>+'[3]Población Bogotá'!N972</f>
        <v>53.805</v>
      </c>
      <c r="G20" s="56">
        <f>+'[3]Población Bogotá'!O972</f>
        <v>60.04</v>
      </c>
      <c r="H20" s="28">
        <f t="shared" si="0"/>
        <v>11.588142365951114</v>
      </c>
      <c r="I20" s="27">
        <f t="shared" si="3"/>
        <v>-10.062682824905977</v>
      </c>
      <c r="J20" s="28">
        <f t="shared" si="1"/>
        <v>2.2068501795975646</v>
      </c>
      <c r="K20" s="27">
        <f t="shared" si="2"/>
        <v>2.2015304261011228</v>
      </c>
      <c r="L20" s="18"/>
    </row>
    <row r="21" spans="1:14">
      <c r="A21" s="16"/>
      <c r="B21" s="11" t="str">
        <f>+'[3]Población Bogotá'!J973</f>
        <v>Pereira</v>
      </c>
      <c r="C21" s="55">
        <f>+'[3]Población Bogotá'!K973</f>
        <v>45.681000000000004</v>
      </c>
      <c r="D21" s="55">
        <f>+'[3]Población Bogotá'!L973</f>
        <v>49.651333333333334</v>
      </c>
      <c r="E21" s="55">
        <f>+'[3]Población Bogotá'!M973</f>
        <v>40.038333333333334</v>
      </c>
      <c r="F21" s="55">
        <f>+'[3]Población Bogotá'!N973</f>
        <v>41.61633333333333</v>
      </c>
      <c r="G21" s="56">
        <f>+'[3]Población Bogotá'!O973</f>
        <v>47.57233333333334</v>
      </c>
      <c r="H21" s="28">
        <f t="shared" si="0"/>
        <v>14.311688519731858</v>
      </c>
      <c r="I21" s="27">
        <f t="shared" si="3"/>
        <v>3.9412229946301336</v>
      </c>
      <c r="J21" s="28">
        <f t="shared" si="1"/>
        <v>1.748584483020351</v>
      </c>
      <c r="K21" s="27">
        <f t="shared" si="2"/>
        <v>1.7028087362903017</v>
      </c>
      <c r="L21" s="18"/>
    </row>
    <row r="22" spans="1:14">
      <c r="A22" s="16"/>
      <c r="B22" s="11" t="str">
        <f>+'[3]Población Bogotá'!J974</f>
        <v>Cartagena</v>
      </c>
      <c r="C22" s="55">
        <f>+'[3]Población Bogotá'!K974</f>
        <v>39.309666666666665</v>
      </c>
      <c r="D22" s="55">
        <f>+'[3]Población Bogotá'!L974</f>
        <v>37.13366666666667</v>
      </c>
      <c r="E22" s="55">
        <f>+'[3]Población Bogotá'!M974</f>
        <v>40.80533333333333</v>
      </c>
      <c r="F22" s="55">
        <f>+'[3]Población Bogotá'!N974</f>
        <v>43.809333333333335</v>
      </c>
      <c r="G22" s="56">
        <f>+'[3]Población Bogotá'!O974</f>
        <v>43.476666666666667</v>
      </c>
      <c r="H22" s="28">
        <f t="shared" si="0"/>
        <v>-0.75935112761360557</v>
      </c>
      <c r="I22" s="27">
        <f t="shared" si="3"/>
        <v>7.3617827734936636</v>
      </c>
      <c r="J22" s="28">
        <f t="shared" si="1"/>
        <v>1.5980427988280608</v>
      </c>
      <c r="K22" s="27">
        <f t="shared" si="2"/>
        <v>1.7925393602925281</v>
      </c>
      <c r="L22" s="18"/>
    </row>
    <row r="23" spans="1:14">
      <c r="A23" s="16"/>
      <c r="B23" s="11" t="str">
        <f>+'[3]Población Bogotá'!J975</f>
        <v>Ibagué</v>
      </c>
      <c r="C23" s="55">
        <f>+'[3]Población Bogotá'!K975</f>
        <v>37.887666666666661</v>
      </c>
      <c r="D23" s="55">
        <f>+'[3]Población Bogotá'!L975</f>
        <v>35.749000000000002</v>
      </c>
      <c r="E23" s="55">
        <f>+'[3]Población Bogotá'!M975</f>
        <v>32.743666666666662</v>
      </c>
      <c r="F23" s="55">
        <f>+'[3]Población Bogotá'!N975</f>
        <v>33.530333333333338</v>
      </c>
      <c r="G23" s="56">
        <f>+'[3]Población Bogotá'!O975</f>
        <v>37.521333333333331</v>
      </c>
      <c r="H23" s="28">
        <f t="shared" si="0"/>
        <v>11.902655307134813</v>
      </c>
      <c r="I23" s="27">
        <f t="shared" si="3"/>
        <v>2.4025002290519515</v>
      </c>
      <c r="J23" s="28">
        <f t="shared" si="1"/>
        <v>1.3791465890307586</v>
      </c>
      <c r="K23" s="27">
        <f t="shared" si="2"/>
        <v>1.3719551906076763</v>
      </c>
      <c r="L23" s="18"/>
    </row>
    <row r="24" spans="1:14">
      <c r="A24" s="16"/>
      <c r="B24" s="11" t="str">
        <f>+'[3]Población Bogotá'!J976</f>
        <v>Manizales</v>
      </c>
      <c r="C24" s="55">
        <f>+'[3]Población Bogotá'!K976</f>
        <v>28.105666666666664</v>
      </c>
      <c r="D24" s="55">
        <f>+'[3]Población Bogotá'!L976</f>
        <v>26.820999999999998</v>
      </c>
      <c r="E24" s="55">
        <f>+'[3]Población Bogotá'!M976</f>
        <v>25.858666666666668</v>
      </c>
      <c r="F24" s="55">
        <f>+'[3]Población Bogotá'!N976</f>
        <v>25.52933333333333</v>
      </c>
      <c r="G24" s="56">
        <f>+'[3]Población Bogotá'!O976</f>
        <v>25.974666666666664</v>
      </c>
      <c r="H24" s="28">
        <f t="shared" si="0"/>
        <v>1.7443986003029321</v>
      </c>
      <c r="I24" s="27">
        <f t="shared" si="3"/>
        <v>-1.2735897700319909</v>
      </c>
      <c r="J24" s="28">
        <f t="shared" si="1"/>
        <v>0.95473347432245503</v>
      </c>
      <c r="K24" s="27">
        <f t="shared" si="2"/>
        <v>1.0445795760879273</v>
      </c>
      <c r="L24" s="18"/>
    </row>
    <row r="25" spans="1:14">
      <c r="A25" s="16"/>
      <c r="B25" s="11" t="str">
        <f>+'[3]Población Bogotá'!J977</f>
        <v>Villavicencio</v>
      </c>
      <c r="C25" s="55">
        <f>+'[3]Población Bogotá'!K977</f>
        <v>16.450666666666667</v>
      </c>
      <c r="D25" s="55">
        <f>+'[3]Población Bogotá'!L977</f>
        <v>18.723666666666666</v>
      </c>
      <c r="E25" s="55">
        <f>+'[3]Población Bogotá'!M977</f>
        <v>19.434333333333331</v>
      </c>
      <c r="F25" s="55">
        <f>+'[3]Población Bogotá'!N977</f>
        <v>16.305333333333333</v>
      </c>
      <c r="G25" s="56">
        <f>+'[3]Población Bogotá'!O977</f>
        <v>18.812999999999999</v>
      </c>
      <c r="H25" s="28">
        <f t="shared" si="0"/>
        <v>15.379425954697833</v>
      </c>
      <c r="I25" s="27">
        <f t="shared" si="3"/>
        <v>-16.100372193540636</v>
      </c>
      <c r="J25" s="28">
        <f t="shared" si="1"/>
        <v>0.69149687589555253</v>
      </c>
      <c r="K25" s="27">
        <f t="shared" si="2"/>
        <v>0.66716266965996052</v>
      </c>
      <c r="L25" s="18"/>
    </row>
    <row r="26" spans="1:14">
      <c r="A26" s="16"/>
      <c r="B26" s="11" t="str">
        <f>+'[3]Población Bogotá'!J978</f>
        <v>Pasto</v>
      </c>
      <c r="C26" s="55">
        <f>+'[3]Población Bogotá'!K978</f>
        <v>15.051333333333334</v>
      </c>
      <c r="D26" s="55">
        <f>+'[3]Población Bogotá'!L978</f>
        <v>14.865333333333332</v>
      </c>
      <c r="E26" s="55">
        <f>+'[3]Población Bogotá'!M978</f>
        <v>17.608999999999998</v>
      </c>
      <c r="F26" s="55">
        <f>+'[3]Población Bogotá'!N978</f>
        <v>15.524000000000001</v>
      </c>
      <c r="G26" s="56">
        <f>+'[3]Población Bogotá'!O978</f>
        <v>18.420000000000002</v>
      </c>
      <c r="H26" s="28">
        <f t="shared" si="0"/>
        <v>18.654985828394754</v>
      </c>
      <c r="I26" s="27">
        <f t="shared" si="3"/>
        <v>-11.840536089499675</v>
      </c>
      <c r="J26" s="28">
        <f t="shared" si="1"/>
        <v>0.67705163737820029</v>
      </c>
      <c r="K26" s="27">
        <f t="shared" si="2"/>
        <v>0.63519298085296605</v>
      </c>
      <c r="L26" s="18"/>
    </row>
    <row r="27" spans="1:14">
      <c r="A27" s="16"/>
      <c r="B27" s="11" t="str">
        <f>+'[3]Población Bogotá'!J979</f>
        <v>Montería</v>
      </c>
      <c r="C27" s="55">
        <f>+'[3]Población Bogotá'!K979</f>
        <v>16.569666666666667</v>
      </c>
      <c r="D27" s="55">
        <f>+'[3]Población Bogotá'!L979</f>
        <v>18.572999999999997</v>
      </c>
      <c r="E27" s="55">
        <f>+'[3]Población Bogotá'!M979</f>
        <v>20.117999999999999</v>
      </c>
      <c r="F27" s="55">
        <f>+'[3]Población Bogotá'!N979</f>
        <v>18.485333333333333</v>
      </c>
      <c r="G27" s="56">
        <f>+'[3]Población Bogotá'!O979</f>
        <v>17.914999999999999</v>
      </c>
      <c r="H27" s="28">
        <f t="shared" si="0"/>
        <v>-3.0853289094056602</v>
      </c>
      <c r="I27" s="27">
        <f t="shared" si="3"/>
        <v>-8.1154521655565475</v>
      </c>
      <c r="J27" s="28">
        <f t="shared" si="1"/>
        <v>0.65848968966506272</v>
      </c>
      <c r="K27" s="27">
        <f t="shared" si="2"/>
        <v>0.75636137477845233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8" activePane="bottomLeft" state="frozen"/>
      <selection activeCell="C8" sqref="C8:K8"/>
      <selection pane="bottomLeft" activeCell="N31" sqref="N31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Bogotá'!J998</f>
        <v>Colombia</v>
      </c>
      <c r="C13" s="26">
        <f>+'[3]Población Bogotá'!K998</f>
        <v>76.606666666666669</v>
      </c>
      <c r="D13" s="26">
        <f>+'[3]Población Bogotá'!L998</f>
        <v>61.794666666666672</v>
      </c>
      <c r="E13" s="26">
        <f>+'[3]Población Bogotá'!M998</f>
        <v>73.834999999999994</v>
      </c>
      <c r="F13" s="26">
        <f>+'[3]Población Bogotá'!N998</f>
        <v>94.151666666666657</v>
      </c>
      <c r="G13" s="26">
        <f>+'[3]Población Bogotá'!O998</f>
        <v>128.89599999999999</v>
      </c>
      <c r="H13" s="28">
        <f t="shared" ref="H13:H27" si="0">IF(OR(OR(G13=0,F13=0),G13=""),"",(G13/F13-1)*100)</f>
        <v>36.902515444938125</v>
      </c>
      <c r="I13" s="27">
        <f>IF(OR(OR(G13=0,F13=0),F13=""),"",(F13/E13-1)*100)</f>
        <v>27.51630888693257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37.277000000000008</v>
      </c>
      <c r="D14" s="25">
        <f>D13-SUM(D15:D27)</f>
        <v>24.058000000000007</v>
      </c>
      <c r="E14" s="25">
        <f>E13-SUM(E15:E27)</f>
        <v>32.750333333333323</v>
      </c>
      <c r="F14" s="25">
        <f>F13-SUM(F15:F27)</f>
        <v>43.936333333333323</v>
      </c>
      <c r="G14" s="26">
        <f>G13-SUM(G15:G27)</f>
        <v>76.525333333333322</v>
      </c>
      <c r="H14" s="28">
        <f t="shared" si="0"/>
        <v>74.173235515025553</v>
      </c>
      <c r="I14" s="27">
        <f>IF(OR(OR(G14=0,F14=0),F14=""),"",(F14/E14-1)*100)</f>
        <v>34.155377553409139</v>
      </c>
      <c r="J14" s="28">
        <f t="shared" si="1"/>
        <v>59.369827871565704</v>
      </c>
      <c r="K14" s="27">
        <f t="shared" si="2"/>
        <v>46.665486537678561</v>
      </c>
      <c r="L14" s="18"/>
    </row>
    <row r="15" spans="1:15">
      <c r="A15" s="16"/>
      <c r="B15" s="11" t="str">
        <f>+'[3]Población Bogotá'!J999</f>
        <v>Medellín</v>
      </c>
      <c r="C15" s="25">
        <f>+'[3]Población Bogotá'!K999</f>
        <v>5.613666666666667</v>
      </c>
      <c r="D15" s="25">
        <f>+'[3]Población Bogotá'!L999</f>
        <v>2.5966666666666662</v>
      </c>
      <c r="E15" s="25">
        <f>+'[3]Población Bogotá'!M999</f>
        <v>5.2223333333333333</v>
      </c>
      <c r="F15" s="25">
        <f>+'[3]Población Bogotá'!N999</f>
        <v>11.889000000000001</v>
      </c>
      <c r="G15" s="26">
        <f>+'[3]Población Bogotá'!O999</f>
        <v>13.403666666666666</v>
      </c>
      <c r="H15" s="142">
        <f t="shared" si="0"/>
        <v>12.740067849833171</v>
      </c>
      <c r="I15" s="49">
        <f t="shared" ref="I15:I27" si="3">IF(OR(OR(G15=0,F15=0),F15=""),"",(F15/E15-1)*100)</f>
        <v>127.65685836471565</v>
      </c>
      <c r="J15" s="142">
        <f t="shared" si="1"/>
        <v>10.398822823568356</v>
      </c>
      <c r="K15" s="49">
        <f t="shared" si="2"/>
        <v>12.627498185551683</v>
      </c>
      <c r="L15" s="18"/>
      <c r="N15" s="23" t="s">
        <v>3</v>
      </c>
      <c r="O15" s="34">
        <f>J16</f>
        <v>8.6741765971532612</v>
      </c>
    </row>
    <row r="16" spans="1:15">
      <c r="A16" s="16"/>
      <c r="B16" s="12" t="str">
        <f>+'[3]Población Bogotá'!J1000</f>
        <v>Bogotá</v>
      </c>
      <c r="C16" s="107">
        <f>+'[3]Población Bogotá'!K1000</f>
        <v>13.787666666666667</v>
      </c>
      <c r="D16" s="107">
        <f>+'[3]Población Bogotá'!L1000</f>
        <v>11.612000000000002</v>
      </c>
      <c r="E16" s="107">
        <f>+'[3]Población Bogotá'!M1000</f>
        <v>13.770999999999999</v>
      </c>
      <c r="F16" s="107">
        <f>+'[3]Población Bogotá'!N1000</f>
        <v>12.460333333333333</v>
      </c>
      <c r="G16" s="107">
        <f>+'[3]Población Bogotá'!O1000</f>
        <v>11.180666666666667</v>
      </c>
      <c r="H16" s="50">
        <f t="shared" si="0"/>
        <v>-10.269923223027732</v>
      </c>
      <c r="I16" s="36">
        <f t="shared" si="3"/>
        <v>-9.5175852637184413</v>
      </c>
      <c r="J16" s="50">
        <f t="shared" si="1"/>
        <v>8.6741765971532612</v>
      </c>
      <c r="K16" s="36">
        <f t="shared" si="2"/>
        <v>13.234320511231878</v>
      </c>
      <c r="L16" s="18"/>
      <c r="N16" s="23" t="s">
        <v>14</v>
      </c>
      <c r="O16" s="34">
        <f>100-O15</f>
        <v>91.325823402846737</v>
      </c>
    </row>
    <row r="17" spans="1:14">
      <c r="A17" s="16"/>
      <c r="B17" s="11" t="str">
        <f>+'[3]Población Bogotá'!J1001</f>
        <v>Barranquilla</v>
      </c>
      <c r="C17" s="25">
        <f>+'[3]Población Bogotá'!K1001</f>
        <v>4.1029999999999998</v>
      </c>
      <c r="D17" s="25">
        <f>+'[3]Población Bogotá'!L1001</f>
        <v>6.711666666666666</v>
      </c>
      <c r="E17" s="25">
        <f>+'[3]Población Bogotá'!M1001</f>
        <v>6.7873333333333337</v>
      </c>
      <c r="F17" s="25">
        <f>+'[3]Población Bogotá'!N1001</f>
        <v>6.7376666666666667</v>
      </c>
      <c r="G17" s="26">
        <f>+'[3]Población Bogotá'!O1001</f>
        <v>5.2779999999999996</v>
      </c>
      <c r="H17" s="142">
        <f t="shared" si="0"/>
        <v>-21.664275466284078</v>
      </c>
      <c r="I17" s="49">
        <f t="shared" si="3"/>
        <v>-0.73175523033101042</v>
      </c>
      <c r="J17" s="142">
        <f t="shared" si="1"/>
        <v>4.09477408142999</v>
      </c>
      <c r="K17" s="49">
        <f t="shared" si="2"/>
        <v>7.1561841709298832</v>
      </c>
      <c r="L17" s="18"/>
    </row>
    <row r="18" spans="1:14">
      <c r="A18" s="16"/>
      <c r="B18" s="11" t="str">
        <f>+'[3]Población Bogotá'!J1002</f>
        <v>Cali</v>
      </c>
      <c r="C18" s="25">
        <f>+'[3]Población Bogotá'!K1002</f>
        <v>3.3243333333333331</v>
      </c>
      <c r="D18" s="25">
        <f>+'[3]Población Bogotá'!L1002</f>
        <v>1.7493333333333332</v>
      </c>
      <c r="E18" s="25">
        <f>+'[3]Población Bogotá'!M1002</f>
        <v>1.1986666666666668</v>
      </c>
      <c r="F18" s="25">
        <f>+'[3]Población Bogotá'!N1002</f>
        <v>5.0413333333333332</v>
      </c>
      <c r="G18" s="26">
        <f>+'[3]Población Bogotá'!O1002</f>
        <v>4.6846666666666659</v>
      </c>
      <c r="H18" s="28">
        <f t="shared" si="0"/>
        <v>-7.0748479238296857</v>
      </c>
      <c r="I18" s="27">
        <f t="shared" si="3"/>
        <v>320.57842046718565</v>
      </c>
      <c r="J18" s="28">
        <f t="shared" si="1"/>
        <v>3.6344546507778879</v>
      </c>
      <c r="K18" s="27">
        <f t="shared" si="2"/>
        <v>5.3544812448000574</v>
      </c>
      <c r="L18" s="18"/>
    </row>
    <row r="19" spans="1:14">
      <c r="A19" s="16"/>
      <c r="B19" s="11" t="str">
        <f>+'[3]Población Bogotá'!J1003</f>
        <v>Bucaramanga</v>
      </c>
      <c r="C19" s="25">
        <f>+'[3]Población Bogotá'!K1003</f>
        <v>2.8236666666666665</v>
      </c>
      <c r="D19" s="25">
        <f>+'[3]Población Bogotá'!L1003</f>
        <v>3.8356666666666666</v>
      </c>
      <c r="E19" s="25">
        <f>+'[3]Población Bogotá'!M1003</f>
        <v>2.3759999999999999</v>
      </c>
      <c r="F19" s="25">
        <f>+'[3]Población Bogotá'!N1003</f>
        <v>1.8943333333333336</v>
      </c>
      <c r="G19" s="26">
        <f>+'[3]Población Bogotá'!O1003</f>
        <v>4.1036666666666664</v>
      </c>
      <c r="H19" s="28">
        <f t="shared" si="0"/>
        <v>116.62854126341715</v>
      </c>
      <c r="I19" s="27">
        <f t="shared" si="3"/>
        <v>-20.272166105499423</v>
      </c>
      <c r="J19" s="28">
        <f t="shared" si="1"/>
        <v>3.1837036577292288</v>
      </c>
      <c r="K19" s="27">
        <f t="shared" si="2"/>
        <v>2.0120019118089614</v>
      </c>
      <c r="L19" s="18"/>
    </row>
    <row r="20" spans="1:14">
      <c r="A20" s="16"/>
      <c r="B20" s="11" t="str">
        <f>+'[3]Población Bogotá'!J1004</f>
        <v>Cartagena</v>
      </c>
      <c r="C20" s="25">
        <f>+'[3]Población Bogotá'!K1004</f>
        <v>2.35</v>
      </c>
      <c r="D20" s="25">
        <f>+'[3]Población Bogotá'!L1004</f>
        <v>2.129</v>
      </c>
      <c r="E20" s="25">
        <f>+'[3]Población Bogotá'!M1004</f>
        <v>2.0266666666666668</v>
      </c>
      <c r="F20" s="25">
        <f>+'[3]Población Bogotá'!N1004</f>
        <v>1.4323333333333332</v>
      </c>
      <c r="G20" s="26">
        <f>+'[3]Población Bogotá'!O1004</f>
        <v>3.2413333333333334</v>
      </c>
      <c r="H20" s="28">
        <f t="shared" si="0"/>
        <v>126.29741680242033</v>
      </c>
      <c r="I20" s="27">
        <f t="shared" si="3"/>
        <v>-29.325657894736857</v>
      </c>
      <c r="J20" s="28">
        <f t="shared" si="1"/>
        <v>2.514688844753393</v>
      </c>
      <c r="K20" s="27">
        <f t="shared" si="2"/>
        <v>1.5213042785576465</v>
      </c>
      <c r="L20" s="18"/>
    </row>
    <row r="21" spans="1:14">
      <c r="A21" s="16"/>
      <c r="B21" s="11" t="str">
        <f>+'[3]Población Bogotá'!J1005</f>
        <v>Cúcuta</v>
      </c>
      <c r="C21" s="25">
        <f>+'[3]Población Bogotá'!K1005</f>
        <v>1.1459999999999999</v>
      </c>
      <c r="D21" s="25">
        <f>+'[3]Población Bogotá'!L1005</f>
        <v>1.6093333333333335</v>
      </c>
      <c r="E21" s="25">
        <f>+'[3]Población Bogotá'!M1005</f>
        <v>2.1486666666666667</v>
      </c>
      <c r="F21" s="25">
        <f>+'[3]Población Bogotá'!N1005</f>
        <v>2.8280000000000007</v>
      </c>
      <c r="G21" s="26">
        <f>+'[3]Población Bogotá'!O1005</f>
        <v>2.1713333333333336</v>
      </c>
      <c r="H21" s="28">
        <f t="shared" si="0"/>
        <v>-23.220179160773235</v>
      </c>
      <c r="I21" s="27">
        <f t="shared" si="3"/>
        <v>31.616506360533702</v>
      </c>
      <c r="J21" s="28">
        <f t="shared" si="1"/>
        <v>1.684562231049322</v>
      </c>
      <c r="K21" s="27">
        <f t="shared" si="2"/>
        <v>3.0036643005080466</v>
      </c>
      <c r="L21" s="18"/>
    </row>
    <row r="22" spans="1:14">
      <c r="A22" s="16"/>
      <c r="B22" s="11" t="str">
        <f>+'[3]Población Bogotá'!J1006</f>
        <v>Manizales</v>
      </c>
      <c r="C22" s="25">
        <f>+'[3]Población Bogotá'!K1006</f>
        <v>1.3029999999999999</v>
      </c>
      <c r="D22" s="25">
        <f>+'[3]Población Bogotá'!L1006</f>
        <v>1.3683333333333334</v>
      </c>
      <c r="E22" s="25">
        <f>+'[3]Población Bogotá'!M1006</f>
        <v>1.6336666666666666</v>
      </c>
      <c r="F22" s="25">
        <f>+'[3]Población Bogotá'!N1006</f>
        <v>2.1590000000000003</v>
      </c>
      <c r="G22" s="26">
        <f>+'[3]Población Bogotá'!O1006</f>
        <v>2.0743333333333331</v>
      </c>
      <c r="H22" s="28">
        <f t="shared" si="0"/>
        <v>-3.9215686274509998</v>
      </c>
      <c r="I22" s="27">
        <f t="shared" si="3"/>
        <v>32.156702713731924</v>
      </c>
      <c r="J22" s="28">
        <f t="shared" si="1"/>
        <v>1.6093077623303542</v>
      </c>
      <c r="K22" s="27">
        <f t="shared" si="2"/>
        <v>2.2931086367739999</v>
      </c>
      <c r="L22" s="18"/>
    </row>
    <row r="23" spans="1:14">
      <c r="A23" s="16"/>
      <c r="B23" s="11" t="str">
        <f>+'[3]Población Bogotá'!J1007</f>
        <v>Pereira</v>
      </c>
      <c r="C23" s="25">
        <f>+'[3]Población Bogotá'!K1007</f>
        <v>1.6106666666666667</v>
      </c>
      <c r="D23" s="25">
        <f>+'[3]Población Bogotá'!L1007</f>
        <v>1.446</v>
      </c>
      <c r="E23" s="25">
        <f>+'[3]Población Bogotá'!M1007</f>
        <v>1.5393333333333334</v>
      </c>
      <c r="F23" s="25">
        <f>+'[3]Población Bogotá'!N1007</f>
        <v>1.44</v>
      </c>
      <c r="G23" s="26">
        <f>+'[3]Población Bogotá'!O1007</f>
        <v>1.8246666666666667</v>
      </c>
      <c r="H23" s="28">
        <f t="shared" si="0"/>
        <v>26.712962962962973</v>
      </c>
      <c r="I23" s="27">
        <f t="shared" si="3"/>
        <v>-6.4530099610220937</v>
      </c>
      <c r="J23" s="28">
        <f t="shared" si="1"/>
        <v>1.4156115524660708</v>
      </c>
      <c r="K23" s="27">
        <f t="shared" si="2"/>
        <v>1.5294471685755253</v>
      </c>
      <c r="L23" s="18"/>
    </row>
    <row r="24" spans="1:14">
      <c r="A24" s="16"/>
      <c r="B24" s="11" t="str">
        <f>+'[3]Población Bogotá'!J1008</f>
        <v>Ibagué</v>
      </c>
      <c r="C24" s="25">
        <f>+'[3]Población Bogotá'!K1008</f>
        <v>0.87</v>
      </c>
      <c r="D24" s="25">
        <f>+'[3]Población Bogotá'!L1008</f>
        <v>1.3713333333333333</v>
      </c>
      <c r="E24" s="25">
        <f>+'[3]Población Bogotá'!M1008</f>
        <v>1.6796666666666666</v>
      </c>
      <c r="F24" s="25">
        <f>+'[3]Población Bogotá'!N1008</f>
        <v>1.4826666666666668</v>
      </c>
      <c r="G24" s="26">
        <f>+'[3]Población Bogotá'!O1008</f>
        <v>1.3280000000000001</v>
      </c>
      <c r="H24" s="28">
        <f t="shared" si="0"/>
        <v>-10.431654676258994</v>
      </c>
      <c r="I24" s="27">
        <f t="shared" si="3"/>
        <v>-11.728517563008523</v>
      </c>
      <c r="J24" s="28">
        <f t="shared" si="1"/>
        <v>1.0302879841112216</v>
      </c>
      <c r="K24" s="27">
        <f t="shared" si="2"/>
        <v>1.574764121718504</v>
      </c>
      <c r="L24" s="18"/>
    </row>
    <row r="25" spans="1:14">
      <c r="A25" s="16"/>
      <c r="B25" s="11" t="str">
        <f>+'[3]Población Bogotá'!J1009</f>
        <v>Pasto</v>
      </c>
      <c r="C25" s="25">
        <f>+'[3]Población Bogotá'!K1009</f>
        <v>0.622</v>
      </c>
      <c r="D25" s="25">
        <f>+'[3]Población Bogotá'!L1009</f>
        <v>1.1073333333333333</v>
      </c>
      <c r="E25" s="25">
        <f>+'[3]Población Bogotá'!M1009</f>
        <v>0.74366666666666659</v>
      </c>
      <c r="F25" s="25">
        <f>+'[3]Población Bogotá'!N1009</f>
        <v>1.0803333333333334</v>
      </c>
      <c r="G25" s="26">
        <f>+'[3]Población Bogotá'!O1009</f>
        <v>1.3280000000000001</v>
      </c>
      <c r="H25" s="28">
        <f t="shared" si="0"/>
        <v>22.925023141005862</v>
      </c>
      <c r="I25" s="27">
        <f t="shared" si="3"/>
        <v>45.271178843567924</v>
      </c>
      <c r="J25" s="28">
        <f t="shared" si="1"/>
        <v>1.0302879841112216</v>
      </c>
      <c r="K25" s="27">
        <f t="shared" si="2"/>
        <v>1.1474394151280736</v>
      </c>
      <c r="L25" s="18"/>
    </row>
    <row r="26" spans="1:14">
      <c r="A26" s="16"/>
      <c r="B26" s="11" t="str">
        <f>+'[3]Población Bogotá'!J1010</f>
        <v>Montería</v>
      </c>
      <c r="C26" s="25">
        <f>+'[3]Población Bogotá'!K1010</f>
        <v>0.28533333333333333</v>
      </c>
      <c r="D26" s="25">
        <f>+'[3]Población Bogotá'!L1010</f>
        <v>0.4293333333333334</v>
      </c>
      <c r="E26" s="25">
        <f>+'[3]Población Bogotá'!M1010</f>
        <v>0.64766666666666672</v>
      </c>
      <c r="F26" s="25">
        <f>+'[3]Población Bogotá'!N1010</f>
        <v>0.67766666666666664</v>
      </c>
      <c r="G26" s="26">
        <f>+'[3]Población Bogotá'!O1010</f>
        <v>0.95633333333333326</v>
      </c>
      <c r="H26" s="28">
        <f t="shared" si="0"/>
        <v>41.121495327102807</v>
      </c>
      <c r="I26" s="27">
        <f t="shared" si="3"/>
        <v>4.6320123520329215</v>
      </c>
      <c r="J26" s="28">
        <f t="shared" si="1"/>
        <v>0.74194182389937113</v>
      </c>
      <c r="K26" s="27">
        <f t="shared" si="2"/>
        <v>0.71976066984121367</v>
      </c>
      <c r="L26" s="18"/>
    </row>
    <row r="27" spans="1:14">
      <c r="A27" s="16"/>
      <c r="B27" s="11" t="str">
        <f>+'[3]Población Bogotá'!J1011</f>
        <v>Villavicencio</v>
      </c>
      <c r="C27" s="25">
        <f>+'[3]Población Bogotá'!K1011</f>
        <v>1.4903333333333333</v>
      </c>
      <c r="D27" s="25">
        <f>+'[3]Población Bogotá'!L1011</f>
        <v>1.7706666666666668</v>
      </c>
      <c r="E27" s="25">
        <f>+'[3]Población Bogotá'!M1011</f>
        <v>1.31</v>
      </c>
      <c r="F27" s="25">
        <f>+'[3]Población Bogotá'!N1011</f>
        <v>1.0926666666666667</v>
      </c>
      <c r="G27" s="26">
        <f>+'[3]Población Bogotá'!O1011</f>
        <v>0.79599999999999993</v>
      </c>
      <c r="H27" s="28">
        <f t="shared" si="0"/>
        <v>-27.150701647345954</v>
      </c>
      <c r="I27" s="27">
        <f t="shared" si="3"/>
        <v>-16.590330788804074</v>
      </c>
      <c r="J27" s="28">
        <f t="shared" si="1"/>
        <v>0.6175521350546177</v>
      </c>
      <c r="K27" s="27">
        <f t="shared" si="2"/>
        <v>1.1605388468959659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2" sqref="N32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Bogotá'!J1030</f>
        <v>Colombia</v>
      </c>
      <c r="C13" s="26">
        <f>+'[3]Población Bogotá'!K1030</f>
        <v>932.14233333333323</v>
      </c>
      <c r="D13" s="26">
        <f>+'[3]Población Bogotá'!L1030</f>
        <v>881.13499999999999</v>
      </c>
      <c r="E13" s="26">
        <f>+'[3]Población Bogotá'!M1030</f>
        <v>1002.3283333333333</v>
      </c>
      <c r="F13" s="26">
        <f>+'[3]Población Bogotá'!N1030</f>
        <v>1131.2660000000001</v>
      </c>
      <c r="G13" s="26">
        <f>+'[3]Población Bogotá'!O1030</f>
        <v>1200.6756666666668</v>
      </c>
      <c r="H13" s="28">
        <f t="shared" ref="H13:H27" si="0">IF(OR(OR(G13=0,F13=0),G13=""),"",(G13/F13-1)*100)</f>
        <v>6.1355743624105008</v>
      </c>
      <c r="I13" s="27">
        <f>IF(OR(OR(G13=0,F13=0),F13=""),"",(F13/E13-1)*100)</f>
        <v>12.863815416438751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403.10633333333317</v>
      </c>
      <c r="D14" s="25">
        <f>D13-SUM(D15:D27)</f>
        <v>389.03233333333327</v>
      </c>
      <c r="E14" s="25">
        <f>E13-SUM(E15:E27)</f>
        <v>476.48633333333328</v>
      </c>
      <c r="F14" s="25">
        <f>F13-SUM(F15:F27)</f>
        <v>535.37300000000005</v>
      </c>
      <c r="G14" s="26">
        <f>G13-SUM(G15:G27)</f>
        <v>555.00800000000004</v>
      </c>
      <c r="H14" s="28">
        <f t="shared" si="0"/>
        <v>3.6675364652307918</v>
      </c>
      <c r="I14" s="27">
        <f>IF(OR(OR(G14=0,F14=0),F14=""),"",(F14/E14-1)*100)</f>
        <v>12.358521650498577</v>
      </c>
      <c r="J14" s="28">
        <f t="shared" si="1"/>
        <v>46.224639626521402</v>
      </c>
      <c r="K14" s="27">
        <f t="shared" si="2"/>
        <v>47.325120705475108</v>
      </c>
      <c r="L14" s="18"/>
    </row>
    <row r="15" spans="1:15">
      <c r="A15" s="16"/>
      <c r="B15" s="12" t="str">
        <f>+'[3]Población Bogotá'!J1031</f>
        <v>Bogotá</v>
      </c>
      <c r="C15" s="107">
        <f>+'[3]Población Bogotá'!K1031</f>
        <v>184.58866666666665</v>
      </c>
      <c r="D15" s="107">
        <f>+'[3]Población Bogotá'!L1031</f>
        <v>163.37366666666668</v>
      </c>
      <c r="E15" s="107">
        <f>+'[3]Población Bogotá'!M1031</f>
        <v>189.25366666666665</v>
      </c>
      <c r="F15" s="107">
        <f>+'[3]Población Bogotá'!N1031</f>
        <v>237.87333333333333</v>
      </c>
      <c r="G15" s="107">
        <f>+'[3]Población Bogotá'!O1031</f>
        <v>239.21033333333335</v>
      </c>
      <c r="H15" s="50">
        <f t="shared" si="0"/>
        <v>0.56206384350214744</v>
      </c>
      <c r="I15" s="36">
        <f t="shared" ref="I15:I27" si="3">IF(OR(OR(G15=0,F15=0),F15=""),"",(F15/E15-1)*100)</f>
        <v>25.690211198021707</v>
      </c>
      <c r="J15" s="50">
        <f t="shared" si="1"/>
        <v>19.922976701729329</v>
      </c>
      <c r="K15" s="36">
        <f t="shared" si="2"/>
        <v>21.027179578749237</v>
      </c>
      <c r="L15" s="18"/>
      <c r="N15" s="23" t="s">
        <v>3</v>
      </c>
      <c r="O15" s="34">
        <f>J15</f>
        <v>19.922976701729329</v>
      </c>
    </row>
    <row r="16" spans="1:15">
      <c r="A16" s="16"/>
      <c r="B16" s="11" t="str">
        <f>+'[3]Población Bogotá'!J1032</f>
        <v>Medellín</v>
      </c>
      <c r="C16" s="55">
        <f>+'[3]Población Bogotá'!K1032</f>
        <v>93.100999999999999</v>
      </c>
      <c r="D16" s="55">
        <f>+'[3]Población Bogotá'!L1032</f>
        <v>88.75</v>
      </c>
      <c r="E16" s="55">
        <f>+'[3]Población Bogotá'!M1032</f>
        <v>79.811666666666667</v>
      </c>
      <c r="F16" s="55">
        <f>+'[3]Población Bogotá'!N1032</f>
        <v>89.47966666666666</v>
      </c>
      <c r="G16" s="56">
        <f>+'[3]Población Bogotá'!O1032</f>
        <v>104.849</v>
      </c>
      <c r="H16" s="28">
        <f t="shared" si="0"/>
        <v>17.176341738719046</v>
      </c>
      <c r="I16" s="27">
        <f t="shared" si="3"/>
        <v>12.113517238498961</v>
      </c>
      <c r="J16" s="28">
        <f t="shared" si="1"/>
        <v>8.7324997841493133</v>
      </c>
      <c r="K16" s="27">
        <f t="shared" si="2"/>
        <v>7.9096929163138165</v>
      </c>
      <c r="L16" s="18"/>
      <c r="N16" s="23" t="s">
        <v>14</v>
      </c>
      <c r="O16" s="34">
        <f>100-O15</f>
        <v>80.077023298270674</v>
      </c>
    </row>
    <row r="17" spans="1:14">
      <c r="A17" s="16"/>
      <c r="B17" s="11" t="str">
        <f>+'[3]Población Bogotá'!J1033</f>
        <v>Cali</v>
      </c>
      <c r="C17" s="55">
        <f>+'[3]Población Bogotá'!K1033</f>
        <v>69.200999999999993</v>
      </c>
      <c r="D17" s="55">
        <f>+'[3]Población Bogotá'!L1033</f>
        <v>69.986333333333334</v>
      </c>
      <c r="E17" s="55">
        <f>+'[3]Población Bogotá'!M1033</f>
        <v>67.260333333333335</v>
      </c>
      <c r="F17" s="55">
        <f>+'[3]Población Bogotá'!N1033</f>
        <v>68.937666666666658</v>
      </c>
      <c r="G17" s="56">
        <f>+'[3]Población Bogotá'!O1033</f>
        <v>72.554000000000002</v>
      </c>
      <c r="H17" s="28">
        <f t="shared" si="0"/>
        <v>5.2458017629452902</v>
      </c>
      <c r="I17" s="27">
        <f t="shared" si="3"/>
        <v>2.4937927753356126</v>
      </c>
      <c r="J17" s="28">
        <f t="shared" si="1"/>
        <v>6.0427642546821554</v>
      </c>
      <c r="K17" s="27">
        <f t="shared" si="2"/>
        <v>6.0938511956221308</v>
      </c>
      <c r="L17" s="18"/>
    </row>
    <row r="18" spans="1:14">
      <c r="A18" s="16"/>
      <c r="B18" s="11" t="str">
        <f>+'[3]Población Bogotá'!J1034</f>
        <v>Barranquilla</v>
      </c>
      <c r="C18" s="55">
        <f>+'[3]Población Bogotá'!K1034</f>
        <v>43.937333333333335</v>
      </c>
      <c r="D18" s="55">
        <f>+'[3]Población Bogotá'!L1034</f>
        <v>40.411000000000001</v>
      </c>
      <c r="E18" s="55">
        <f>+'[3]Población Bogotá'!M1034</f>
        <v>51.817666666666668</v>
      </c>
      <c r="F18" s="55">
        <f>+'[3]Población Bogotá'!N1034</f>
        <v>48.140999999999998</v>
      </c>
      <c r="G18" s="56">
        <f>+'[3]Población Bogotá'!O1034</f>
        <v>57.920333333333332</v>
      </c>
      <c r="H18" s="28">
        <f t="shared" si="0"/>
        <v>20.313938915546693</v>
      </c>
      <c r="I18" s="27">
        <f t="shared" si="3"/>
        <v>-7.0953921764134513</v>
      </c>
      <c r="J18" s="28">
        <f t="shared" si="1"/>
        <v>4.8239782766758825</v>
      </c>
      <c r="K18" s="27">
        <f t="shared" si="2"/>
        <v>4.2554978227932239</v>
      </c>
      <c r="L18" s="18"/>
    </row>
    <row r="19" spans="1:14">
      <c r="A19" s="16"/>
      <c r="B19" s="11" t="str">
        <f>+'[3]Población Bogotá'!J1035</f>
        <v>Bucaramanga</v>
      </c>
      <c r="C19" s="55">
        <f>+'[3]Población Bogotá'!K1035</f>
        <v>23.568666666666669</v>
      </c>
      <c r="D19" s="55">
        <f>+'[3]Población Bogotá'!L1035</f>
        <v>20.528666666666666</v>
      </c>
      <c r="E19" s="55">
        <f>+'[3]Población Bogotá'!M1035</f>
        <v>28.397333333333332</v>
      </c>
      <c r="F19" s="55">
        <f>+'[3]Población Bogotá'!N1035</f>
        <v>28.682333333333332</v>
      </c>
      <c r="G19" s="56">
        <f>+'[3]Población Bogotá'!O1035</f>
        <v>38.240666666666669</v>
      </c>
      <c r="H19" s="28">
        <f t="shared" si="0"/>
        <v>33.324810859181618</v>
      </c>
      <c r="I19" s="27">
        <f t="shared" si="3"/>
        <v>1.0036153629448874</v>
      </c>
      <c r="J19" s="28">
        <f t="shared" si="1"/>
        <v>3.1849289302939705</v>
      </c>
      <c r="K19" s="27">
        <f t="shared" si="2"/>
        <v>2.5354190202245386</v>
      </c>
      <c r="L19" s="18"/>
    </row>
    <row r="20" spans="1:14">
      <c r="A20" s="16"/>
      <c r="B20" s="11" t="str">
        <f>+'[3]Población Bogotá'!J1036</f>
        <v>Cartagena</v>
      </c>
      <c r="C20" s="55">
        <f>+'[3]Población Bogotá'!K1036</f>
        <v>27.175666666666668</v>
      </c>
      <c r="D20" s="55">
        <f>+'[3]Población Bogotá'!L1036</f>
        <v>26.176666666666666</v>
      </c>
      <c r="E20" s="55">
        <f>+'[3]Población Bogotá'!M1036</f>
        <v>21.507999999999999</v>
      </c>
      <c r="F20" s="55">
        <f>+'[3]Población Bogotá'!N1036</f>
        <v>26.004666666666669</v>
      </c>
      <c r="G20" s="56">
        <f>+'[3]Población Bogotá'!O1036</f>
        <v>30.411999999999995</v>
      </c>
      <c r="H20" s="28">
        <f t="shared" si="0"/>
        <v>16.948240059476483</v>
      </c>
      <c r="I20" s="27">
        <f t="shared" si="3"/>
        <v>20.906949352179048</v>
      </c>
      <c r="J20" s="28">
        <f t="shared" si="1"/>
        <v>2.5329071658818765</v>
      </c>
      <c r="K20" s="27">
        <f t="shared" si="2"/>
        <v>2.2987225521377526</v>
      </c>
      <c r="L20" s="18"/>
    </row>
    <row r="21" spans="1:14">
      <c r="A21" s="16"/>
      <c r="B21" s="11" t="str">
        <f>+'[3]Población Bogotá'!J1037</f>
        <v>Cúcuta</v>
      </c>
      <c r="C21" s="55">
        <f>+'[3]Población Bogotá'!K1037</f>
        <v>22.323666666666668</v>
      </c>
      <c r="D21" s="55">
        <f>+'[3]Población Bogotá'!L1037</f>
        <v>20.447333333333336</v>
      </c>
      <c r="E21" s="55">
        <f>+'[3]Población Bogotá'!M1037</f>
        <v>19.983333333333331</v>
      </c>
      <c r="F21" s="55">
        <f>+'[3]Población Bogotá'!N1037</f>
        <v>22.955666666666669</v>
      </c>
      <c r="G21" s="56">
        <f>+'[3]Población Bogotá'!O1037</f>
        <v>22.397666666666666</v>
      </c>
      <c r="H21" s="28">
        <f t="shared" si="0"/>
        <v>-2.4307723583138707</v>
      </c>
      <c r="I21" s="27">
        <f t="shared" si="3"/>
        <v>14.874061718098442</v>
      </c>
      <c r="J21" s="28">
        <f t="shared" si="1"/>
        <v>1.8654218860658176</v>
      </c>
      <c r="K21" s="27">
        <f t="shared" si="2"/>
        <v>2.0292015022697285</v>
      </c>
      <c r="L21" s="18"/>
    </row>
    <row r="22" spans="1:14">
      <c r="A22" s="16"/>
      <c r="B22" s="11" t="str">
        <f>+'[3]Población Bogotá'!J1038</f>
        <v>Ibagué</v>
      </c>
      <c r="C22" s="55">
        <f>+'[3]Población Bogotá'!K1038</f>
        <v>12.153666666666666</v>
      </c>
      <c r="D22" s="55">
        <f>+'[3]Población Bogotá'!L1038</f>
        <v>11.643000000000001</v>
      </c>
      <c r="E22" s="55">
        <f>+'[3]Población Bogotá'!M1038</f>
        <v>13.170333333333332</v>
      </c>
      <c r="F22" s="55">
        <f>+'[3]Población Bogotá'!N1038</f>
        <v>13.532333333333334</v>
      </c>
      <c r="G22" s="56">
        <f>+'[3]Población Bogotá'!O1038</f>
        <v>17.705666666666666</v>
      </c>
      <c r="H22" s="28">
        <f t="shared" si="0"/>
        <v>30.839717220484264</v>
      </c>
      <c r="I22" s="27">
        <f t="shared" si="3"/>
        <v>2.7486016552352721</v>
      </c>
      <c r="J22" s="28">
        <f t="shared" si="1"/>
        <v>1.4746419168984573</v>
      </c>
      <c r="K22" s="27">
        <f t="shared" si="2"/>
        <v>1.1962114421659744</v>
      </c>
      <c r="L22" s="18"/>
    </row>
    <row r="23" spans="1:14">
      <c r="A23" s="16"/>
      <c r="B23" s="11" t="str">
        <f>+'[3]Población Bogotá'!J1039</f>
        <v>Villavicencio</v>
      </c>
      <c r="C23" s="55">
        <f>+'[3]Población Bogotá'!K1039</f>
        <v>10.299333333333333</v>
      </c>
      <c r="D23" s="55">
        <f>+'[3]Población Bogotá'!L1039</f>
        <v>10.484999999999999</v>
      </c>
      <c r="E23" s="55">
        <f>+'[3]Población Bogotá'!M1039</f>
        <v>14.491666666666667</v>
      </c>
      <c r="F23" s="55">
        <f>+'[3]Población Bogotá'!N1039</f>
        <v>17.708000000000002</v>
      </c>
      <c r="G23" s="56">
        <f>+'[3]Población Bogotá'!O1039</f>
        <v>16.234333333333336</v>
      </c>
      <c r="H23" s="28">
        <f t="shared" si="0"/>
        <v>-8.3220390030871112</v>
      </c>
      <c r="I23" s="27">
        <f t="shared" si="3"/>
        <v>22.194364577343318</v>
      </c>
      <c r="J23" s="28">
        <f t="shared" si="1"/>
        <v>1.3520998038049132</v>
      </c>
      <c r="K23" s="27">
        <f t="shared" si="2"/>
        <v>1.5653259268819182</v>
      </c>
      <c r="L23" s="18"/>
    </row>
    <row r="24" spans="1:14">
      <c r="A24" s="16"/>
      <c r="B24" s="11" t="str">
        <f>+'[3]Población Bogotá'!J1040</f>
        <v>Pereira</v>
      </c>
      <c r="C24" s="55">
        <f>+'[3]Población Bogotá'!K1040</f>
        <v>18.242999999999999</v>
      </c>
      <c r="D24" s="55">
        <f>+'[3]Población Bogotá'!L1040</f>
        <v>14.515666666666666</v>
      </c>
      <c r="E24" s="55">
        <f>+'[3]Población Bogotá'!M1040</f>
        <v>17.227333333333334</v>
      </c>
      <c r="F24" s="55">
        <f>+'[3]Población Bogotá'!N1040</f>
        <v>15.994333333333335</v>
      </c>
      <c r="G24" s="56">
        <f>+'[3]Población Bogotá'!O1040</f>
        <v>14.833333333333334</v>
      </c>
      <c r="H24" s="28">
        <f t="shared" si="0"/>
        <v>-7.2588208323781434</v>
      </c>
      <c r="I24" s="27">
        <f t="shared" si="3"/>
        <v>-7.1572307573236298</v>
      </c>
      <c r="J24" s="28">
        <f t="shared" si="1"/>
        <v>1.2354155035484187</v>
      </c>
      <c r="K24" s="27">
        <f t="shared" si="2"/>
        <v>1.413843723167967</v>
      </c>
      <c r="L24" s="18"/>
    </row>
    <row r="25" spans="1:14">
      <c r="A25" s="16"/>
      <c r="B25" s="11" t="str">
        <f>+'[3]Población Bogotá'!J1041</f>
        <v>Manizales</v>
      </c>
      <c r="C25" s="55">
        <f>+'[3]Población Bogotá'!K1041</f>
        <v>10.567666666666668</v>
      </c>
      <c r="D25" s="55">
        <f>+'[3]Población Bogotá'!L1041</f>
        <v>9.9546666666666663</v>
      </c>
      <c r="E25" s="55">
        <f>+'[3]Población Bogotá'!M1041</f>
        <v>9.2616666666666667</v>
      </c>
      <c r="F25" s="55">
        <f>+'[3]Población Bogotá'!N1041</f>
        <v>10.061000000000002</v>
      </c>
      <c r="G25" s="56">
        <f>+'[3]Población Bogotá'!O1041</f>
        <v>12.958333333333334</v>
      </c>
      <c r="H25" s="28">
        <f t="shared" si="0"/>
        <v>28.797667561209938</v>
      </c>
      <c r="I25" s="27">
        <f t="shared" si="3"/>
        <v>8.6305560554255969</v>
      </c>
      <c r="J25" s="28">
        <f t="shared" si="1"/>
        <v>1.079253431470669</v>
      </c>
      <c r="K25" s="27">
        <f t="shared" si="2"/>
        <v>0.88935758698661505</v>
      </c>
      <c r="L25" s="18"/>
    </row>
    <row r="26" spans="1:14">
      <c r="A26" s="16"/>
      <c r="B26" s="11" t="str">
        <f>+'[3]Población Bogotá'!J1042</f>
        <v>Montería</v>
      </c>
      <c r="C26" s="55">
        <f>+'[3]Población Bogotá'!K1042</f>
        <v>7.2513333333333323</v>
      </c>
      <c r="D26" s="55">
        <f>+'[3]Población Bogotá'!L1042</f>
        <v>8.3523333333333341</v>
      </c>
      <c r="E26" s="55">
        <f>+'[3]Población Bogotá'!M1042</f>
        <v>6.8380000000000001</v>
      </c>
      <c r="F26" s="55">
        <f>+'[3]Población Bogotá'!N1042</f>
        <v>9.2160000000000011</v>
      </c>
      <c r="G26" s="56">
        <f>+'[3]Población Bogotá'!O1042</f>
        <v>10.760666666666665</v>
      </c>
      <c r="H26" s="28">
        <f t="shared" si="0"/>
        <v>16.760706018518491</v>
      </c>
      <c r="I26" s="27">
        <f t="shared" si="3"/>
        <v>34.776250365603985</v>
      </c>
      <c r="J26" s="28">
        <f t="shared" si="1"/>
        <v>0.89621760192247302</v>
      </c>
      <c r="K26" s="27">
        <f t="shared" si="2"/>
        <v>0.81466251085067531</v>
      </c>
      <c r="L26" s="18"/>
    </row>
    <row r="27" spans="1:14">
      <c r="A27" s="16"/>
      <c r="B27" s="11" t="str">
        <f>+'[3]Población Bogotá'!J1043</f>
        <v>Pasto</v>
      </c>
      <c r="C27" s="55">
        <f>+'[3]Población Bogotá'!K1043</f>
        <v>6.625</v>
      </c>
      <c r="D27" s="55">
        <f>+'[3]Población Bogotá'!L1043</f>
        <v>7.4783333333333326</v>
      </c>
      <c r="E27" s="55">
        <f>+'[3]Población Bogotá'!M1043</f>
        <v>6.8209999999999988</v>
      </c>
      <c r="F27" s="55">
        <f>+'[3]Población Bogotá'!N1043</f>
        <v>7.3069999999999995</v>
      </c>
      <c r="G27" s="56">
        <f>+'[3]Población Bogotá'!O1043</f>
        <v>7.5913333333333339</v>
      </c>
      <c r="H27" s="28">
        <f t="shared" si="0"/>
        <v>3.8912458373249637</v>
      </c>
      <c r="I27" s="27">
        <f t="shared" si="3"/>
        <v>7.1250549772760685</v>
      </c>
      <c r="J27" s="28">
        <f t="shared" si="1"/>
        <v>0.63225511635531884</v>
      </c>
      <c r="K27" s="27">
        <f t="shared" si="2"/>
        <v>0.64591351636131544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2" sqref="N32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Bogotá'!J1062</f>
        <v>Colombia</v>
      </c>
      <c r="C13" s="26">
        <f>+'[3]Población Bogotá'!K1062</f>
        <v>4420.5119999999997</v>
      </c>
      <c r="D13" s="26">
        <f>+'[3]Población Bogotá'!L1062</f>
        <v>4619.4243333333334</v>
      </c>
      <c r="E13" s="26">
        <f>+'[3]Población Bogotá'!M1062</f>
        <v>4742.2129999999997</v>
      </c>
      <c r="F13" s="26">
        <f>+'[3]Población Bogotá'!N1062</f>
        <v>5132.0420000000004</v>
      </c>
      <c r="G13" s="26">
        <f>+'[3]Población Bogotá'!O1062</f>
        <v>5362.7666666666664</v>
      </c>
      <c r="H13" s="28">
        <f t="shared" ref="H13:H27" si="0">IF(OR(OR(G13=0,F13=0),G13=""),"",(G13/F13-1)*100)</f>
        <v>4.4957673118549257</v>
      </c>
      <c r="I13" s="27">
        <f>IF(OR(OR(G13=0,F13=0),F13=""),"",(F13/E13-1)*100)</f>
        <v>8.220402584194364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2005.8636666666671</v>
      </c>
      <c r="D14" s="25">
        <f>D13-SUM(D15:D27)</f>
        <v>2033.0136666666672</v>
      </c>
      <c r="E14" s="25">
        <f>E13-SUM(E15:E27)</f>
        <v>2068.7306666666664</v>
      </c>
      <c r="F14" s="25">
        <f>F13-SUM(F15:F27)</f>
        <v>2246.9923333333336</v>
      </c>
      <c r="G14" s="26">
        <f>G13-SUM(G15:G27)</f>
        <v>2351.9876666666664</v>
      </c>
      <c r="H14" s="28">
        <f t="shared" si="0"/>
        <v>4.6727054550104397</v>
      </c>
      <c r="I14" s="27">
        <f>IF(OR(OR(G14=0,F14=0),F14=""),"",(F14/E14-1)*100)</f>
        <v>8.6169586761092987</v>
      </c>
      <c r="J14" s="28">
        <f t="shared" si="1"/>
        <v>43.857728908585742</v>
      </c>
      <c r="K14" s="27">
        <f t="shared" si="2"/>
        <v>43.783592054260922</v>
      </c>
      <c r="L14" s="18"/>
    </row>
    <row r="15" spans="1:15">
      <c r="A15" s="16"/>
      <c r="B15" s="12" t="str">
        <f>+'[3]Población Bogotá'!J1063</f>
        <v>Bogotá</v>
      </c>
      <c r="C15" s="107">
        <f>+'[3]Población Bogotá'!K1063</f>
        <v>826.62966666666671</v>
      </c>
      <c r="D15" s="107">
        <f>+'[3]Población Bogotá'!L1063</f>
        <v>936.63466666666682</v>
      </c>
      <c r="E15" s="107">
        <f>+'[3]Población Bogotá'!M1063</f>
        <v>920.42033333333336</v>
      </c>
      <c r="F15" s="107">
        <f>+'[3]Población Bogotá'!N1063</f>
        <v>1063.2293333333334</v>
      </c>
      <c r="G15" s="107">
        <f>+'[3]Población Bogotá'!O1063</f>
        <v>1117.8703333333333</v>
      </c>
      <c r="H15" s="50">
        <f t="shared" si="0"/>
        <v>5.1391546759432138</v>
      </c>
      <c r="I15" s="36">
        <f t="shared" ref="I15:I27" si="3">IF(OR(OR(G15=0,F15=0),F15=""),"",(F15/E15-1)*100)</f>
        <v>15.515628547971394</v>
      </c>
      <c r="J15" s="50">
        <f t="shared" si="1"/>
        <v>20.845030239366498</v>
      </c>
      <c r="K15" s="36">
        <f t="shared" si="2"/>
        <v>20.717471395076917</v>
      </c>
      <c r="L15" s="18"/>
      <c r="N15" s="23" t="s">
        <v>3</v>
      </c>
      <c r="O15" s="34">
        <f>J15</f>
        <v>20.845030239366498</v>
      </c>
    </row>
    <row r="16" spans="1:15">
      <c r="A16" s="16"/>
      <c r="B16" s="11" t="str">
        <f>+'[3]Población Bogotá'!J1064</f>
        <v>Medellín</v>
      </c>
      <c r="C16" s="55">
        <f>+'[3]Población Bogotá'!K1064</f>
        <v>380.71166666666664</v>
      </c>
      <c r="D16" s="55">
        <f>+'[3]Población Bogotá'!L1064</f>
        <v>421.39533333333333</v>
      </c>
      <c r="E16" s="55">
        <f>+'[3]Población Bogotá'!M1064</f>
        <v>439.68599999999998</v>
      </c>
      <c r="F16" s="55">
        <f>+'[3]Población Bogotá'!N1064</f>
        <v>463.08033333333333</v>
      </c>
      <c r="G16" s="56">
        <f>+'[3]Población Bogotá'!O1064</f>
        <v>501.44633333333331</v>
      </c>
      <c r="H16" s="28">
        <f t="shared" si="0"/>
        <v>8.2849555980567757</v>
      </c>
      <c r="I16" s="27">
        <f t="shared" si="3"/>
        <v>5.320690977955489</v>
      </c>
      <c r="J16" s="28">
        <f t="shared" si="1"/>
        <v>9.3505155920762295</v>
      </c>
      <c r="K16" s="27">
        <f t="shared" si="2"/>
        <v>9.0233153456915058</v>
      </c>
      <c r="L16" s="18"/>
      <c r="N16" s="23" t="s">
        <v>14</v>
      </c>
      <c r="O16" s="34">
        <f>100-O15</f>
        <v>79.154969760633506</v>
      </c>
    </row>
    <row r="17" spans="1:14">
      <c r="A17" s="16"/>
      <c r="B17" s="11" t="str">
        <f>+'[3]Población Bogotá'!J1065</f>
        <v>Cali</v>
      </c>
      <c r="C17" s="55">
        <f>+'[3]Población Bogotá'!K1065</f>
        <v>300.13333333333338</v>
      </c>
      <c r="D17" s="55">
        <f>+'[3]Población Bogotá'!L1065</f>
        <v>322.85466666666667</v>
      </c>
      <c r="E17" s="55">
        <f>+'[3]Población Bogotá'!M1065</f>
        <v>344.18199999999996</v>
      </c>
      <c r="F17" s="55">
        <f>+'[3]Población Bogotá'!N1065</f>
        <v>361.55199999999996</v>
      </c>
      <c r="G17" s="56">
        <f>+'[3]Población Bogotá'!O1065</f>
        <v>337.08199999999999</v>
      </c>
      <c r="H17" s="28">
        <f t="shared" si="0"/>
        <v>-6.7680444306766336</v>
      </c>
      <c r="I17" s="27">
        <f t="shared" si="3"/>
        <v>5.046748522583977</v>
      </c>
      <c r="J17" s="28">
        <f t="shared" si="1"/>
        <v>6.2855988513391718</v>
      </c>
      <c r="K17" s="27">
        <f t="shared" si="2"/>
        <v>7.0449930066823292</v>
      </c>
      <c r="L17" s="18"/>
    </row>
    <row r="18" spans="1:14">
      <c r="A18" s="16"/>
      <c r="B18" s="11" t="str">
        <f>+'[3]Población Bogotá'!J1066</f>
        <v>Barranquilla</v>
      </c>
      <c r="C18" s="55">
        <f>+'[3]Población Bogotá'!K1066</f>
        <v>204.08099999999999</v>
      </c>
      <c r="D18" s="55">
        <f>+'[3]Población Bogotá'!L1066</f>
        <v>196.24633333333335</v>
      </c>
      <c r="E18" s="55">
        <f>+'[3]Población Bogotá'!M1066</f>
        <v>229.11866666666666</v>
      </c>
      <c r="F18" s="55">
        <f>+'[3]Población Bogotá'!N1066</f>
        <v>242.45133333333334</v>
      </c>
      <c r="G18" s="56">
        <f>+'[3]Población Bogotá'!O1066</f>
        <v>246.62533333333332</v>
      </c>
      <c r="H18" s="28">
        <f t="shared" si="0"/>
        <v>1.721582613142969</v>
      </c>
      <c r="I18" s="27">
        <f t="shared" si="3"/>
        <v>5.8191097480781551</v>
      </c>
      <c r="J18" s="28">
        <f t="shared" si="1"/>
        <v>4.5988451234748231</v>
      </c>
      <c r="K18" s="27">
        <f t="shared" si="2"/>
        <v>4.7242663511587262</v>
      </c>
      <c r="L18" s="18"/>
    </row>
    <row r="19" spans="1:14">
      <c r="A19" s="16"/>
      <c r="B19" s="11" t="str">
        <f>+'[3]Población Bogotá'!J1067</f>
        <v>Bucaramanga</v>
      </c>
      <c r="C19" s="55">
        <f>+'[3]Población Bogotá'!K1067</f>
        <v>133.61633333333336</v>
      </c>
      <c r="D19" s="55">
        <f>+'[3]Población Bogotá'!L1067</f>
        <v>155.01866666666666</v>
      </c>
      <c r="E19" s="55">
        <f>+'[3]Población Bogotá'!M1067</f>
        <v>163.81700000000001</v>
      </c>
      <c r="F19" s="55">
        <f>+'[3]Población Bogotá'!N1067</f>
        <v>157.21733333333336</v>
      </c>
      <c r="G19" s="56">
        <f>+'[3]Población Bogotá'!O1067</f>
        <v>160.084</v>
      </c>
      <c r="H19" s="28">
        <f t="shared" si="0"/>
        <v>1.8233782534580412</v>
      </c>
      <c r="I19" s="27">
        <f t="shared" si="3"/>
        <v>-4.0286824118782816</v>
      </c>
      <c r="J19" s="28">
        <f t="shared" si="1"/>
        <v>2.9851009739997392</v>
      </c>
      <c r="K19" s="27">
        <f t="shared" si="2"/>
        <v>3.0634459603669133</v>
      </c>
      <c r="L19" s="18"/>
    </row>
    <row r="20" spans="1:14">
      <c r="A20" s="16"/>
      <c r="B20" s="11" t="str">
        <f>+'[3]Población Bogotá'!J1068</f>
        <v>Cúcuta</v>
      </c>
      <c r="C20" s="55">
        <f>+'[3]Población Bogotá'!K1068</f>
        <v>115.46533333333333</v>
      </c>
      <c r="D20" s="55">
        <f>+'[3]Población Bogotá'!L1068</f>
        <v>111.15300000000001</v>
      </c>
      <c r="E20" s="55">
        <f>+'[3]Población Bogotá'!M1068</f>
        <v>114.87733333333334</v>
      </c>
      <c r="F20" s="55">
        <f>+'[3]Población Bogotá'!N1068</f>
        <v>117.07466666666666</v>
      </c>
      <c r="G20" s="56">
        <f>+'[3]Población Bogotá'!O1068</f>
        <v>122.14866666666667</v>
      </c>
      <c r="H20" s="28">
        <f t="shared" si="0"/>
        <v>4.3339862879530067</v>
      </c>
      <c r="I20" s="27">
        <f t="shared" si="3"/>
        <v>1.912764920262755</v>
      </c>
      <c r="J20" s="28">
        <f t="shared" si="1"/>
        <v>2.2777173473890966</v>
      </c>
      <c r="K20" s="27">
        <f t="shared" si="2"/>
        <v>2.2812491921669125</v>
      </c>
      <c r="L20" s="18"/>
    </row>
    <row r="21" spans="1:14">
      <c r="A21" s="16"/>
      <c r="B21" s="11" t="str">
        <f>+'[3]Población Bogotá'!J1069</f>
        <v>Cartagena</v>
      </c>
      <c r="C21" s="55">
        <f>+'[3]Población Bogotá'!K1069</f>
        <v>104.82</v>
      </c>
      <c r="D21" s="55">
        <f>+'[3]Población Bogotá'!L1069</f>
        <v>92.597333333333339</v>
      </c>
      <c r="E21" s="55">
        <f>+'[3]Población Bogotá'!M1069</f>
        <v>101.65233333333333</v>
      </c>
      <c r="F21" s="55">
        <f>+'[3]Población Bogotá'!N1069</f>
        <v>104.94633333333333</v>
      </c>
      <c r="G21" s="56">
        <f>+'[3]Población Bogotá'!O1069</f>
        <v>116.07899999999999</v>
      </c>
      <c r="H21" s="28">
        <f t="shared" si="0"/>
        <v>10.607961529543664</v>
      </c>
      <c r="I21" s="27">
        <f t="shared" si="3"/>
        <v>3.2404568512937937</v>
      </c>
      <c r="J21" s="28">
        <f t="shared" si="1"/>
        <v>2.164535718503509</v>
      </c>
      <c r="K21" s="27">
        <f t="shared" si="2"/>
        <v>2.0449235086800401</v>
      </c>
      <c r="L21" s="18"/>
    </row>
    <row r="22" spans="1:14">
      <c r="A22" s="16"/>
      <c r="B22" s="11" t="str">
        <f>+'[3]Población Bogotá'!J1070</f>
        <v>Pereira</v>
      </c>
      <c r="C22" s="55">
        <f>+'[3]Población Bogotá'!K1070</f>
        <v>77.923333333333332</v>
      </c>
      <c r="D22" s="55">
        <f>+'[3]Población Bogotá'!L1070</f>
        <v>78.597666666666669</v>
      </c>
      <c r="E22" s="55">
        <f>+'[3]Población Bogotá'!M1070</f>
        <v>78.168999999999997</v>
      </c>
      <c r="F22" s="55">
        <f>+'[3]Población Bogotá'!N1070</f>
        <v>83.678000000000011</v>
      </c>
      <c r="G22" s="56">
        <f>+'[3]Población Bogotá'!O1070</f>
        <v>94.415333333333322</v>
      </c>
      <c r="H22" s="28">
        <f t="shared" si="0"/>
        <v>12.831727973103213</v>
      </c>
      <c r="I22" s="27">
        <f t="shared" si="3"/>
        <v>7.0475508193785341</v>
      </c>
      <c r="J22" s="28">
        <f t="shared" si="1"/>
        <v>1.7605713468794093</v>
      </c>
      <c r="K22" s="27">
        <f t="shared" si="2"/>
        <v>1.6305010754003961</v>
      </c>
      <c r="L22" s="18"/>
    </row>
    <row r="23" spans="1:14">
      <c r="A23" s="16"/>
      <c r="B23" s="11" t="str">
        <f>+'[3]Población Bogotá'!J1071</f>
        <v>Ibagué</v>
      </c>
      <c r="C23" s="55">
        <f>+'[3]Población Bogotá'!K1071</f>
        <v>71.048999999999992</v>
      </c>
      <c r="D23" s="55">
        <f>+'[3]Población Bogotá'!L1071</f>
        <v>74.374666666666656</v>
      </c>
      <c r="E23" s="55">
        <f>+'[3]Población Bogotá'!M1071</f>
        <v>71.803666666666672</v>
      </c>
      <c r="F23" s="55">
        <f>+'[3]Población Bogotá'!N1071</f>
        <v>69.599666666666678</v>
      </c>
      <c r="G23" s="56">
        <f>+'[3]Población Bogotá'!O1071</f>
        <v>83.26433333333334</v>
      </c>
      <c r="H23" s="28">
        <f t="shared" si="0"/>
        <v>19.633235791359137</v>
      </c>
      <c r="I23" s="27">
        <f t="shared" si="3"/>
        <v>-3.0694811314185388</v>
      </c>
      <c r="J23" s="28">
        <f t="shared" si="1"/>
        <v>1.5526376310735133</v>
      </c>
      <c r="K23" s="27">
        <f t="shared" si="2"/>
        <v>1.356178820568239</v>
      </c>
      <c r="L23" s="18"/>
    </row>
    <row r="24" spans="1:14">
      <c r="A24" s="16"/>
      <c r="B24" s="11" t="str">
        <f>+'[3]Población Bogotá'!J1072</f>
        <v>Villavicencio</v>
      </c>
      <c r="C24" s="55">
        <f>+'[3]Población Bogotá'!K1072</f>
        <v>62.717999999999996</v>
      </c>
      <c r="D24" s="55">
        <f>+'[3]Población Bogotá'!L1072</f>
        <v>64.640333333333331</v>
      </c>
      <c r="E24" s="55">
        <f>+'[3]Población Bogotá'!M1072</f>
        <v>70.474666666666664</v>
      </c>
      <c r="F24" s="55">
        <f>+'[3]Población Bogotá'!N1072</f>
        <v>67.662666666666681</v>
      </c>
      <c r="G24" s="56">
        <f>+'[3]Población Bogotá'!O1072</f>
        <v>72.902333333333331</v>
      </c>
      <c r="H24" s="28">
        <f t="shared" si="0"/>
        <v>7.7438075157151953</v>
      </c>
      <c r="I24" s="27">
        <f t="shared" si="3"/>
        <v>-3.9900862721355956</v>
      </c>
      <c r="J24" s="28">
        <f t="shared" si="1"/>
        <v>1.3594164703542326</v>
      </c>
      <c r="K24" s="27">
        <f t="shared" si="2"/>
        <v>1.3184355596985893</v>
      </c>
      <c r="L24" s="18"/>
    </row>
    <row r="25" spans="1:14">
      <c r="A25" s="16"/>
      <c r="B25" s="11" t="str">
        <f>+'[3]Población Bogotá'!J1073</f>
        <v>Pasto</v>
      </c>
      <c r="C25" s="55">
        <f>+'[3]Población Bogotá'!K1073</f>
        <v>48.392333333333333</v>
      </c>
      <c r="D25" s="55">
        <f>+'[3]Población Bogotá'!L1073</f>
        <v>46.596000000000004</v>
      </c>
      <c r="E25" s="55">
        <f>+'[3]Población Bogotá'!M1073</f>
        <v>50.415333333333336</v>
      </c>
      <c r="F25" s="55">
        <f>+'[3]Población Bogotá'!N1073</f>
        <v>55.24133333333333</v>
      </c>
      <c r="G25" s="56">
        <f>+'[3]Población Bogotá'!O1073</f>
        <v>57.671333333333337</v>
      </c>
      <c r="H25" s="28">
        <f t="shared" si="0"/>
        <v>4.3988800656513449</v>
      </c>
      <c r="I25" s="27">
        <f t="shared" si="3"/>
        <v>9.5724845615751786</v>
      </c>
      <c r="J25" s="28">
        <f t="shared" si="1"/>
        <v>1.075402621781046</v>
      </c>
      <c r="K25" s="27">
        <f t="shared" si="2"/>
        <v>1.0764006477993229</v>
      </c>
      <c r="L25" s="18"/>
    </row>
    <row r="26" spans="1:14">
      <c r="A26" s="16"/>
      <c r="B26" s="11" t="str">
        <f>+'[3]Población Bogotá'!J1074</f>
        <v>Montería</v>
      </c>
      <c r="C26" s="55">
        <f>+'[3]Población Bogotá'!K1074</f>
        <v>41.917000000000002</v>
      </c>
      <c r="D26" s="55">
        <f>+'[3]Población Bogotá'!L1074</f>
        <v>44.044666666666664</v>
      </c>
      <c r="E26" s="55">
        <f>+'[3]Población Bogotá'!M1074</f>
        <v>40.975999999999999</v>
      </c>
      <c r="F26" s="55">
        <f>+'[3]Población Bogotá'!N1074</f>
        <v>49.929000000000002</v>
      </c>
      <c r="G26" s="56">
        <f>+'[3]Población Bogotá'!O1074</f>
        <v>50.939333333333337</v>
      </c>
      <c r="H26" s="28">
        <f t="shared" si="0"/>
        <v>2.023540093599574</v>
      </c>
      <c r="I26" s="27">
        <f t="shared" si="3"/>
        <v>21.849375244045312</v>
      </c>
      <c r="J26" s="28">
        <f t="shared" si="1"/>
        <v>0.94987040271501655</v>
      </c>
      <c r="K26" s="27">
        <f t="shared" si="2"/>
        <v>0.9728875952301248</v>
      </c>
      <c r="L26" s="18"/>
    </row>
    <row r="27" spans="1:14">
      <c r="A27" s="16"/>
      <c r="B27" s="11" t="str">
        <f>+'[3]Población Bogotá'!J1075</f>
        <v>Manizales</v>
      </c>
      <c r="C27" s="55">
        <f>+'[3]Población Bogotá'!K1075</f>
        <v>47.19133333333334</v>
      </c>
      <c r="D27" s="55">
        <f>+'[3]Población Bogotá'!L1075</f>
        <v>42.257333333333328</v>
      </c>
      <c r="E27" s="55">
        <f>+'[3]Población Bogotá'!M1075</f>
        <v>47.89</v>
      </c>
      <c r="F27" s="55">
        <f>+'[3]Población Bogotá'!N1075</f>
        <v>49.387666666666668</v>
      </c>
      <c r="G27" s="56">
        <f>+'[3]Población Bogotá'!O1075</f>
        <v>50.250666666666667</v>
      </c>
      <c r="H27" s="28">
        <f t="shared" si="0"/>
        <v>1.7473998231677168</v>
      </c>
      <c r="I27" s="27">
        <f t="shared" si="3"/>
        <v>3.1273056309598424</v>
      </c>
      <c r="J27" s="28">
        <f t="shared" si="1"/>
        <v>0.93702877246197547</v>
      </c>
      <c r="K27" s="27">
        <f t="shared" si="2"/>
        <v>0.96233948721905749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3" sqref="N3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Bogotá'!J1094</f>
        <v>Colombia</v>
      </c>
      <c r="C13" s="26">
        <f>+'[3]Población Bogotá'!K1094</f>
        <v>1471.1936666666668</v>
      </c>
      <c r="D13" s="26">
        <f>+'[3]Población Bogotá'!L1094</f>
        <v>1480.0919999999999</v>
      </c>
      <c r="E13" s="26">
        <f>+'[3]Población Bogotá'!M1094</f>
        <v>1529.1196666666667</v>
      </c>
      <c r="F13" s="26">
        <f>+'[3]Población Bogotá'!N1094</f>
        <v>1646.1966666666667</v>
      </c>
      <c r="G13" s="26">
        <f>+'[3]Población Bogotá'!O1094</f>
        <v>1629.8729999999998</v>
      </c>
      <c r="H13" s="28">
        <f t="shared" ref="H13:H27" si="0">IF(OR(OR(G13=0,F13=0),G13=""),"",(G13/F13-1)*100)</f>
        <v>-0.99159881666630589</v>
      </c>
      <c r="I13" s="27">
        <f>IF(OR(OR(G13=0,F13=0),F13=""),"",(F13/E13-1)*100)</f>
        <v>7.6564969081338585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624.17533333333336</v>
      </c>
      <c r="D14" s="25">
        <f>D13-SUM(D15:D27)</f>
        <v>642.65833333333296</v>
      </c>
      <c r="E14" s="25">
        <f>E13-SUM(E15:E27)</f>
        <v>677.06033333333335</v>
      </c>
      <c r="F14" s="25">
        <f>F13-SUM(F15:F27)</f>
        <v>730.38233333333346</v>
      </c>
      <c r="G14" s="26">
        <f>G13-SUM(G15:G27)</f>
        <v>681.44499999999994</v>
      </c>
      <c r="H14" s="28">
        <f t="shared" si="0"/>
        <v>-6.7002350823564321</v>
      </c>
      <c r="I14" s="27">
        <f>IF(OR(OR(G14=0,F14=0),F14=""),"",(F14/E14-1)*100)</f>
        <v>7.875516756015366</v>
      </c>
      <c r="J14" s="28">
        <f t="shared" si="1"/>
        <v>41.809699283318395</v>
      </c>
      <c r="K14" s="27">
        <f t="shared" si="2"/>
        <v>44.367866131831157</v>
      </c>
      <c r="L14" s="18"/>
    </row>
    <row r="15" spans="1:15">
      <c r="A15" s="16"/>
      <c r="B15" s="12" t="str">
        <f>+'[3]Población Bogotá'!J1095</f>
        <v>Bogotá</v>
      </c>
      <c r="C15" s="107">
        <f>+'[3]Población Bogotá'!K1095</f>
        <v>328.91966666666667</v>
      </c>
      <c r="D15" s="107">
        <f>+'[3]Población Bogotá'!L1095</f>
        <v>313.78199999999998</v>
      </c>
      <c r="E15" s="107">
        <f>+'[3]Población Bogotá'!M1095</f>
        <v>308.46100000000001</v>
      </c>
      <c r="F15" s="107">
        <f>+'[3]Población Bogotá'!N1095</f>
        <v>353.07199999999995</v>
      </c>
      <c r="G15" s="107">
        <f>+'[3]Población Bogotá'!O1095</f>
        <v>376.71300000000002</v>
      </c>
      <c r="H15" s="50">
        <f t="shared" si="0"/>
        <v>6.6958014229392626</v>
      </c>
      <c r="I15" s="36">
        <f t="shared" ref="I15:I27" si="3">IF(OR(OR(G15=0,F15=0),F15=""),"",(F15/E15-1)*100)</f>
        <v>14.462444198780378</v>
      </c>
      <c r="J15" s="50">
        <f t="shared" si="1"/>
        <v>23.113027824867341</v>
      </c>
      <c r="K15" s="36">
        <f t="shared" si="2"/>
        <v>21.447741156888906</v>
      </c>
      <c r="L15" s="18"/>
      <c r="N15" s="23" t="s">
        <v>3</v>
      </c>
      <c r="O15" s="34">
        <f>J15</f>
        <v>23.113027824867341</v>
      </c>
    </row>
    <row r="16" spans="1:15">
      <c r="A16" s="16"/>
      <c r="B16" s="11" t="str">
        <f>+'[3]Población Bogotá'!J1096</f>
        <v>Medellín</v>
      </c>
      <c r="C16" s="55">
        <f>+'[3]Población Bogotá'!K1096</f>
        <v>120.18299999999999</v>
      </c>
      <c r="D16" s="55">
        <f>+'[3]Población Bogotá'!L1096</f>
        <v>119.15833333333335</v>
      </c>
      <c r="E16" s="55">
        <f>+'[3]Población Bogotá'!M1096</f>
        <v>121.24633333333333</v>
      </c>
      <c r="F16" s="55">
        <f>+'[3]Población Bogotá'!N1096</f>
        <v>139.06266666666667</v>
      </c>
      <c r="G16" s="56">
        <f>+'[3]Población Bogotá'!O1096</f>
        <v>139.26666666666668</v>
      </c>
      <c r="H16" s="28">
        <f t="shared" si="0"/>
        <v>0.14669645339751014</v>
      </c>
      <c r="I16" s="27">
        <f t="shared" si="3"/>
        <v>14.694327526055773</v>
      </c>
      <c r="J16" s="28">
        <f t="shared" si="1"/>
        <v>8.5446330276448954</v>
      </c>
      <c r="K16" s="27">
        <f t="shared" si="2"/>
        <v>8.4475123466414495</v>
      </c>
      <c r="L16" s="18"/>
      <c r="N16" s="23" t="s">
        <v>14</v>
      </c>
      <c r="O16" s="34">
        <f>100-O15</f>
        <v>76.886972175132655</v>
      </c>
    </row>
    <row r="17" spans="1:14">
      <c r="A17" s="16"/>
      <c r="B17" s="11" t="str">
        <f>+'[3]Población Bogotá'!J1097</f>
        <v>Cali</v>
      </c>
      <c r="C17" s="55">
        <f>+'[3]Población Bogotá'!K1097</f>
        <v>91.412999999999997</v>
      </c>
      <c r="D17" s="55">
        <f>+'[3]Población Bogotá'!L1097</f>
        <v>90.434333333333328</v>
      </c>
      <c r="E17" s="55">
        <f>+'[3]Población Bogotá'!M1097</f>
        <v>99.411666666666676</v>
      </c>
      <c r="F17" s="55">
        <f>+'[3]Población Bogotá'!N1097</f>
        <v>86.196666666666673</v>
      </c>
      <c r="G17" s="56">
        <f>+'[3]Población Bogotá'!O1097</f>
        <v>97.708000000000013</v>
      </c>
      <c r="H17" s="28">
        <f t="shared" si="0"/>
        <v>13.354731428129485</v>
      </c>
      <c r="I17" s="27">
        <f t="shared" si="3"/>
        <v>-13.293208375945142</v>
      </c>
      <c r="J17" s="28">
        <f t="shared" si="1"/>
        <v>5.9948229095150376</v>
      </c>
      <c r="K17" s="27">
        <f t="shared" si="2"/>
        <v>5.2361099018140811</v>
      </c>
      <c r="L17" s="18"/>
    </row>
    <row r="18" spans="1:14">
      <c r="A18" s="16"/>
      <c r="B18" s="11" t="str">
        <f>+'[3]Población Bogotá'!J1098</f>
        <v>Barranquilla</v>
      </c>
      <c r="C18" s="55">
        <f>+'[3]Población Bogotá'!K1098</f>
        <v>86.02300000000001</v>
      </c>
      <c r="D18" s="55">
        <f>+'[3]Población Bogotá'!L1098</f>
        <v>81.846999999999994</v>
      </c>
      <c r="E18" s="55">
        <f>+'[3]Población Bogotá'!M1098</f>
        <v>79.217333333333329</v>
      </c>
      <c r="F18" s="55">
        <f>+'[3]Población Bogotá'!N1098</f>
        <v>82.407333333333327</v>
      </c>
      <c r="G18" s="56">
        <f>+'[3]Población Bogotá'!O1098</f>
        <v>78.476666666666674</v>
      </c>
      <c r="H18" s="28">
        <f t="shared" si="0"/>
        <v>-4.7698020402714754</v>
      </c>
      <c r="I18" s="27">
        <f t="shared" si="3"/>
        <v>4.0268964704694321</v>
      </c>
      <c r="J18" s="28">
        <f t="shared" si="1"/>
        <v>4.8148945756305359</v>
      </c>
      <c r="K18" s="27">
        <f t="shared" si="2"/>
        <v>5.0059227431311362</v>
      </c>
      <c r="L18" s="18"/>
    </row>
    <row r="19" spans="1:14">
      <c r="A19" s="16"/>
      <c r="B19" s="11" t="str">
        <f>+'[3]Población Bogotá'!J1099</f>
        <v>Cartagena</v>
      </c>
      <c r="C19" s="55">
        <f>+'[3]Población Bogotá'!K1099</f>
        <v>45.115333333333332</v>
      </c>
      <c r="D19" s="55">
        <f>+'[3]Población Bogotá'!L1099</f>
        <v>47.00533333333334</v>
      </c>
      <c r="E19" s="55">
        <f>+'[3]Población Bogotá'!M1099</f>
        <v>46.151666666666671</v>
      </c>
      <c r="F19" s="55">
        <f>+'[3]Población Bogotá'!N1099</f>
        <v>56.088666666666676</v>
      </c>
      <c r="G19" s="56">
        <f>+'[3]Población Bogotá'!O1099</f>
        <v>53.604666666666674</v>
      </c>
      <c r="H19" s="28">
        <f t="shared" si="0"/>
        <v>-4.4287021739388805</v>
      </c>
      <c r="I19" s="27">
        <f t="shared" si="3"/>
        <v>21.531183416994693</v>
      </c>
      <c r="J19" s="28">
        <f t="shared" si="1"/>
        <v>3.2888861074860851</v>
      </c>
      <c r="K19" s="27">
        <f t="shared" si="2"/>
        <v>3.407166822919093</v>
      </c>
      <c r="L19" s="18"/>
    </row>
    <row r="20" spans="1:14">
      <c r="A20" s="16"/>
      <c r="B20" s="11" t="str">
        <f>+'[3]Población Bogotá'!J1100</f>
        <v>Bucaramanga</v>
      </c>
      <c r="C20" s="55">
        <f>+'[3]Población Bogotá'!K1100</f>
        <v>42.178666666666665</v>
      </c>
      <c r="D20" s="55">
        <f>+'[3]Población Bogotá'!L1100</f>
        <v>40.236666666666665</v>
      </c>
      <c r="E20" s="55">
        <f>+'[3]Población Bogotá'!M1100</f>
        <v>49.605333333333334</v>
      </c>
      <c r="F20" s="55">
        <f>+'[3]Población Bogotá'!N1100</f>
        <v>56.81733333333333</v>
      </c>
      <c r="G20" s="56">
        <f>+'[3]Población Bogotá'!O1100</f>
        <v>51.955333333333336</v>
      </c>
      <c r="H20" s="28">
        <f t="shared" si="0"/>
        <v>-8.5572477882336244</v>
      </c>
      <c r="I20" s="27">
        <f t="shared" si="3"/>
        <v>14.538759273196433</v>
      </c>
      <c r="J20" s="28">
        <f t="shared" si="1"/>
        <v>3.1876921289777385</v>
      </c>
      <c r="K20" s="27">
        <f t="shared" si="2"/>
        <v>3.4514304690205098</v>
      </c>
      <c r="L20" s="18"/>
    </row>
    <row r="21" spans="1:14">
      <c r="A21" s="16"/>
      <c r="B21" s="11" t="str">
        <f>+'[3]Población Bogotá'!J1101</f>
        <v>Cúcuta</v>
      </c>
      <c r="C21" s="55">
        <f>+'[3]Población Bogotá'!K1101</f>
        <v>26.039333333333332</v>
      </c>
      <c r="D21" s="55">
        <f>+'[3]Población Bogotá'!L1101</f>
        <v>35.942666666666668</v>
      </c>
      <c r="E21" s="55">
        <f>+'[3]Población Bogotá'!M1101</f>
        <v>32.967666666666666</v>
      </c>
      <c r="F21" s="55">
        <f>+'[3]Población Bogotá'!N1101</f>
        <v>33.236333333333327</v>
      </c>
      <c r="G21" s="56">
        <f>+'[3]Población Bogotá'!O1101</f>
        <v>35.113666666666667</v>
      </c>
      <c r="H21" s="28">
        <f t="shared" si="0"/>
        <v>5.6484369515289679</v>
      </c>
      <c r="I21" s="27">
        <f t="shared" si="3"/>
        <v>0.81493989059986394</v>
      </c>
      <c r="J21" s="28">
        <f t="shared" si="1"/>
        <v>2.1543805355795618</v>
      </c>
      <c r="K21" s="27">
        <f t="shared" si="2"/>
        <v>2.0189770764529951</v>
      </c>
      <c r="L21" s="18"/>
    </row>
    <row r="22" spans="1:14">
      <c r="A22" s="16"/>
      <c r="B22" s="11" t="str">
        <f>+'[3]Población Bogotá'!J1102</f>
        <v>Pereira</v>
      </c>
      <c r="C22" s="55">
        <f>+'[3]Población Bogotá'!K1102</f>
        <v>19.556999999999999</v>
      </c>
      <c r="D22" s="55">
        <f>+'[3]Población Bogotá'!L1102</f>
        <v>22.207999999999998</v>
      </c>
      <c r="E22" s="55">
        <f>+'[3]Población Bogotá'!M1102</f>
        <v>20.97966666666667</v>
      </c>
      <c r="F22" s="55">
        <f>+'[3]Población Bogotá'!N1102</f>
        <v>20.587666666666667</v>
      </c>
      <c r="G22" s="56">
        <f>+'[3]Población Bogotá'!O1102</f>
        <v>24.239333333333331</v>
      </c>
      <c r="H22" s="28">
        <f t="shared" si="0"/>
        <v>17.737156550038023</v>
      </c>
      <c r="I22" s="27">
        <f t="shared" si="3"/>
        <v>-1.8684758257995981</v>
      </c>
      <c r="J22" s="28">
        <f t="shared" si="1"/>
        <v>1.487191537827385</v>
      </c>
      <c r="K22" s="27">
        <f t="shared" si="2"/>
        <v>1.2506201162680035</v>
      </c>
      <c r="L22" s="18"/>
    </row>
    <row r="23" spans="1:14">
      <c r="A23" s="16"/>
      <c r="B23" s="11" t="str">
        <f>+'[3]Población Bogotá'!J1103</f>
        <v>Ibagué</v>
      </c>
      <c r="C23" s="55">
        <f>+'[3]Población Bogotá'!K1103</f>
        <v>22.538333333333338</v>
      </c>
      <c r="D23" s="55">
        <f>+'[3]Población Bogotá'!L1103</f>
        <v>21.954999999999998</v>
      </c>
      <c r="E23" s="55">
        <f>+'[3]Población Bogotá'!M1103</f>
        <v>22.667000000000002</v>
      </c>
      <c r="F23" s="55">
        <f>+'[3]Población Bogotá'!N1103</f>
        <v>19.870666666666668</v>
      </c>
      <c r="G23" s="56">
        <f>+'[3]Población Bogotá'!O1103</f>
        <v>21.529333333333337</v>
      </c>
      <c r="H23" s="28">
        <f t="shared" si="0"/>
        <v>8.3473126216198068</v>
      </c>
      <c r="I23" s="27">
        <f t="shared" si="3"/>
        <v>-12.336583285539914</v>
      </c>
      <c r="J23" s="28">
        <f t="shared" si="1"/>
        <v>1.3209209142880052</v>
      </c>
      <c r="K23" s="27">
        <f t="shared" si="2"/>
        <v>1.207065174472876</v>
      </c>
      <c r="L23" s="18"/>
    </row>
    <row r="24" spans="1:14">
      <c r="A24" s="16"/>
      <c r="B24" s="11" t="str">
        <f>+'[3]Población Bogotá'!J1104</f>
        <v>Villavicencio</v>
      </c>
      <c r="C24" s="55">
        <f>+'[3]Población Bogotá'!K1104</f>
        <v>19.563333333333336</v>
      </c>
      <c r="D24" s="55">
        <f>+'[3]Población Bogotá'!L1104</f>
        <v>19.204999999999998</v>
      </c>
      <c r="E24" s="55">
        <f>+'[3]Población Bogotá'!M1104</f>
        <v>21.420333333333332</v>
      </c>
      <c r="F24" s="55">
        <f>+'[3]Población Bogotá'!N1104</f>
        <v>19.539333333333332</v>
      </c>
      <c r="G24" s="56">
        <f>+'[3]Población Bogotá'!O1104</f>
        <v>19.861000000000001</v>
      </c>
      <c r="H24" s="28">
        <f t="shared" si="0"/>
        <v>1.6462520045037454</v>
      </c>
      <c r="I24" s="27">
        <f t="shared" si="3"/>
        <v>-8.7813759511990224</v>
      </c>
      <c r="J24" s="28">
        <f t="shared" si="1"/>
        <v>1.2185612007806745</v>
      </c>
      <c r="K24" s="27">
        <f t="shared" si="2"/>
        <v>1.1869379721742439</v>
      </c>
      <c r="L24" s="18"/>
    </row>
    <row r="25" spans="1:14">
      <c r="A25" s="16"/>
      <c r="B25" s="11" t="str">
        <f>+'[3]Población Bogotá'!J1105</f>
        <v>Pasto</v>
      </c>
      <c r="C25" s="55">
        <f>+'[3]Población Bogotá'!K1105</f>
        <v>16.824000000000002</v>
      </c>
      <c r="D25" s="55">
        <f>+'[3]Población Bogotá'!L1105</f>
        <v>15.047000000000002</v>
      </c>
      <c r="E25" s="55">
        <f>+'[3]Población Bogotá'!M1105</f>
        <v>16.652000000000001</v>
      </c>
      <c r="F25" s="55">
        <f>+'[3]Población Bogotá'!N1105</f>
        <v>18.581666666666667</v>
      </c>
      <c r="G25" s="56">
        <f>+'[3]Población Bogotá'!O1105</f>
        <v>19.014666666666667</v>
      </c>
      <c r="H25" s="28">
        <f t="shared" si="0"/>
        <v>2.3302538344246004</v>
      </c>
      <c r="I25" s="27">
        <f t="shared" si="3"/>
        <v>11.588197613900221</v>
      </c>
      <c r="J25" s="28">
        <f t="shared" si="1"/>
        <v>1.1666348645978348</v>
      </c>
      <c r="K25" s="27">
        <f t="shared" si="2"/>
        <v>1.12876347297508</v>
      </c>
      <c r="L25" s="18"/>
    </row>
    <row r="26" spans="1:14">
      <c r="A26" s="16"/>
      <c r="B26" s="11" t="str">
        <f>+'[3]Población Bogotá'!J1106</f>
        <v>Montería</v>
      </c>
      <c r="C26" s="55">
        <f>+'[3]Población Bogotá'!K1106</f>
        <v>15.204333333333333</v>
      </c>
      <c r="D26" s="55">
        <f>+'[3]Población Bogotá'!L1106</f>
        <v>17.788999999999998</v>
      </c>
      <c r="E26" s="55">
        <f>+'[3]Población Bogotá'!M1106</f>
        <v>18.311666666666667</v>
      </c>
      <c r="F26" s="55">
        <f>+'[3]Población Bogotá'!N1106</f>
        <v>15.951999999999998</v>
      </c>
      <c r="G26" s="56">
        <f>+'[3]Población Bogotá'!O1106</f>
        <v>16.473000000000003</v>
      </c>
      <c r="H26" s="28">
        <f t="shared" si="0"/>
        <v>3.26604814443332</v>
      </c>
      <c r="I26" s="27">
        <f t="shared" si="3"/>
        <v>-12.886138163283889</v>
      </c>
      <c r="J26" s="28">
        <f t="shared" si="1"/>
        <v>1.010692244119634</v>
      </c>
      <c r="K26" s="27">
        <f t="shared" si="2"/>
        <v>0.96902152233734706</v>
      </c>
      <c r="L26" s="18"/>
    </row>
    <row r="27" spans="1:14">
      <c r="A27" s="16"/>
      <c r="B27" s="11" t="str">
        <f>+'[3]Población Bogotá'!J1107</f>
        <v>Manizales</v>
      </c>
      <c r="C27" s="55">
        <f>+'[3]Población Bogotá'!K1107</f>
        <v>13.459333333333333</v>
      </c>
      <c r="D27" s="55">
        <f>+'[3]Población Bogotá'!L1107</f>
        <v>12.823333333333332</v>
      </c>
      <c r="E27" s="55">
        <f>+'[3]Población Bogotá'!M1107</f>
        <v>14.967666666666666</v>
      </c>
      <c r="F27" s="55">
        <f>+'[3]Población Bogotá'!N1107</f>
        <v>14.402000000000001</v>
      </c>
      <c r="G27" s="56">
        <f>+'[3]Población Bogotá'!O1107</f>
        <v>14.472666666666667</v>
      </c>
      <c r="H27" s="28">
        <f t="shared" si="0"/>
        <v>0.4906725917696475</v>
      </c>
      <c r="I27" s="27">
        <f t="shared" si="3"/>
        <v>-3.7792575106340265</v>
      </c>
      <c r="J27" s="28">
        <f t="shared" si="1"/>
        <v>0.88796284536688863</v>
      </c>
      <c r="K27" s="27">
        <f t="shared" si="2"/>
        <v>0.87486509307312421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8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Bogotá'!J1126</f>
        <v>Colombia</v>
      </c>
      <c r="C13" s="26">
        <f>+'[3]Población Bogotá'!K1126</f>
        <v>219.63733333333334</v>
      </c>
      <c r="D13" s="26">
        <f>+'[3]Población Bogotá'!L1126</f>
        <v>228.90799999999999</v>
      </c>
      <c r="E13" s="26">
        <f>+'[3]Población Bogotá'!M1126</f>
        <v>223.57533333333333</v>
      </c>
      <c r="F13" s="26">
        <f>+'[3]Población Bogotá'!N1126</f>
        <v>262.30866666666662</v>
      </c>
      <c r="G13" s="26">
        <f>+'[3]Población Bogotá'!O1126</f>
        <v>248.21199999999999</v>
      </c>
      <c r="H13" s="28">
        <f t="shared" ref="H13:H27" si="0">IF(OR(OR(G13=0,F13=0),G13=""),"",(G13/F13-1)*100)</f>
        <v>-5.3740758343224009</v>
      </c>
      <c r="I13" s="27">
        <f>IF(OR(OR(G13=0,F13=0),F13=""),"",(F13/E13-1)*100)</f>
        <v>17.324511052203118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48.931666666666615</v>
      </c>
      <c r="D14" s="25">
        <f>D13-SUM(D15:D27)</f>
        <v>41.576999999999998</v>
      </c>
      <c r="E14" s="25">
        <f>E13-SUM(E15:E27)</f>
        <v>50.831666666666734</v>
      </c>
      <c r="F14" s="25">
        <f>F13-SUM(F15:F27)</f>
        <v>53.028666666666652</v>
      </c>
      <c r="G14" s="26">
        <f>G13-SUM(G15:G27)</f>
        <v>42.006666666666661</v>
      </c>
      <c r="H14" s="28">
        <f t="shared" si="0"/>
        <v>-20.784984222370284</v>
      </c>
      <c r="I14" s="27">
        <f>IF(OR(OR(G14=0,F14=0),F14=""),"",(F14/E14-1)*100)</f>
        <v>4.3221089216038289</v>
      </c>
      <c r="J14" s="28">
        <f t="shared" si="1"/>
        <v>16.923705004861432</v>
      </c>
      <c r="K14" s="27">
        <f t="shared" si="2"/>
        <v>20.216132139489606</v>
      </c>
      <c r="L14" s="18"/>
    </row>
    <row r="15" spans="1:15">
      <c r="A15" s="16"/>
      <c r="B15" s="12" t="str">
        <f>+'[3]Población Bogotá'!J1127</f>
        <v>Bogotá</v>
      </c>
      <c r="C15" s="107">
        <f>+'[3]Población Bogotá'!K1127</f>
        <v>82.945333333333338</v>
      </c>
      <c r="D15" s="107">
        <f>+'[3]Población Bogotá'!L1127</f>
        <v>90.555000000000007</v>
      </c>
      <c r="E15" s="107">
        <f>+'[3]Población Bogotá'!M1127</f>
        <v>86.595666666666659</v>
      </c>
      <c r="F15" s="107">
        <f>+'[3]Población Bogotá'!N1127</f>
        <v>121.85233333333332</v>
      </c>
      <c r="G15" s="107">
        <f>+'[3]Población Bogotá'!O1127</f>
        <v>100.22800000000001</v>
      </c>
      <c r="H15" s="50">
        <f t="shared" si="0"/>
        <v>-17.746343251531204</v>
      </c>
      <c r="I15" s="36">
        <f t="shared" ref="I15:I27" si="3">IF(OR(OR(G15=0,F15=0),F15=""),"",(F15/E15-1)*100)</f>
        <v>40.714123493477338</v>
      </c>
      <c r="J15" s="50">
        <f t="shared" si="1"/>
        <v>40.379997743864124</v>
      </c>
      <c r="K15" s="36">
        <f t="shared" si="2"/>
        <v>46.45379616380702</v>
      </c>
      <c r="L15" s="18"/>
      <c r="N15" s="23" t="s">
        <v>3</v>
      </c>
      <c r="O15" s="34">
        <f>J15</f>
        <v>40.379997743864124</v>
      </c>
    </row>
    <row r="16" spans="1:15">
      <c r="A16" s="16"/>
      <c r="B16" s="11" t="str">
        <f>+'[3]Población Bogotá'!J1128</f>
        <v>Medellín</v>
      </c>
      <c r="C16" s="55">
        <f>+'[3]Población Bogotá'!K1128</f>
        <v>33.033666666666669</v>
      </c>
      <c r="D16" s="55">
        <f>+'[3]Población Bogotá'!L1128</f>
        <v>35.393666666666661</v>
      </c>
      <c r="E16" s="55">
        <f>+'[3]Población Bogotá'!M1128</f>
        <v>26.915333333333336</v>
      </c>
      <c r="F16" s="55">
        <f>+'[3]Población Bogotá'!N1128</f>
        <v>27.557333333333332</v>
      </c>
      <c r="G16" s="56">
        <f>+'[3]Población Bogotá'!O1128</f>
        <v>36.533000000000001</v>
      </c>
      <c r="H16" s="28">
        <f t="shared" si="0"/>
        <v>32.570882523708164</v>
      </c>
      <c r="I16" s="27">
        <f t="shared" si="3"/>
        <v>2.3852574740544252</v>
      </c>
      <c r="J16" s="28">
        <f t="shared" si="1"/>
        <v>14.71846647220924</v>
      </c>
      <c r="K16" s="27">
        <f t="shared" si="2"/>
        <v>10.505689226178829</v>
      </c>
      <c r="L16" s="18"/>
      <c r="N16" s="23" t="s">
        <v>14</v>
      </c>
      <c r="O16" s="34">
        <f>100-O15</f>
        <v>59.620002256135876</v>
      </c>
    </row>
    <row r="17" spans="1:14">
      <c r="A17" s="16"/>
      <c r="B17" s="11" t="str">
        <f>+'[3]Población Bogotá'!J1129</f>
        <v>Cali</v>
      </c>
      <c r="C17" s="55">
        <f>+'[3]Población Bogotá'!K1129</f>
        <v>16.805999999999997</v>
      </c>
      <c r="D17" s="55">
        <f>+'[3]Población Bogotá'!L1129</f>
        <v>19.15433333333333</v>
      </c>
      <c r="E17" s="55">
        <f>+'[3]Población Bogotá'!M1129</f>
        <v>17.059666666666669</v>
      </c>
      <c r="F17" s="55">
        <f>+'[3]Población Bogotá'!N1129</f>
        <v>17.271000000000001</v>
      </c>
      <c r="G17" s="56">
        <f>+'[3]Población Bogotá'!O1129</f>
        <v>21.107666666666663</v>
      </c>
      <c r="H17" s="28">
        <f t="shared" si="0"/>
        <v>22.214502151969562</v>
      </c>
      <c r="I17" s="27">
        <f t="shared" si="3"/>
        <v>1.2387893471931699</v>
      </c>
      <c r="J17" s="28">
        <f t="shared" si="1"/>
        <v>8.5038864626475217</v>
      </c>
      <c r="K17" s="27">
        <f t="shared" si="2"/>
        <v>6.5842277418715369</v>
      </c>
      <c r="L17" s="18"/>
    </row>
    <row r="18" spans="1:14">
      <c r="A18" s="16"/>
      <c r="B18" s="11" t="str">
        <f>+'[3]Población Bogotá'!J1130</f>
        <v>Barranquilla</v>
      </c>
      <c r="C18" s="55">
        <f>+'[3]Población Bogotá'!K1130</f>
        <v>9.8699999999999992</v>
      </c>
      <c r="D18" s="55">
        <f>+'[3]Población Bogotá'!L1130</f>
        <v>11.486666666666666</v>
      </c>
      <c r="E18" s="55">
        <f>+'[3]Población Bogotá'!M1130</f>
        <v>10.664999999999999</v>
      </c>
      <c r="F18" s="55">
        <f>+'[3]Población Bogotá'!N1130</f>
        <v>11.437666666666667</v>
      </c>
      <c r="G18" s="56">
        <f>+'[3]Población Bogotá'!O1130</f>
        <v>15.624000000000001</v>
      </c>
      <c r="H18" s="28">
        <f t="shared" si="0"/>
        <v>36.601288141520705</v>
      </c>
      <c r="I18" s="27">
        <f t="shared" si="3"/>
        <v>7.2448820128145019</v>
      </c>
      <c r="J18" s="28">
        <f t="shared" si="1"/>
        <v>6.2946191159170395</v>
      </c>
      <c r="K18" s="27">
        <f t="shared" si="2"/>
        <v>4.3603845850816985</v>
      </c>
      <c r="L18" s="18"/>
    </row>
    <row r="19" spans="1:14">
      <c r="A19" s="16"/>
      <c r="B19" s="11" t="str">
        <f>+'[3]Población Bogotá'!J1131</f>
        <v>Bucaramanga</v>
      </c>
      <c r="C19" s="55">
        <f>+'[3]Población Bogotá'!K1131</f>
        <v>5.2563333333333331</v>
      </c>
      <c r="D19" s="55">
        <f>+'[3]Población Bogotá'!L1131</f>
        <v>6.8009999999999993</v>
      </c>
      <c r="E19" s="55">
        <f>+'[3]Población Bogotá'!M1131</f>
        <v>9.2430000000000003</v>
      </c>
      <c r="F19" s="55">
        <f>+'[3]Población Bogotá'!N1131</f>
        <v>6.945333333333334</v>
      </c>
      <c r="G19" s="56">
        <f>+'[3]Población Bogotá'!O1131</f>
        <v>7.1829999999999998</v>
      </c>
      <c r="H19" s="28">
        <f t="shared" si="0"/>
        <v>3.4219619888654185</v>
      </c>
      <c r="I19" s="27">
        <f t="shared" si="3"/>
        <v>-24.858451440729912</v>
      </c>
      <c r="J19" s="28">
        <f t="shared" si="1"/>
        <v>2.8938971524342096</v>
      </c>
      <c r="K19" s="27">
        <f t="shared" si="2"/>
        <v>2.6477712008498901</v>
      </c>
      <c r="L19" s="18"/>
    </row>
    <row r="20" spans="1:14">
      <c r="A20" s="16"/>
      <c r="B20" s="11" t="str">
        <f>+'[3]Población Bogotá'!J1132</f>
        <v>Pereira</v>
      </c>
      <c r="C20" s="55">
        <f>+'[3]Población Bogotá'!K1132</f>
        <v>3.3409999999999997</v>
      </c>
      <c r="D20" s="55">
        <f>+'[3]Población Bogotá'!L1132</f>
        <v>3.9086666666666665</v>
      </c>
      <c r="E20" s="55">
        <f>+'[3]Población Bogotá'!M1132</f>
        <v>3.4373333333333331</v>
      </c>
      <c r="F20" s="55">
        <f>+'[3]Población Bogotá'!N1132</f>
        <v>3.8456666666666663</v>
      </c>
      <c r="G20" s="56">
        <f>+'[3]Población Bogotá'!O1132</f>
        <v>4.67</v>
      </c>
      <c r="H20" s="28">
        <f t="shared" si="0"/>
        <v>21.435381815029906</v>
      </c>
      <c r="I20" s="27">
        <f t="shared" si="3"/>
        <v>11.879363847944147</v>
      </c>
      <c r="J20" s="28">
        <f t="shared" si="1"/>
        <v>1.8814561745604566</v>
      </c>
      <c r="K20" s="27">
        <f t="shared" si="2"/>
        <v>1.4660844857076778</v>
      </c>
      <c r="L20" s="18"/>
    </row>
    <row r="21" spans="1:14">
      <c r="A21" s="16"/>
      <c r="B21" s="11" t="str">
        <f>+'[3]Población Bogotá'!J1133</f>
        <v>Cartagena</v>
      </c>
      <c r="C21" s="55">
        <f>+'[3]Población Bogotá'!K1133</f>
        <v>5.0336666666666661</v>
      </c>
      <c r="D21" s="55">
        <f>+'[3]Población Bogotá'!L1133</f>
        <v>4.1083333333333334</v>
      </c>
      <c r="E21" s="55">
        <f>+'[3]Población Bogotá'!M1133</f>
        <v>4.3336666666666668</v>
      </c>
      <c r="F21" s="55">
        <f>+'[3]Población Bogotá'!N1133</f>
        <v>3.6960000000000002</v>
      </c>
      <c r="G21" s="56">
        <f>+'[3]Población Bogotá'!O1133</f>
        <v>4.3933333333333335</v>
      </c>
      <c r="H21" s="28">
        <f t="shared" si="0"/>
        <v>18.867243867243879</v>
      </c>
      <c r="I21" s="27">
        <f t="shared" si="3"/>
        <v>-14.714252749788482</v>
      </c>
      <c r="J21" s="28">
        <f t="shared" si="1"/>
        <v>1.7699923183944908</v>
      </c>
      <c r="K21" s="27">
        <f t="shared" si="2"/>
        <v>1.4090270241420417</v>
      </c>
      <c r="L21" s="18"/>
    </row>
    <row r="22" spans="1:14">
      <c r="A22" s="16"/>
      <c r="B22" s="11" t="str">
        <f>+'[3]Población Bogotá'!J1134</f>
        <v>Cúcuta</v>
      </c>
      <c r="C22" s="55">
        <f>+'[3]Población Bogotá'!K1134</f>
        <v>3.3646666666666669</v>
      </c>
      <c r="D22" s="55">
        <f>+'[3]Población Bogotá'!L1134</f>
        <v>4.0490000000000004</v>
      </c>
      <c r="E22" s="55">
        <f>+'[3]Población Bogotá'!M1134</f>
        <v>4.3053333333333335</v>
      </c>
      <c r="F22" s="55">
        <f>+'[3]Población Bogotá'!N1134</f>
        <v>4.4666666666666668</v>
      </c>
      <c r="G22" s="56">
        <f>+'[3]Población Bogotá'!O1134</f>
        <v>3.4333333333333336</v>
      </c>
      <c r="H22" s="28">
        <f t="shared" si="0"/>
        <v>-23.134328358208954</v>
      </c>
      <c r="I22" s="27">
        <f t="shared" si="3"/>
        <v>3.7472901827191096</v>
      </c>
      <c r="J22" s="28">
        <f t="shared" si="1"/>
        <v>1.383226166878851</v>
      </c>
      <c r="K22" s="27">
        <f t="shared" si="2"/>
        <v>1.7028284743419335</v>
      </c>
      <c r="L22" s="18"/>
    </row>
    <row r="23" spans="1:14">
      <c r="A23" s="16"/>
      <c r="B23" s="11" t="str">
        <f>+'[3]Población Bogotá'!J1135</f>
        <v>Manizales</v>
      </c>
      <c r="C23" s="55">
        <f>+'[3]Población Bogotá'!K1135</f>
        <v>1.7046666666666666</v>
      </c>
      <c r="D23" s="55">
        <f>+'[3]Población Bogotá'!L1135</f>
        <v>3.01</v>
      </c>
      <c r="E23" s="55">
        <f>+'[3]Población Bogotá'!M1135</f>
        <v>2.2313333333333332</v>
      </c>
      <c r="F23" s="55">
        <f>+'[3]Población Bogotá'!N1135</f>
        <v>2.3406666666666669</v>
      </c>
      <c r="G23" s="56">
        <f>+'[3]Población Bogotá'!O1135</f>
        <v>3.1316666666666664</v>
      </c>
      <c r="H23" s="28">
        <f t="shared" si="0"/>
        <v>33.793790942751322</v>
      </c>
      <c r="I23" s="27">
        <f t="shared" si="3"/>
        <v>4.8999103674932876</v>
      </c>
      <c r="J23" s="28">
        <f t="shared" si="1"/>
        <v>1.2616902755171653</v>
      </c>
      <c r="K23" s="27">
        <f t="shared" si="2"/>
        <v>0.89233295125589973</v>
      </c>
      <c r="L23" s="18"/>
    </row>
    <row r="24" spans="1:14">
      <c r="A24" s="16"/>
      <c r="B24" s="11" t="str">
        <f>+'[3]Población Bogotá'!J1136</f>
        <v>Villavicencio</v>
      </c>
      <c r="C24" s="55">
        <f>+'[3]Población Bogotá'!K1136</f>
        <v>2.8076666666666665</v>
      </c>
      <c r="D24" s="55">
        <f>+'[3]Población Bogotá'!L1136</f>
        <v>2.1426666666666669</v>
      </c>
      <c r="E24" s="55">
        <f>+'[3]Población Bogotá'!M1136</f>
        <v>2.133</v>
      </c>
      <c r="F24" s="55">
        <f>+'[3]Población Bogotá'!N1136</f>
        <v>2.3716666666666666</v>
      </c>
      <c r="G24" s="56">
        <f>+'[3]Población Bogotá'!O1136</f>
        <v>3.0830000000000002</v>
      </c>
      <c r="H24" s="28">
        <f t="shared" si="0"/>
        <v>29.992972593113155</v>
      </c>
      <c r="I24" s="27">
        <f t="shared" si="3"/>
        <v>11.189248320049995</v>
      </c>
      <c r="J24" s="28">
        <f t="shared" si="1"/>
        <v>1.2420833803361644</v>
      </c>
      <c r="K24" s="27">
        <f t="shared" si="2"/>
        <v>0.90415108917483999</v>
      </c>
      <c r="L24" s="18"/>
    </row>
    <row r="25" spans="1:14">
      <c r="A25" s="16"/>
      <c r="B25" s="11" t="str">
        <f>+'[3]Población Bogotá'!J1137</f>
        <v>Ibagué</v>
      </c>
      <c r="C25" s="55">
        <f>+'[3]Población Bogotá'!K1137</f>
        <v>2.8026666666666666</v>
      </c>
      <c r="D25" s="55">
        <f>+'[3]Población Bogotá'!L1137</f>
        <v>2.6373333333333333</v>
      </c>
      <c r="E25" s="55">
        <f>+'[3]Población Bogotá'!M1137</f>
        <v>2.9723333333333333</v>
      </c>
      <c r="F25" s="55">
        <f>+'[3]Población Bogotá'!N1137</f>
        <v>3.0053333333333332</v>
      </c>
      <c r="G25" s="56">
        <f>+'[3]Población Bogotá'!O1137</f>
        <v>2.8063333333333333</v>
      </c>
      <c r="H25" s="28">
        <f t="shared" si="0"/>
        <v>-6.6215616681455147</v>
      </c>
      <c r="I25" s="27">
        <f t="shared" si="3"/>
        <v>1.1102388695749754</v>
      </c>
      <c r="J25" s="28">
        <f t="shared" si="1"/>
        <v>1.1306195241701986</v>
      </c>
      <c r="K25" s="27">
        <f t="shared" si="2"/>
        <v>1.1457239943781248</v>
      </c>
      <c r="L25" s="18"/>
    </row>
    <row r="26" spans="1:14">
      <c r="A26" s="16"/>
      <c r="B26" s="11" t="str">
        <f>+'[3]Población Bogotá'!J1138</f>
        <v>Pasto</v>
      </c>
      <c r="C26" s="55">
        <f>+'[3]Población Bogotá'!K1138</f>
        <v>1.6973333333333331</v>
      </c>
      <c r="D26" s="55">
        <f>+'[3]Población Bogotá'!L1138</f>
        <v>2.6110000000000002</v>
      </c>
      <c r="E26" s="55">
        <f>+'[3]Población Bogotá'!M1138</f>
        <v>1.9260000000000002</v>
      </c>
      <c r="F26" s="55">
        <f>+'[3]Población Bogotá'!N1138</f>
        <v>2.1440000000000001</v>
      </c>
      <c r="G26" s="56">
        <f>+'[3]Población Bogotá'!O1138</f>
        <v>2.1416666666666666</v>
      </c>
      <c r="H26" s="28">
        <f t="shared" si="0"/>
        <v>-0.10883084577115731</v>
      </c>
      <c r="I26" s="27">
        <f t="shared" si="3"/>
        <v>11.318795430944961</v>
      </c>
      <c r="J26" s="28">
        <f t="shared" si="1"/>
        <v>0.86283768176666187</v>
      </c>
      <c r="K26" s="27">
        <f t="shared" si="2"/>
        <v>0.8173576676841281</v>
      </c>
      <c r="L26" s="18"/>
    </row>
    <row r="27" spans="1:14">
      <c r="A27" s="16"/>
      <c r="B27" s="11" t="str">
        <f>+'[3]Población Bogotá'!J1139</f>
        <v>Montería</v>
      </c>
      <c r="C27" s="55">
        <f>+'[3]Población Bogotá'!K1139</f>
        <v>2.0426666666666669</v>
      </c>
      <c r="D27" s="55">
        <f>+'[3]Población Bogotá'!L1139</f>
        <v>1.4733333333333334</v>
      </c>
      <c r="E27" s="55">
        <f>+'[3]Población Bogotá'!M1139</f>
        <v>0.92600000000000005</v>
      </c>
      <c r="F27" s="55">
        <f>+'[3]Población Bogotá'!N1139</f>
        <v>2.3463333333333334</v>
      </c>
      <c r="G27" s="56">
        <f>+'[3]Población Bogotá'!O1139</f>
        <v>1.870333333333333</v>
      </c>
      <c r="H27" s="28">
        <f t="shared" si="0"/>
        <v>-20.286972581332595</v>
      </c>
      <c r="I27" s="27">
        <f t="shared" si="3"/>
        <v>153.38372930165588</v>
      </c>
      <c r="J27" s="28">
        <f t="shared" si="1"/>
        <v>0.75352252644244955</v>
      </c>
      <c r="K27" s="27">
        <f t="shared" si="2"/>
        <v>0.8944932560367812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Bogotá'!J1158</f>
        <v>Colombia</v>
      </c>
      <c r="C13" s="26">
        <f>+'[3]Población Bogotá'!K1158</f>
        <v>976.91066666666666</v>
      </c>
      <c r="D13" s="26">
        <f>+'[3]Población Bogotá'!L1158</f>
        <v>1114.2463333333333</v>
      </c>
      <c r="E13" s="26">
        <f>+'[3]Población Bogotá'!M1158</f>
        <v>1188.028</v>
      </c>
      <c r="F13" s="26">
        <f>+'[3]Población Bogotá'!N1158</f>
        <v>1254.0339999999999</v>
      </c>
      <c r="G13" s="26">
        <f>+'[3]Población Bogotá'!O1158</f>
        <v>1351.7813333333334</v>
      </c>
      <c r="H13" s="28">
        <f t="shared" ref="H13:H14" si="0">IF(OR(OR(G13=0,F13=0),G13=""),"",(G13/F13-1)*100)</f>
        <v>7.7946318308222518</v>
      </c>
      <c r="I13" s="27">
        <f>IF(OR(OR(G13=0,F13=0),F13=""),"",(F13/E13-1)*100)</f>
        <v>5.5559296582235351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216.67499999999984</v>
      </c>
      <c r="D14" s="25">
        <f>D13-SUM(D15:D27)</f>
        <v>259.33633333333319</v>
      </c>
      <c r="E14" s="25">
        <f>E13-SUM(E15:E27)</f>
        <v>274.6246666666666</v>
      </c>
      <c r="F14" s="25">
        <f>F13-SUM(F15:F27)</f>
        <v>300.84866666666653</v>
      </c>
      <c r="G14" s="26">
        <f>G13-SUM(G15:G27)</f>
        <v>368.61033333333353</v>
      </c>
      <c r="H14" s="28">
        <f t="shared" si="0"/>
        <v>22.523505727132044</v>
      </c>
      <c r="I14" s="27">
        <f>IF(OR(OR(G14=0,F14=0),F14=""),"",(F14/E14-1)*100)</f>
        <v>9.5490329831988685</v>
      </c>
      <c r="J14" s="28">
        <f t="shared" si="1"/>
        <v>27.268488197302144</v>
      </c>
      <c r="K14" s="27">
        <f t="shared" si="2"/>
        <v>23.990471284404297</v>
      </c>
      <c r="L14" s="18"/>
    </row>
    <row r="15" spans="1:15">
      <c r="A15" s="16"/>
      <c r="B15" s="12" t="str">
        <f>+'[3]Población Bogotá'!J1159</f>
        <v>Bogotá</v>
      </c>
      <c r="C15" s="107">
        <f>+'[3]Población Bogotá'!K1159</f>
        <v>360.93800000000005</v>
      </c>
      <c r="D15" s="107">
        <f>+'[3]Población Bogotá'!L1159</f>
        <v>422.92466666666672</v>
      </c>
      <c r="E15" s="107">
        <f>+'[3]Población Bogotá'!M1159</f>
        <v>456.41400000000004</v>
      </c>
      <c r="F15" s="107">
        <f>+'[3]Población Bogotá'!N1159</f>
        <v>486.67433333333338</v>
      </c>
      <c r="G15" s="107">
        <f>+'[3]Población Bogotá'!O1159</f>
        <v>486.62933333333331</v>
      </c>
      <c r="H15" s="50">
        <v>439.51066666666662</v>
      </c>
      <c r="I15" s="36">
        <f t="shared" ref="I15:I27" si="3">IF(OR(OR(G15=0,F15=0),F15=""),"",(F15/E15-1)*100)</f>
        <v>6.6300186526560001</v>
      </c>
      <c r="J15" s="50">
        <f t="shared" si="1"/>
        <v>35.99911622787117</v>
      </c>
      <c r="K15" s="36">
        <f t="shared" si="2"/>
        <v>38.808703219636264</v>
      </c>
      <c r="L15" s="18"/>
      <c r="N15" s="23" t="s">
        <v>3</v>
      </c>
      <c r="O15" s="34">
        <f>J15</f>
        <v>35.99911622787117</v>
      </c>
    </row>
    <row r="16" spans="1:15">
      <c r="A16" s="16"/>
      <c r="B16" s="11" t="str">
        <f>+'[3]Población Bogotá'!J1160</f>
        <v>Medellín</v>
      </c>
      <c r="C16" s="55">
        <f>+'[3]Población Bogotá'!K1160</f>
        <v>122.64166666666667</v>
      </c>
      <c r="D16" s="55">
        <f>+'[3]Población Bogotá'!L1160</f>
        <v>129.49900000000002</v>
      </c>
      <c r="E16" s="55">
        <f>+'[3]Población Bogotá'!M1160</f>
        <v>148.01866666666669</v>
      </c>
      <c r="F16" s="55">
        <f>+'[3]Población Bogotá'!N1160</f>
        <v>150.32533333333333</v>
      </c>
      <c r="G16" s="56">
        <f>+'[3]Población Bogotá'!O1160</f>
        <v>152.97133333333332</v>
      </c>
      <c r="H16" s="28">
        <v>128.27266666666665</v>
      </c>
      <c r="I16" s="27">
        <f t="shared" si="3"/>
        <v>1.5583620083953198</v>
      </c>
      <c r="J16" s="28">
        <f t="shared" si="1"/>
        <v>11.316277977897805</v>
      </c>
      <c r="K16" s="27">
        <f t="shared" si="2"/>
        <v>11.987341119406121</v>
      </c>
      <c r="L16" s="18"/>
      <c r="N16" s="23" t="s">
        <v>14</v>
      </c>
      <c r="O16" s="34">
        <f>100-O15</f>
        <v>64.00088377212883</v>
      </c>
    </row>
    <row r="17" spans="1:14">
      <c r="A17" s="16"/>
      <c r="B17" s="11" t="str">
        <f>+'[3]Población Bogotá'!J1161</f>
        <v>Cali</v>
      </c>
      <c r="C17" s="55">
        <f>+'[3]Población Bogotá'!K1161</f>
        <v>90.586333333333343</v>
      </c>
      <c r="D17" s="55">
        <f>+'[3]Población Bogotá'!L1161</f>
        <v>104.81633333333333</v>
      </c>
      <c r="E17" s="55">
        <f>+'[3]Población Bogotá'!M1161</f>
        <v>100.039</v>
      </c>
      <c r="F17" s="55">
        <f>+'[3]Población Bogotá'!N1161</f>
        <v>98.445666666666668</v>
      </c>
      <c r="G17" s="56">
        <f>+'[3]Población Bogotá'!O1161</f>
        <v>105.944</v>
      </c>
      <c r="H17" s="28">
        <v>94.843000000000004</v>
      </c>
      <c r="I17" s="27">
        <f t="shared" si="3"/>
        <v>-1.5927121755848539</v>
      </c>
      <c r="J17" s="28">
        <f t="shared" si="1"/>
        <v>7.8373622558283591</v>
      </c>
      <c r="K17" s="27">
        <f t="shared" si="2"/>
        <v>7.8503187845518285</v>
      </c>
      <c r="L17" s="18"/>
    </row>
    <row r="18" spans="1:14">
      <c r="A18" s="16"/>
      <c r="B18" s="11" t="str">
        <f>+'[3]Población Bogotá'!J1162</f>
        <v>Barranquilla</v>
      </c>
      <c r="C18" s="55">
        <f>+'[3]Población Bogotá'!K1162</f>
        <v>42.042000000000002</v>
      </c>
      <c r="D18" s="55">
        <f>+'[3]Población Bogotá'!L1162</f>
        <v>46.651666666666664</v>
      </c>
      <c r="E18" s="55">
        <f>+'[3]Población Bogotá'!M1162</f>
        <v>52.755333333333333</v>
      </c>
      <c r="F18" s="55">
        <f>+'[3]Población Bogotá'!N1162</f>
        <v>49.022333333333336</v>
      </c>
      <c r="G18" s="56">
        <f>+'[3]Población Bogotá'!O1162</f>
        <v>52.274999999999999</v>
      </c>
      <c r="H18" s="28">
        <v>49.016666666666673</v>
      </c>
      <c r="I18" s="27">
        <f t="shared" si="3"/>
        <v>-7.0760618199739671</v>
      </c>
      <c r="J18" s="28">
        <f t="shared" si="1"/>
        <v>3.8671195341258349</v>
      </c>
      <c r="K18" s="27">
        <f t="shared" si="2"/>
        <v>3.9091709900475857</v>
      </c>
      <c r="L18" s="18"/>
    </row>
    <row r="19" spans="1:14">
      <c r="A19" s="16"/>
      <c r="B19" s="11" t="str">
        <f>+'[3]Población Bogotá'!J1163</f>
        <v>Bucaramanga</v>
      </c>
      <c r="C19" s="55">
        <f>+'[3]Población Bogotá'!K1163</f>
        <v>36.844000000000001</v>
      </c>
      <c r="D19" s="55">
        <f>+'[3]Población Bogotá'!L1163</f>
        <v>39.186666666666667</v>
      </c>
      <c r="E19" s="55">
        <f>+'[3]Población Bogotá'!M1163</f>
        <v>37.937666666666665</v>
      </c>
      <c r="F19" s="55">
        <f>+'[3]Población Bogotá'!N1163</f>
        <v>38.717333333333336</v>
      </c>
      <c r="G19" s="56">
        <f>+'[3]Población Bogotá'!O1163</f>
        <v>44.966999999999992</v>
      </c>
      <c r="H19" s="28">
        <v>42.814</v>
      </c>
      <c r="I19" s="27">
        <f t="shared" si="3"/>
        <v>2.0551255129027446</v>
      </c>
      <c r="J19" s="28">
        <f t="shared" si="1"/>
        <v>3.3264995521958176</v>
      </c>
      <c r="K19" s="27">
        <f t="shared" si="2"/>
        <v>3.0874229353696423</v>
      </c>
      <c r="L19" s="18"/>
    </row>
    <row r="20" spans="1:14">
      <c r="A20" s="16"/>
      <c r="B20" s="11" t="str">
        <f>+'[3]Población Bogotá'!J1164</f>
        <v>Cartagena</v>
      </c>
      <c r="C20" s="55">
        <f>+'[3]Población Bogotá'!K1164</f>
        <v>21.945333333333334</v>
      </c>
      <c r="D20" s="55">
        <f>+'[3]Población Bogotá'!L1164</f>
        <v>21.921333333333333</v>
      </c>
      <c r="E20" s="55">
        <f>+'[3]Población Bogotá'!M1164</f>
        <v>23.301666666666666</v>
      </c>
      <c r="F20" s="55">
        <f>+'[3]Población Bogotá'!N1164</f>
        <v>27.014333333333337</v>
      </c>
      <c r="G20" s="56">
        <f>+'[3]Población Bogotá'!O1164</f>
        <v>25.539666666666665</v>
      </c>
      <c r="H20" s="28">
        <v>26.511333333333337</v>
      </c>
      <c r="I20" s="27">
        <f t="shared" si="3"/>
        <v>15.9330519991417</v>
      </c>
      <c r="J20" s="28">
        <f t="shared" si="1"/>
        <v>1.8893341723908008</v>
      </c>
      <c r="K20" s="27">
        <f t="shared" si="2"/>
        <v>2.1541946496931774</v>
      </c>
      <c r="L20" s="18"/>
    </row>
    <row r="21" spans="1:14">
      <c r="A21" s="16"/>
      <c r="B21" s="11" t="str">
        <f>+'[3]Población Bogotá'!J1165</f>
        <v>Pereira</v>
      </c>
      <c r="C21" s="55">
        <f>+'[3]Población Bogotá'!K1165</f>
        <v>18.866</v>
      </c>
      <c r="D21" s="55">
        <f>+'[3]Población Bogotá'!L1165</f>
        <v>19.043333333333333</v>
      </c>
      <c r="E21" s="55">
        <f>+'[3]Población Bogotá'!M1165</f>
        <v>21.677999999999997</v>
      </c>
      <c r="F21" s="55">
        <f>+'[3]Población Bogotá'!N1165</f>
        <v>23.474</v>
      </c>
      <c r="G21" s="56">
        <f>+'[3]Población Bogotá'!O1165</f>
        <v>24.367000000000001</v>
      </c>
      <c r="H21" s="28">
        <v>20.180666666666667</v>
      </c>
      <c r="I21" s="27">
        <f t="shared" si="3"/>
        <v>8.2848971307316397</v>
      </c>
      <c r="J21" s="28">
        <f t="shared" si="1"/>
        <v>1.8025844416651213</v>
      </c>
      <c r="K21" s="27">
        <f t="shared" si="2"/>
        <v>1.8718790718592959</v>
      </c>
      <c r="L21" s="18"/>
    </row>
    <row r="22" spans="1:14">
      <c r="A22" s="16"/>
      <c r="B22" s="11" t="str">
        <f>+'[3]Población Bogotá'!J1166</f>
        <v>Ibagué</v>
      </c>
      <c r="C22" s="55">
        <f>+'[3]Población Bogotá'!K1166</f>
        <v>13.794666666666666</v>
      </c>
      <c r="D22" s="55">
        <f>+'[3]Población Bogotá'!L1166</f>
        <v>13.770333333333333</v>
      </c>
      <c r="E22" s="55">
        <f>+'[3]Población Bogotá'!M1166</f>
        <v>16.190999999999999</v>
      </c>
      <c r="F22" s="55">
        <f>+'[3]Población Bogotá'!N1166</f>
        <v>16.181000000000001</v>
      </c>
      <c r="G22" s="56">
        <f>+'[3]Población Bogotá'!O1166</f>
        <v>20.437666666666669</v>
      </c>
      <c r="H22" s="28">
        <v>16.443333333333332</v>
      </c>
      <c r="I22" s="27">
        <f t="shared" si="3"/>
        <v>-6.1762707677093243E-2</v>
      </c>
      <c r="J22" s="28">
        <f t="shared" si="1"/>
        <v>1.5119062649185866</v>
      </c>
      <c r="K22" s="27">
        <f t="shared" si="2"/>
        <v>1.2903158925515579</v>
      </c>
      <c r="L22" s="18"/>
    </row>
    <row r="23" spans="1:14">
      <c r="A23" s="16"/>
      <c r="B23" s="11" t="str">
        <f>+'[3]Población Bogotá'!J1167</f>
        <v>Manizales</v>
      </c>
      <c r="C23" s="55">
        <f>+'[3]Población Bogotá'!K1167</f>
        <v>11.901333333333334</v>
      </c>
      <c r="D23" s="55">
        <f>+'[3]Población Bogotá'!L1167</f>
        <v>12.534666666666666</v>
      </c>
      <c r="E23" s="55">
        <f>+'[3]Población Bogotá'!M1167</f>
        <v>13.74</v>
      </c>
      <c r="F23" s="55">
        <f>+'[3]Población Bogotá'!N1167</f>
        <v>12.661333333333333</v>
      </c>
      <c r="G23" s="56">
        <f>+'[3]Población Bogotá'!O1167</f>
        <v>18.318333333333332</v>
      </c>
      <c r="H23" s="28">
        <v>15.176</v>
      </c>
      <c r="I23" s="27">
        <f t="shared" si="3"/>
        <v>-7.8505579815623445</v>
      </c>
      <c r="J23" s="28">
        <f t="shared" si="1"/>
        <v>1.3551254838060591</v>
      </c>
      <c r="K23" s="27">
        <f t="shared" si="2"/>
        <v>1.0096483295774543</v>
      </c>
      <c r="L23" s="18"/>
    </row>
    <row r="24" spans="1:14">
      <c r="A24" s="16"/>
      <c r="B24" s="11" t="str">
        <f>+'[3]Población Bogotá'!J1168</f>
        <v>Cúcuta</v>
      </c>
      <c r="C24" s="55">
        <f>+'[3]Población Bogotá'!K1168</f>
        <v>15.161666666666667</v>
      </c>
      <c r="D24" s="55">
        <f>+'[3]Población Bogotá'!L1168</f>
        <v>14.928333333333333</v>
      </c>
      <c r="E24" s="55">
        <f>+'[3]Población Bogotá'!M1168</f>
        <v>14.876333333333333</v>
      </c>
      <c r="F24" s="55">
        <f>+'[3]Población Bogotá'!N1168</f>
        <v>17.893000000000001</v>
      </c>
      <c r="G24" s="56">
        <f>+'[3]Población Bogotá'!O1168</f>
        <v>17.827999999999999</v>
      </c>
      <c r="H24" s="28">
        <v>14.386000000000001</v>
      </c>
      <c r="I24" s="27">
        <f t="shared" si="3"/>
        <v>20.278294382576355</v>
      </c>
      <c r="J24" s="28">
        <f t="shared" si="1"/>
        <v>1.3188523587641392</v>
      </c>
      <c r="K24" s="27">
        <f t="shared" si="2"/>
        <v>1.4268353170647687</v>
      </c>
      <c r="L24" s="18"/>
    </row>
    <row r="25" spans="1:14">
      <c r="A25" s="16"/>
      <c r="B25" s="11" t="str">
        <f>+'[3]Población Bogotá'!J1169</f>
        <v>Villavicencio</v>
      </c>
      <c r="C25" s="55">
        <f>+'[3]Población Bogotá'!K1169</f>
        <v>11.208666666666668</v>
      </c>
      <c r="D25" s="55">
        <f>+'[3]Población Bogotá'!L1169</f>
        <v>12.765000000000001</v>
      </c>
      <c r="E25" s="55">
        <f>+'[3]Población Bogotá'!M1169</f>
        <v>11.648666666666665</v>
      </c>
      <c r="F25" s="55">
        <f>+'[3]Población Bogotá'!N1169</f>
        <v>15.370333333333335</v>
      </c>
      <c r="G25" s="56">
        <f>+'[3]Población Bogotá'!O1169</f>
        <v>14.383333333333333</v>
      </c>
      <c r="H25" s="28">
        <v>13.31</v>
      </c>
      <c r="I25" s="27">
        <f t="shared" si="3"/>
        <v>31.94929319521551</v>
      </c>
      <c r="J25" s="28">
        <f t="shared" si="1"/>
        <v>1.0640281071100255</v>
      </c>
      <c r="K25" s="27">
        <f t="shared" si="2"/>
        <v>1.2256711806325296</v>
      </c>
      <c r="L25" s="18"/>
    </row>
    <row r="26" spans="1:14">
      <c r="A26" s="16"/>
      <c r="B26" s="11" t="str">
        <f>+'[3]Población Bogotá'!J1170</f>
        <v>Pasto</v>
      </c>
      <c r="C26" s="55">
        <f>+'[3]Población Bogotá'!K1170</f>
        <v>7.9550000000000001</v>
      </c>
      <c r="D26" s="55">
        <f>+'[3]Población Bogotá'!L1170</f>
        <v>9.2513333333333332</v>
      </c>
      <c r="E26" s="55">
        <f>+'[3]Población Bogotá'!M1170</f>
        <v>9.7053333333333338</v>
      </c>
      <c r="F26" s="55">
        <f>+'[3]Población Bogotá'!N1170</f>
        <v>10.42</v>
      </c>
      <c r="G26" s="56">
        <f>+'[3]Población Bogotá'!O1170</f>
        <v>11.532666666666666</v>
      </c>
      <c r="H26" s="28">
        <v>10.647666666666666</v>
      </c>
      <c r="I26" s="27">
        <f t="shared" si="3"/>
        <v>7.3636488528644017</v>
      </c>
      <c r="J26" s="28">
        <f t="shared" si="1"/>
        <v>0.85314587369160289</v>
      </c>
      <c r="K26" s="27">
        <f t="shared" si="2"/>
        <v>0.83091845994606206</v>
      </c>
      <c r="L26" s="18"/>
    </row>
    <row r="27" spans="1:14">
      <c r="A27" s="16"/>
      <c r="B27" s="11" t="str">
        <f>+'[3]Población Bogotá'!J1171</f>
        <v>Montería</v>
      </c>
      <c r="C27" s="55">
        <f>+'[3]Población Bogotá'!K1171</f>
        <v>6.351</v>
      </c>
      <c r="D27" s="55">
        <f>+'[3]Población Bogotá'!L1171</f>
        <v>7.617333333333332</v>
      </c>
      <c r="E27" s="55">
        <f>+'[3]Población Bogotá'!M1171</f>
        <v>7.0976666666666661</v>
      </c>
      <c r="F27" s="55">
        <f>+'[3]Población Bogotá'!N1171</f>
        <v>6.9863333333333335</v>
      </c>
      <c r="G27" s="56">
        <f>+'[3]Población Bogotá'!O1171</f>
        <v>7.9776666666666669</v>
      </c>
      <c r="H27" s="28">
        <v>8.374666666666668</v>
      </c>
      <c r="I27" s="27">
        <f t="shared" si="3"/>
        <v>-1.5685906166345687</v>
      </c>
      <c r="J27" s="28">
        <f t="shared" si="1"/>
        <v>0.59015955243254337</v>
      </c>
      <c r="K27" s="27">
        <f t="shared" si="2"/>
        <v>0.55710876525942155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Bogotá'!J1190</f>
        <v>Colombia</v>
      </c>
      <c r="C13" s="26">
        <f>+'[3]Población Bogotá'!K1190</f>
        <v>3730.3513333333335</v>
      </c>
      <c r="D13" s="26">
        <f>+'[3]Población Bogotá'!L1190</f>
        <v>3465.9336666666663</v>
      </c>
      <c r="E13" s="26">
        <f>+'[3]Población Bogotá'!M1190</f>
        <v>3725.1813333333334</v>
      </c>
      <c r="F13" s="26">
        <f>+'[3]Población Bogotá'!N1190</f>
        <v>3796.8520000000003</v>
      </c>
      <c r="G13" s="26">
        <f>+'[3]Población Bogotá'!O1190</f>
        <v>3991.8636666666666</v>
      </c>
      <c r="H13" s="28">
        <f t="shared" ref="H13:H27" si="0">IF(OR(OR(G13=0,F13=0),G13=""),"",(G13/F13-1)*100)</f>
        <v>5.1361408521234608</v>
      </c>
      <c r="I13" s="27">
        <f>IF(OR(OR(G13=0,F13=0),F13=""),"",(F13/E13-1)*100)</f>
        <v>1.9239510846183361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1714.040666666667</v>
      </c>
      <c r="D14" s="25">
        <f>D13-SUM(D15:D27)</f>
        <v>1488.3696666666658</v>
      </c>
      <c r="E14" s="25">
        <f>E13-SUM(E15:E27)</f>
        <v>1678.5416666666667</v>
      </c>
      <c r="F14" s="25">
        <f>F13-SUM(F15:F27)</f>
        <v>1703.1936666666666</v>
      </c>
      <c r="G14" s="26">
        <f>G13-SUM(G15:G27)</f>
        <v>1773.3470000000002</v>
      </c>
      <c r="H14" s="28">
        <f t="shared" si="0"/>
        <v>4.1189287340782199</v>
      </c>
      <c r="I14" s="27">
        <f>IF(OR(OR(G14=0,F14=0),F14=""),"",(F14/E14-1)*100)</f>
        <v>1.4686558272309691</v>
      </c>
      <c r="J14" s="28">
        <f t="shared" si="1"/>
        <v>44.424037193654996</v>
      </c>
      <c r="K14" s="27">
        <f t="shared" si="2"/>
        <v>44.85804731568853</v>
      </c>
      <c r="L14" s="18"/>
    </row>
    <row r="15" spans="1:15">
      <c r="A15" s="16"/>
      <c r="B15" s="12" t="str">
        <f>+'[3]Población Bogotá'!J1191</f>
        <v>Bogotá</v>
      </c>
      <c r="C15" s="107">
        <f>+'[3]Población Bogotá'!K1191</f>
        <v>820.5</v>
      </c>
      <c r="D15" s="107">
        <f>+'[3]Población Bogotá'!L1191</f>
        <v>813.10066666666671</v>
      </c>
      <c r="E15" s="107">
        <f>+'[3]Población Bogotá'!M1191</f>
        <v>826.39433333333329</v>
      </c>
      <c r="F15" s="107">
        <f>+'[3]Población Bogotá'!N1191</f>
        <v>846.49633333333338</v>
      </c>
      <c r="G15" s="107">
        <f>+'[3]Población Bogotá'!O1191</f>
        <v>924.88266666666675</v>
      </c>
      <c r="H15" s="50">
        <f t="shared" si="0"/>
        <v>9.2600913018327837</v>
      </c>
      <c r="I15" s="36">
        <f t="shared" ref="I15:I27" si="3">IF(OR(OR(G15=0,F15=0),F15=""),"",(F15/E15-1)*100)</f>
        <v>2.4324948985210204</v>
      </c>
      <c r="J15" s="50">
        <f t="shared" si="1"/>
        <v>23.169194739533108</v>
      </c>
      <c r="K15" s="36">
        <f t="shared" si="2"/>
        <v>22.294688687716384</v>
      </c>
      <c r="L15" s="18"/>
      <c r="N15" s="23" t="s">
        <v>3</v>
      </c>
      <c r="O15" s="34">
        <f>J15</f>
        <v>23.169194739533108</v>
      </c>
    </row>
    <row r="16" spans="1:15">
      <c r="A16" s="16"/>
      <c r="B16" s="11" t="str">
        <f>+'[3]Población Bogotá'!J1192</f>
        <v>Medellín</v>
      </c>
      <c r="C16" s="55">
        <f>+'[3]Población Bogotá'!K1192</f>
        <v>312.86766666666665</v>
      </c>
      <c r="D16" s="55">
        <f>+'[3]Población Bogotá'!L1192</f>
        <v>299.80533333333335</v>
      </c>
      <c r="E16" s="55">
        <f>+'[3]Población Bogotá'!M1192</f>
        <v>330.61733333333336</v>
      </c>
      <c r="F16" s="55">
        <f>+'[3]Población Bogotá'!N1192</f>
        <v>345.08766666666662</v>
      </c>
      <c r="G16" s="56">
        <f>+'[3]Población Bogotá'!O1192</f>
        <v>352.76766666666663</v>
      </c>
      <c r="H16" s="28">
        <f t="shared" si="0"/>
        <v>2.2255214375477506</v>
      </c>
      <c r="I16" s="27">
        <f t="shared" si="3"/>
        <v>4.3767618555994092</v>
      </c>
      <c r="J16" s="28">
        <f t="shared" si="1"/>
        <v>8.8371672011844744</v>
      </c>
      <c r="K16" s="27">
        <f t="shared" si="2"/>
        <v>9.0887837257461346</v>
      </c>
      <c r="L16" s="18"/>
      <c r="N16" s="23" t="s">
        <v>14</v>
      </c>
      <c r="O16" s="34">
        <f>100-O15</f>
        <v>76.830805260466889</v>
      </c>
    </row>
    <row r="17" spans="1:14">
      <c r="A17" s="16"/>
      <c r="B17" s="11" t="str">
        <f>+'[3]Población Bogotá'!J1193</f>
        <v>Cali</v>
      </c>
      <c r="C17" s="55">
        <f>+'[3]Población Bogotá'!K1193</f>
        <v>231.84933333333333</v>
      </c>
      <c r="D17" s="55">
        <f>+'[3]Población Bogotá'!L1193</f>
        <v>225.43800000000002</v>
      </c>
      <c r="E17" s="55">
        <f>+'[3]Población Bogotá'!M1193</f>
        <v>231.495</v>
      </c>
      <c r="F17" s="55">
        <f>+'[3]Población Bogotá'!N1193</f>
        <v>233.81633333333335</v>
      </c>
      <c r="G17" s="56">
        <f>+'[3]Población Bogotá'!O1193</f>
        <v>214.08333333333334</v>
      </c>
      <c r="H17" s="28">
        <f t="shared" si="0"/>
        <v>-8.4395301725428418</v>
      </c>
      <c r="I17" s="27">
        <f t="shared" si="3"/>
        <v>1.0027574389655625</v>
      </c>
      <c r="J17" s="28">
        <f t="shared" si="1"/>
        <v>5.3629921061933397</v>
      </c>
      <c r="K17" s="27">
        <f t="shared" si="2"/>
        <v>6.1581629553465165</v>
      </c>
      <c r="L17" s="18"/>
    </row>
    <row r="18" spans="1:14">
      <c r="A18" s="16"/>
      <c r="B18" s="11" t="str">
        <f>+'[3]Población Bogotá'!J1194</f>
        <v>Barranquilla</v>
      </c>
      <c r="C18" s="55">
        <f>+'[3]Población Bogotá'!K1194</f>
        <v>136.67666666666665</v>
      </c>
      <c r="D18" s="55">
        <f>+'[3]Población Bogotá'!L1194</f>
        <v>146.29333333333332</v>
      </c>
      <c r="E18" s="55">
        <f>+'[3]Población Bogotá'!M1194</f>
        <v>139.52233333333334</v>
      </c>
      <c r="F18" s="55">
        <f>+'[3]Población Bogotá'!N1194</f>
        <v>157.22299999999998</v>
      </c>
      <c r="G18" s="56">
        <f>+'[3]Población Bogotá'!O1194</f>
        <v>158.155</v>
      </c>
      <c r="H18" s="28">
        <f t="shared" si="0"/>
        <v>0.59278858691158565</v>
      </c>
      <c r="I18" s="27">
        <f t="shared" si="3"/>
        <v>12.686618868663778</v>
      </c>
      <c r="J18" s="28">
        <f t="shared" si="1"/>
        <v>3.9619339037213277</v>
      </c>
      <c r="K18" s="27">
        <f t="shared" si="2"/>
        <v>4.1408777587327599</v>
      </c>
      <c r="L18" s="18"/>
    </row>
    <row r="19" spans="1:14">
      <c r="A19" s="16"/>
      <c r="B19" s="11" t="str">
        <f>+'[3]Población Bogotá'!J1195</f>
        <v>Bucaramanga</v>
      </c>
      <c r="C19" s="55">
        <f>+'[3]Población Bogotá'!K1195</f>
        <v>95.278333333333322</v>
      </c>
      <c r="D19" s="55">
        <f>+'[3]Población Bogotá'!L1195</f>
        <v>93.283666666666662</v>
      </c>
      <c r="E19" s="55">
        <f>+'[3]Población Bogotá'!M1195</f>
        <v>96.817999999999998</v>
      </c>
      <c r="F19" s="55">
        <f>+'[3]Población Bogotá'!N1195</f>
        <v>107.43266666666666</v>
      </c>
      <c r="G19" s="56">
        <f>+'[3]Población Bogotá'!O1195</f>
        <v>108.04366666666665</v>
      </c>
      <c r="H19" s="28">
        <f t="shared" si="0"/>
        <v>0.56872831975376403</v>
      </c>
      <c r="I19" s="27">
        <f t="shared" si="3"/>
        <v>10.963526066089635</v>
      </c>
      <c r="J19" s="28">
        <f t="shared" si="1"/>
        <v>2.7065971107396702</v>
      </c>
      <c r="K19" s="27">
        <f t="shared" si="2"/>
        <v>2.8295194720960062</v>
      </c>
      <c r="L19" s="18"/>
    </row>
    <row r="20" spans="1:14">
      <c r="A20" s="16"/>
      <c r="B20" s="11" t="str">
        <f>+'[3]Población Bogotá'!J1196</f>
        <v>Cartagena</v>
      </c>
      <c r="C20" s="55">
        <f>+'[3]Población Bogotá'!K1196</f>
        <v>91.708999999999989</v>
      </c>
      <c r="D20" s="55">
        <f>+'[3]Población Bogotá'!L1196</f>
        <v>81.925333333333342</v>
      </c>
      <c r="E20" s="55">
        <f>+'[3]Población Bogotá'!M1196</f>
        <v>92.175666666666658</v>
      </c>
      <c r="F20" s="55">
        <f>+'[3]Población Bogotá'!N1196</f>
        <v>84.085666666666668</v>
      </c>
      <c r="G20" s="56">
        <f>+'[3]Población Bogotá'!O1196</f>
        <v>93.330333333333328</v>
      </c>
      <c r="H20" s="28">
        <f t="shared" si="0"/>
        <v>10.994343070757196</v>
      </c>
      <c r="I20" s="27">
        <f t="shared" si="3"/>
        <v>-8.7767198139783726</v>
      </c>
      <c r="J20" s="28">
        <f t="shared" si="1"/>
        <v>2.3380140487429806</v>
      </c>
      <c r="K20" s="27">
        <f t="shared" si="2"/>
        <v>2.2146153357219789</v>
      </c>
      <c r="L20" s="18"/>
    </row>
    <row r="21" spans="1:14">
      <c r="A21" s="16"/>
      <c r="B21" s="11" t="str">
        <f>+'[3]Población Bogotá'!J1197</f>
        <v>Cúcuta</v>
      </c>
      <c r="C21" s="55">
        <f>+'[3]Población Bogotá'!K1197</f>
        <v>67.179000000000002</v>
      </c>
      <c r="D21" s="55">
        <f>+'[3]Población Bogotá'!L1197</f>
        <v>57.032333333333334</v>
      </c>
      <c r="E21" s="55">
        <f>+'[3]Población Bogotá'!M1197</f>
        <v>61.909666666666659</v>
      </c>
      <c r="F21" s="55">
        <f>+'[3]Población Bogotá'!N1197</f>
        <v>60.081999999999994</v>
      </c>
      <c r="G21" s="56">
        <f>+'[3]Población Bogotá'!O1197</f>
        <v>71.763333333333335</v>
      </c>
      <c r="H21" s="28">
        <f t="shared" si="0"/>
        <v>19.442317721336423</v>
      </c>
      <c r="I21" s="27">
        <f t="shared" si="3"/>
        <v>-2.9521507142126424</v>
      </c>
      <c r="J21" s="28">
        <f t="shared" si="1"/>
        <v>1.7977400864809094</v>
      </c>
      <c r="K21" s="27">
        <f t="shared" si="2"/>
        <v>1.5824161700271695</v>
      </c>
      <c r="L21" s="18"/>
    </row>
    <row r="22" spans="1:14">
      <c r="A22" s="16"/>
      <c r="B22" s="11" t="str">
        <f>+'[3]Población Bogotá'!J1198</f>
        <v>Pereira</v>
      </c>
      <c r="C22" s="55">
        <f>+'[3]Población Bogotá'!K1198</f>
        <v>49.247666666666667</v>
      </c>
      <c r="D22" s="55">
        <f>+'[3]Población Bogotá'!L1198</f>
        <v>54.251666666666665</v>
      </c>
      <c r="E22" s="55">
        <f>+'[3]Población Bogotá'!M1198</f>
        <v>48.786666666666669</v>
      </c>
      <c r="F22" s="55">
        <f>+'[3]Población Bogotá'!N1198</f>
        <v>53.405333333333338</v>
      </c>
      <c r="G22" s="56">
        <f>+'[3]Población Bogotá'!O1198</f>
        <v>61.791666666666664</v>
      </c>
      <c r="H22" s="28">
        <f t="shared" si="0"/>
        <v>15.70317571278772</v>
      </c>
      <c r="I22" s="27">
        <f t="shared" si="3"/>
        <v>9.4670675047827224</v>
      </c>
      <c r="J22" s="28">
        <f t="shared" si="1"/>
        <v>1.5479403062445936</v>
      </c>
      <c r="K22" s="27">
        <f t="shared" si="2"/>
        <v>1.4065687399280598</v>
      </c>
      <c r="L22" s="18"/>
    </row>
    <row r="23" spans="1:14">
      <c r="A23" s="16"/>
      <c r="B23" s="11" t="str">
        <f>+'[3]Población Bogotá'!J1199</f>
        <v>Ibagué</v>
      </c>
      <c r="C23" s="55">
        <f>+'[3]Población Bogotá'!K1199</f>
        <v>52.55</v>
      </c>
      <c r="D23" s="55">
        <f>+'[3]Población Bogotá'!L1199</f>
        <v>46.117666666666672</v>
      </c>
      <c r="E23" s="55">
        <f>+'[3]Población Bogotá'!M1199</f>
        <v>53.381</v>
      </c>
      <c r="F23" s="55">
        <f>+'[3]Población Bogotá'!N1199</f>
        <v>49.354999999999997</v>
      </c>
      <c r="G23" s="56">
        <f>+'[3]Población Bogotá'!O1199</f>
        <v>54.681666666666672</v>
      </c>
      <c r="H23" s="28">
        <f t="shared" si="0"/>
        <v>10.792557322797446</v>
      </c>
      <c r="I23" s="27">
        <f t="shared" si="3"/>
        <v>-7.5420093291620693</v>
      </c>
      <c r="J23" s="28">
        <f t="shared" si="1"/>
        <v>1.3698280109933616</v>
      </c>
      <c r="K23" s="27">
        <f t="shared" si="2"/>
        <v>1.2998926479093731</v>
      </c>
      <c r="L23" s="18"/>
    </row>
    <row r="24" spans="1:14">
      <c r="A24" s="16"/>
      <c r="B24" s="11" t="str">
        <f>+'[3]Población Bogotá'!J1200</f>
        <v>Pasto</v>
      </c>
      <c r="C24" s="55">
        <f>+'[3]Población Bogotá'!K1200</f>
        <v>40.659333333333336</v>
      </c>
      <c r="D24" s="55">
        <f>+'[3]Población Bogotá'!L1200</f>
        <v>41.921999999999997</v>
      </c>
      <c r="E24" s="55">
        <f>+'[3]Población Bogotá'!M1200</f>
        <v>41.941000000000003</v>
      </c>
      <c r="F24" s="55">
        <f>+'[3]Población Bogotá'!N1200</f>
        <v>41.284333333333336</v>
      </c>
      <c r="G24" s="56">
        <f>+'[3]Población Bogotá'!O1200</f>
        <v>45.915333333333336</v>
      </c>
      <c r="H24" s="28">
        <f t="shared" si="0"/>
        <v>11.21733022211815</v>
      </c>
      <c r="I24" s="27">
        <f t="shared" si="3"/>
        <v>-1.5656914872479555</v>
      </c>
      <c r="J24" s="28">
        <f t="shared" si="1"/>
        <v>1.1502229827321258</v>
      </c>
      <c r="K24" s="27">
        <f t="shared" si="2"/>
        <v>1.087330592115082</v>
      </c>
      <c r="L24" s="18"/>
    </row>
    <row r="25" spans="1:14">
      <c r="A25" s="16"/>
      <c r="B25" s="11" t="str">
        <f>+'[3]Población Bogotá'!J1201</f>
        <v>Montería</v>
      </c>
      <c r="C25" s="55">
        <f>+'[3]Población Bogotá'!K1201</f>
        <v>37.382666666666665</v>
      </c>
      <c r="D25" s="55">
        <f>+'[3]Población Bogotá'!L1201</f>
        <v>37.242666666666665</v>
      </c>
      <c r="E25" s="55">
        <f>+'[3]Población Bogotá'!M1201</f>
        <v>39.382333333333328</v>
      </c>
      <c r="F25" s="55">
        <f>+'[3]Población Bogotá'!N1201</f>
        <v>38.556333333333335</v>
      </c>
      <c r="G25" s="56">
        <f>+'[3]Población Bogotá'!O1201</f>
        <v>45.801333333333332</v>
      </c>
      <c r="H25" s="28">
        <f t="shared" si="0"/>
        <v>18.790687219566159</v>
      </c>
      <c r="I25" s="27">
        <f t="shared" si="3"/>
        <v>-2.097387153292074</v>
      </c>
      <c r="J25" s="28">
        <f t="shared" si="1"/>
        <v>1.1473671737787305</v>
      </c>
      <c r="K25" s="27">
        <f t="shared" si="2"/>
        <v>1.0154815972108824</v>
      </c>
      <c r="L25" s="18"/>
    </row>
    <row r="26" spans="1:14">
      <c r="A26" s="16"/>
      <c r="B26" s="11" t="str">
        <f>+'[3]Población Bogotá'!J1202</f>
        <v>Manizales</v>
      </c>
      <c r="C26" s="55">
        <f>+'[3]Población Bogotá'!K1202</f>
        <v>41.603333333333332</v>
      </c>
      <c r="D26" s="55">
        <f>+'[3]Población Bogotá'!L1202</f>
        <v>40.760333333333335</v>
      </c>
      <c r="E26" s="55">
        <f>+'[3]Población Bogotá'!M1202</f>
        <v>43.467666666666673</v>
      </c>
      <c r="F26" s="55">
        <f>+'[3]Población Bogotá'!N1202</f>
        <v>40.121333333333332</v>
      </c>
      <c r="G26" s="56">
        <f>+'[3]Población Bogotá'!O1202</f>
        <v>45.571666666666665</v>
      </c>
      <c r="H26" s="28">
        <f t="shared" si="0"/>
        <v>13.584626632547936</v>
      </c>
      <c r="I26" s="27">
        <f t="shared" si="3"/>
        <v>-7.6984425204941758</v>
      </c>
      <c r="J26" s="28">
        <f t="shared" si="1"/>
        <v>1.141613804279054</v>
      </c>
      <c r="K26" s="27">
        <f t="shared" si="2"/>
        <v>1.0566999538916273</v>
      </c>
      <c r="L26" s="18"/>
    </row>
    <row r="27" spans="1:14">
      <c r="A27" s="16"/>
      <c r="B27" s="11" t="str">
        <f>+'[3]Población Bogotá'!J1203</f>
        <v>Villavicencio</v>
      </c>
      <c r="C27" s="55">
        <f>+'[3]Población Bogotá'!K1203</f>
        <v>38.80766666666667</v>
      </c>
      <c r="D27" s="55">
        <f>+'[3]Población Bogotá'!L1203</f>
        <v>40.390999999999998</v>
      </c>
      <c r="E27" s="55">
        <f>+'[3]Población Bogotá'!M1203</f>
        <v>40.748666666666665</v>
      </c>
      <c r="F27" s="55">
        <f>+'[3]Población Bogotá'!N1203</f>
        <v>36.712333333333333</v>
      </c>
      <c r="G27" s="56">
        <f>+'[3]Población Bogotá'!O1203</f>
        <v>41.728999999999992</v>
      </c>
      <c r="H27" s="28">
        <f t="shared" si="0"/>
        <v>13.664799295422947</v>
      </c>
      <c r="I27" s="27">
        <f t="shared" si="3"/>
        <v>-9.9054365787019538</v>
      </c>
      <c r="J27" s="28">
        <f t="shared" si="1"/>
        <v>1.0453513317213319</v>
      </c>
      <c r="K27" s="27">
        <f t="shared" si="2"/>
        <v>0.96691504786948057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66" t="s">
        <v>110</v>
      </c>
      <c r="D7" s="166"/>
      <c r="E7" s="166"/>
      <c r="F7" s="166"/>
      <c r="G7" s="166"/>
      <c r="H7" s="166"/>
      <c r="I7" s="166"/>
      <c r="J7" s="18"/>
    </row>
    <row r="8" spans="1:22">
      <c r="A8" s="16"/>
      <c r="B8" s="3"/>
      <c r="C8" s="166" t="s">
        <v>86</v>
      </c>
      <c r="D8" s="166"/>
      <c r="E8" s="166"/>
      <c r="F8" s="166"/>
      <c r="G8" s="166"/>
      <c r="H8" s="166"/>
      <c r="I8" s="166"/>
      <c r="J8" s="18"/>
    </row>
    <row r="9" spans="1:22">
      <c r="A9" s="16"/>
      <c r="C9" s="171" t="s">
        <v>167</v>
      </c>
      <c r="D9" s="171"/>
      <c r="E9" s="171"/>
      <c r="F9" s="171"/>
      <c r="G9" s="171"/>
      <c r="H9" s="171"/>
      <c r="I9" s="171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113</v>
      </c>
      <c r="H10" s="168"/>
      <c r="I10" s="168" t="s">
        <v>112</v>
      </c>
      <c r="J10" s="18"/>
    </row>
    <row r="11" spans="1:22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61</v>
      </c>
      <c r="H11" s="161" t="s">
        <v>62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J12" s="18"/>
    </row>
    <row r="13" spans="1:22">
      <c r="A13" s="16"/>
      <c r="B13" s="118" t="s">
        <v>85</v>
      </c>
      <c r="C13" s="27">
        <f>+'[3]Resumen Bogotá'!K84</f>
        <v>332.22966666666667</v>
      </c>
      <c r="D13" s="27">
        <f>+'[3]Resumen Bogotá'!L84</f>
        <v>379.95733333333334</v>
      </c>
      <c r="E13" s="27">
        <f>+'[3]Resumen Bogotá'!M84</f>
        <v>338.19166666666666</v>
      </c>
      <c r="F13" s="36">
        <f>+'[3]Resumen Bogotá'!N84</f>
        <v>313.13100000000003</v>
      </c>
      <c r="G13" s="28">
        <f>IF(OR(OR(F13=0,E13=0),F13=""),"",(F13/E13-1)*100)</f>
        <v>-7.4101963876499921</v>
      </c>
      <c r="H13" s="26">
        <f>F13-E13</f>
        <v>-25.060666666666634</v>
      </c>
      <c r="I13" s="28">
        <f>IF(F13=0,"",F13/$F$13*100)</f>
        <v>100</v>
      </c>
      <c r="J13" s="18"/>
      <c r="K13" s="23"/>
      <c r="L13" s="122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74</v>
      </c>
      <c r="C14" s="27">
        <f>+'[3]Resumen Bogotá'!K85</f>
        <v>0</v>
      </c>
      <c r="D14" s="27">
        <f>+'[3]Resumen Bogotá'!L85</f>
        <v>1.2453333333333334</v>
      </c>
      <c r="E14" s="27">
        <f>+'[3]Resumen Bogotá'!M85</f>
        <v>0</v>
      </c>
      <c r="F14" s="36">
        <f>+'[3]Resumen Bogotá'!N85</f>
        <v>0.94</v>
      </c>
      <c r="G14" s="28">
        <v>0</v>
      </c>
      <c r="H14" s="26">
        <f t="shared" ref="H14:H24" si="0">F14-E14</f>
        <v>0.94</v>
      </c>
      <c r="I14" s="28">
        <f t="shared" ref="I14:I24" si="1">IF(F14=0,"",F14/$F$13*100)</f>
        <v>0.30019384858094528</v>
      </c>
      <c r="J14" s="18"/>
      <c r="L14" s="23"/>
      <c r="M14" s="34"/>
    </row>
    <row r="15" spans="1:22">
      <c r="A15" s="16"/>
      <c r="B15" s="118" t="s">
        <v>88</v>
      </c>
      <c r="C15" s="27">
        <f>+'[3]Resumen Bogotá'!K86</f>
        <v>4.4796666666666667</v>
      </c>
      <c r="D15" s="27">
        <f>+'[3]Resumen Bogotá'!L86</f>
        <v>4.6863333333333337</v>
      </c>
      <c r="E15" s="27">
        <f>+'[3]Resumen Bogotá'!M86</f>
        <v>5.3966666666666674</v>
      </c>
      <c r="F15" s="36">
        <f>+'[3]Resumen Bogotá'!N86</f>
        <v>9.8809999999999985</v>
      </c>
      <c r="G15" s="28">
        <f t="shared" ref="G15:G24" si="2">IF(OR(OR(F15=0,E15=0),F15=""),"",(F15/E15-1)*100)</f>
        <v>83.094502779493467</v>
      </c>
      <c r="H15" s="26">
        <f t="shared" si="0"/>
        <v>4.4843333333333311</v>
      </c>
      <c r="I15" s="28">
        <f t="shared" si="1"/>
        <v>3.1555483168386385</v>
      </c>
      <c r="J15" s="18"/>
      <c r="M15" s="34"/>
    </row>
    <row r="16" spans="1:22">
      <c r="A16" s="16"/>
      <c r="B16" s="119" t="s">
        <v>76</v>
      </c>
      <c r="C16" s="27">
        <f>+'[3]Resumen Bogotá'!K87</f>
        <v>0</v>
      </c>
      <c r="D16" s="27">
        <f>+'[3]Resumen Bogotá'!L87</f>
        <v>1.4336666666666666</v>
      </c>
      <c r="E16" s="27">
        <f>+'[3]Resumen Bogotá'!M87</f>
        <v>0.78600000000000003</v>
      </c>
      <c r="F16" s="36">
        <f>+'[3]Resumen Bogotá'!N87</f>
        <v>1.9326666666666668</v>
      </c>
      <c r="G16" s="28">
        <v>0</v>
      </c>
      <c r="H16" s="26">
        <f t="shared" si="0"/>
        <v>1.1466666666666667</v>
      </c>
      <c r="I16" s="28">
        <f t="shared" si="1"/>
        <v>0.617207068819972</v>
      </c>
      <c r="J16" s="18"/>
      <c r="K16" s="104"/>
    </row>
    <row r="17" spans="1:12">
      <c r="A17" s="16"/>
      <c r="B17" s="118" t="s">
        <v>77</v>
      </c>
      <c r="C17" s="27">
        <f>+'[3]Resumen Bogotá'!K88</f>
        <v>55.589666666666666</v>
      </c>
      <c r="D17" s="27">
        <f>+'[3]Resumen Bogotá'!L88</f>
        <v>64.791666666666671</v>
      </c>
      <c r="E17" s="27">
        <f>+'[3]Resumen Bogotá'!M88</f>
        <v>55.05266666666666</v>
      </c>
      <c r="F17" s="36">
        <f>+'[3]Resumen Bogotá'!N88</f>
        <v>45.714333333333336</v>
      </c>
      <c r="G17" s="28">
        <f t="shared" si="2"/>
        <v>-16.9625449569503</v>
      </c>
      <c r="H17" s="26">
        <f t="shared" si="0"/>
        <v>-9.338333333333324</v>
      </c>
      <c r="I17" s="28">
        <f t="shared" si="1"/>
        <v>14.599108147495244</v>
      </c>
      <c r="J17" s="18"/>
      <c r="K17" s="104"/>
    </row>
    <row r="18" spans="1:12">
      <c r="A18" s="16"/>
      <c r="B18" s="118" t="s">
        <v>90</v>
      </c>
      <c r="C18" s="27">
        <f>+'[3]Resumen Bogotá'!K89</f>
        <v>0.45600000000000002</v>
      </c>
      <c r="D18" s="27">
        <f>+'[3]Resumen Bogotá'!L89</f>
        <v>2.2290000000000001</v>
      </c>
      <c r="E18" s="27">
        <f>+'[3]Resumen Bogotá'!M89</f>
        <v>0</v>
      </c>
      <c r="F18" s="36">
        <f>+'[3]Resumen Bogotá'!N89</f>
        <v>0.81599999999999995</v>
      </c>
      <c r="G18" s="28">
        <v>0</v>
      </c>
      <c r="H18" s="26">
        <f t="shared" si="0"/>
        <v>0.81599999999999995</v>
      </c>
      <c r="I18" s="28">
        <f t="shared" si="1"/>
        <v>0.26059380898090573</v>
      </c>
      <c r="J18" s="18"/>
      <c r="K18" s="104"/>
    </row>
    <row r="19" spans="1:12">
      <c r="A19" s="16"/>
      <c r="B19" s="118" t="s">
        <v>79</v>
      </c>
      <c r="C19" s="27">
        <f>+'[3]Resumen Bogotá'!K90</f>
        <v>23.994666666666664</v>
      </c>
      <c r="D19" s="27">
        <f>+'[3]Resumen Bogotá'!L90</f>
        <v>24.600333333333335</v>
      </c>
      <c r="E19" s="27">
        <f>+'[3]Resumen Bogotá'!M90</f>
        <v>20.918333333333333</v>
      </c>
      <c r="F19" s="36">
        <f>+'[3]Resumen Bogotá'!N90</f>
        <v>31.143000000000001</v>
      </c>
      <c r="G19" s="28">
        <f t="shared" si="2"/>
        <v>48.878973786949253</v>
      </c>
      <c r="H19" s="26">
        <f t="shared" si="0"/>
        <v>10.224666666666668</v>
      </c>
      <c r="I19" s="28">
        <f t="shared" si="1"/>
        <v>9.9456776876131698</v>
      </c>
      <c r="J19" s="18"/>
      <c r="K19" s="104"/>
    </row>
    <row r="20" spans="1:12">
      <c r="A20" s="16"/>
      <c r="B20" s="118" t="s">
        <v>80</v>
      </c>
      <c r="C20" s="27">
        <f>+'[3]Resumen Bogotá'!K91</f>
        <v>88.450333333333333</v>
      </c>
      <c r="D20" s="27">
        <f>+'[3]Resumen Bogotá'!L91</f>
        <v>121.81200000000001</v>
      </c>
      <c r="E20" s="27">
        <f>+'[3]Resumen Bogotá'!M91</f>
        <v>112.85033333333335</v>
      </c>
      <c r="F20" s="36">
        <f>+'[3]Resumen Bogotá'!N91</f>
        <v>86.11333333333333</v>
      </c>
      <c r="G20" s="28">
        <f t="shared" si="2"/>
        <v>-23.692442202208841</v>
      </c>
      <c r="H20" s="26">
        <f t="shared" si="0"/>
        <v>-26.737000000000023</v>
      </c>
      <c r="I20" s="28">
        <f t="shared" si="1"/>
        <v>27.50073717815653</v>
      </c>
      <c r="J20" s="18"/>
      <c r="K20" s="104"/>
    </row>
    <row r="21" spans="1:12">
      <c r="A21" s="16"/>
      <c r="B21" s="118" t="s">
        <v>92</v>
      </c>
      <c r="C21" s="27">
        <f>+'[3]Resumen Bogotá'!K92</f>
        <v>30.175333333333338</v>
      </c>
      <c r="D21" s="27">
        <f>+'[3]Resumen Bogotá'!L92</f>
        <v>36.457333333333331</v>
      </c>
      <c r="E21" s="27">
        <f>+'[3]Resumen Bogotá'!M92</f>
        <v>27.333333333333332</v>
      </c>
      <c r="F21" s="36">
        <f>+'[3]Resumen Bogotá'!N92</f>
        <v>22.914333333333332</v>
      </c>
      <c r="G21" s="28">
        <f t="shared" si="2"/>
        <v>-16.167073170731705</v>
      </c>
      <c r="H21" s="26">
        <f t="shared" si="0"/>
        <v>-4.4190000000000005</v>
      </c>
      <c r="I21" s="28">
        <f t="shared" si="1"/>
        <v>7.3178105436169938</v>
      </c>
      <c r="J21" s="18"/>
      <c r="K21" s="104"/>
    </row>
    <row r="22" spans="1:12">
      <c r="A22" s="16"/>
      <c r="B22" s="118" t="s">
        <v>82</v>
      </c>
      <c r="C22" s="27">
        <f>+'[3]Resumen Bogotá'!K93</f>
        <v>13.240333333333332</v>
      </c>
      <c r="D22" s="27">
        <f>+'[3]Resumen Bogotá'!L93</f>
        <v>15.624666666666668</v>
      </c>
      <c r="E22" s="27">
        <f>+'[3]Resumen Bogotá'!M93</f>
        <v>4.5380000000000003</v>
      </c>
      <c r="F22" s="36">
        <f>+'[3]Resumen Bogotá'!N93</f>
        <v>9.2959999999999994</v>
      </c>
      <c r="G22" s="28">
        <f t="shared" si="2"/>
        <v>104.84795063904801</v>
      </c>
      <c r="H22" s="26">
        <f t="shared" si="0"/>
        <v>4.7579999999999991</v>
      </c>
      <c r="I22" s="28">
        <f t="shared" si="1"/>
        <v>2.9687255493707103</v>
      </c>
      <c r="J22" s="18"/>
      <c r="K22" s="104"/>
    </row>
    <row r="23" spans="1:12">
      <c r="A23" s="16"/>
      <c r="B23" s="118" t="s">
        <v>83</v>
      </c>
      <c r="C23" s="27">
        <f>+'[3]Resumen Bogotá'!K94</f>
        <v>45.332666666666661</v>
      </c>
      <c r="D23" s="27">
        <f>+'[3]Resumen Bogotá'!L94</f>
        <v>39.997666666666667</v>
      </c>
      <c r="E23" s="27">
        <f>+'[3]Resumen Bogotá'!M94</f>
        <v>45.033666666666669</v>
      </c>
      <c r="F23" s="36">
        <f>+'[3]Resumen Bogotá'!N94</f>
        <v>40.67733333333333</v>
      </c>
      <c r="G23" s="28">
        <f t="shared" si="2"/>
        <v>-9.6735035269909346</v>
      </c>
      <c r="H23" s="26">
        <f t="shared" si="0"/>
        <v>-4.3563333333333389</v>
      </c>
      <c r="I23" s="28">
        <f t="shared" si="1"/>
        <v>12.990516216322664</v>
      </c>
      <c r="J23" s="18"/>
    </row>
    <row r="24" spans="1:12">
      <c r="A24" s="16"/>
      <c r="B24" s="104" t="s">
        <v>94</v>
      </c>
      <c r="C24" s="27">
        <f>+'[3]Resumen Bogotá'!K95</f>
        <v>70.510333333333335</v>
      </c>
      <c r="D24" s="27">
        <f>+'[3]Resumen Bogotá'!L95</f>
        <v>67.079666666666668</v>
      </c>
      <c r="E24" s="27">
        <f>+'[3]Resumen Bogotá'!M95</f>
        <v>66.282666666666657</v>
      </c>
      <c r="F24" s="36">
        <f>+'[3]Resumen Bogotá'!N95</f>
        <v>63.703666666666663</v>
      </c>
      <c r="G24" s="28">
        <f t="shared" si="2"/>
        <v>-3.8909116511103847</v>
      </c>
      <c r="H24" s="26">
        <f t="shared" si="0"/>
        <v>-2.5789999999999935</v>
      </c>
      <c r="I24" s="28">
        <f t="shared" si="1"/>
        <v>20.344094537642921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4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4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4"/>
    </row>
    <row r="37" spans="1:12">
      <c r="A37" s="16"/>
      <c r="B37" s="74" t="s">
        <v>89</v>
      </c>
      <c r="C37" s="4"/>
      <c r="D37" s="4"/>
      <c r="E37" s="4"/>
      <c r="F37" s="5"/>
      <c r="G37" s="8"/>
      <c r="H37" s="8"/>
      <c r="I37" s="8"/>
      <c r="J37" s="18"/>
      <c r="L37" s="104"/>
    </row>
    <row r="38" spans="1:12">
      <c r="A38" s="16"/>
      <c r="B38" s="74" t="s">
        <v>91</v>
      </c>
      <c r="C38" s="4"/>
      <c r="D38" s="4"/>
      <c r="E38" s="4"/>
      <c r="F38" s="5"/>
      <c r="G38" s="8"/>
      <c r="H38" s="8"/>
      <c r="I38" s="8"/>
      <c r="J38" s="18"/>
      <c r="L38" s="104"/>
    </row>
    <row r="39" spans="1:12">
      <c r="A39" s="16"/>
      <c r="B39" s="74" t="s">
        <v>93</v>
      </c>
      <c r="C39" s="4"/>
      <c r="D39" s="4"/>
      <c r="E39" s="4"/>
      <c r="F39" s="5"/>
      <c r="G39" s="8"/>
      <c r="H39" s="8"/>
      <c r="I39" s="8"/>
      <c r="J39" s="18"/>
      <c r="L39" s="104"/>
    </row>
    <row r="40" spans="1:12">
      <c r="A40" s="16"/>
      <c r="B40" s="74" t="s">
        <v>95</v>
      </c>
      <c r="C40" s="4"/>
      <c r="D40" s="4"/>
      <c r="E40" s="4"/>
      <c r="F40" s="5"/>
      <c r="G40" s="8"/>
      <c r="H40" s="8"/>
      <c r="I40" s="8"/>
      <c r="J40" s="18"/>
      <c r="L40" s="104"/>
    </row>
    <row r="41" spans="1:12">
      <c r="A41" s="16"/>
      <c r="B41" s="74" t="s">
        <v>165</v>
      </c>
      <c r="C41" s="4"/>
      <c r="D41" s="4"/>
      <c r="E41" s="4"/>
      <c r="F41" s="5"/>
      <c r="G41" s="8"/>
      <c r="H41" s="8"/>
      <c r="I41" s="8"/>
      <c r="J41" s="18"/>
      <c r="L41" s="104"/>
    </row>
    <row r="42" spans="1:12">
      <c r="A42" s="16"/>
      <c r="B42" s="74" t="s">
        <v>60</v>
      </c>
      <c r="C42" s="11"/>
      <c r="D42" s="11"/>
      <c r="E42" s="11"/>
      <c r="F42" s="11"/>
      <c r="G42" s="11"/>
      <c r="H42" s="11"/>
      <c r="I42" s="11"/>
      <c r="J42" s="18"/>
      <c r="L42" s="104"/>
    </row>
    <row r="43" spans="1:12">
      <c r="A43" s="16"/>
      <c r="B43" s="74" t="s">
        <v>58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108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103</v>
      </c>
      <c r="C45" s="95"/>
      <c r="D45" s="95"/>
      <c r="E45" s="95"/>
      <c r="F45" s="95"/>
      <c r="G45" s="95"/>
      <c r="H45" s="96"/>
      <c r="I45" s="96"/>
      <c r="J45" s="97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Bogotá'!AE838</f>
        <v>Colombia</v>
      </c>
      <c r="C13" s="26">
        <f>+'[3]Población Bogotá'!AF838</f>
        <v>1662.4866666666667</v>
      </c>
      <c r="D13" s="26">
        <f>+'[3]Población Bogotá'!AG838</f>
        <v>1680.5736666666669</v>
      </c>
      <c r="E13" s="26">
        <f>+'[3]Población Bogotá'!AH838</f>
        <v>2092.6503333333335</v>
      </c>
      <c r="F13" s="26">
        <f>+'[3]Población Bogotá'!AI838</f>
        <v>1991.3869999999999</v>
      </c>
      <c r="G13" s="26">
        <f>+'[3]Población Bogotá'!AJ838</f>
        <v>1878.9639999999999</v>
      </c>
      <c r="H13" s="28">
        <f t="shared" ref="H13:H27" si="0">IF(OR(OR(G13=0,F13=0),G13=""),"",(G13/F13-1)*100)</f>
        <v>-5.6454621828906149</v>
      </c>
      <c r="I13" s="27">
        <f>IF(OR(OR(G13=0,F13=0),F13=""),"",(F13/E13-1)*100)</f>
        <v>-4.8389992212427346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787.74899999999991</v>
      </c>
      <c r="D14" s="25">
        <f>D13-SUM(D15:D27)</f>
        <v>749.1990000000003</v>
      </c>
      <c r="E14" s="25">
        <f>E13-SUM(E15:E27)</f>
        <v>965.18500000000017</v>
      </c>
      <c r="F14" s="25">
        <f>F13-SUM(F15:F27)</f>
        <v>902.2676666666664</v>
      </c>
      <c r="G14" s="26">
        <f>G13-SUM(G15:G27)</f>
        <v>872.84400000000005</v>
      </c>
      <c r="H14" s="28">
        <f t="shared" si="0"/>
        <v>-3.2610795835529616</v>
      </c>
      <c r="I14" s="27">
        <f>IF(OR(OR(G14=0,F14=0),F14=""),"",(F14/E14-1)*100)</f>
        <v>-6.5186812200079487</v>
      </c>
      <c r="J14" s="28">
        <f t="shared" si="1"/>
        <v>46.453471168154373</v>
      </c>
      <c r="K14" s="27">
        <f t="shared" si="2"/>
        <v>45.308504407564499</v>
      </c>
      <c r="L14" s="18"/>
    </row>
    <row r="15" spans="1:15">
      <c r="A15" s="16"/>
      <c r="B15" s="12" t="str">
        <f>+'[3]Población Bogotá'!AE839</f>
        <v>Bogotá</v>
      </c>
      <c r="C15" s="107">
        <f>+'[3]Población Bogotá'!AF839</f>
        <v>317.077</v>
      </c>
      <c r="D15" s="107">
        <f>+'[3]Población Bogotá'!AG839</f>
        <v>332.22966666666667</v>
      </c>
      <c r="E15" s="107">
        <f>+'[3]Población Bogotá'!AH839</f>
        <v>379.95733333333334</v>
      </c>
      <c r="F15" s="107">
        <f>+'[3]Población Bogotá'!AI839</f>
        <v>338.19166666666666</v>
      </c>
      <c r="G15" s="107">
        <f>+'[3]Población Bogotá'!AJ839</f>
        <v>313.13100000000003</v>
      </c>
      <c r="H15" s="50">
        <f t="shared" si="0"/>
        <v>-7.4101963876499921</v>
      </c>
      <c r="I15" s="36">
        <f t="shared" ref="I15:I27" si="3">IF(OR(OR(G15=0,F15=0),F15=""),"",(F15/E15-1)*100)</f>
        <v>-10.992199124112179</v>
      </c>
      <c r="J15" s="50">
        <f t="shared" si="1"/>
        <v>16.665087782416268</v>
      </c>
      <c r="K15" s="36">
        <f t="shared" si="2"/>
        <v>16.982719414491843</v>
      </c>
      <c r="L15" s="18"/>
      <c r="N15" s="23" t="s">
        <v>3</v>
      </c>
      <c r="O15" s="34">
        <f>J15</f>
        <v>16.665087782416268</v>
      </c>
    </row>
    <row r="16" spans="1:15">
      <c r="A16" s="16"/>
      <c r="B16" s="11" t="str">
        <f>+'[3]Población Bogotá'!AE840</f>
        <v>Medellín</v>
      </c>
      <c r="C16" s="55">
        <f>+'[3]Población Bogotá'!AF840</f>
        <v>156.25300000000001</v>
      </c>
      <c r="D16" s="55">
        <f>+'[3]Población Bogotá'!AG840</f>
        <v>181.26833333333335</v>
      </c>
      <c r="E16" s="55">
        <f>+'[3]Población Bogotá'!AH840</f>
        <v>228.10166666666669</v>
      </c>
      <c r="F16" s="55">
        <f>+'[3]Población Bogotá'!AI840</f>
        <v>214.20466666666667</v>
      </c>
      <c r="G16" s="56">
        <f>+'[3]Población Bogotá'!AJ840</f>
        <v>184.88166666666666</v>
      </c>
      <c r="H16" s="28">
        <f t="shared" si="0"/>
        <v>-13.689244243044818</v>
      </c>
      <c r="I16" s="27">
        <f t="shared" si="3"/>
        <v>-6.092458772038789</v>
      </c>
      <c r="J16" s="28">
        <f t="shared" si="1"/>
        <v>9.8395534276690064</v>
      </c>
      <c r="K16" s="27">
        <f t="shared" si="2"/>
        <v>10.756556443657947</v>
      </c>
      <c r="L16" s="18"/>
      <c r="N16" s="23" t="s">
        <v>14</v>
      </c>
      <c r="O16" s="34">
        <f>100-O15</f>
        <v>83.334912217583735</v>
      </c>
    </row>
    <row r="17" spans="1:14">
      <c r="A17" s="16"/>
      <c r="B17" s="11" t="str">
        <f>+'[3]Población Bogotá'!AE841</f>
        <v>Cali</v>
      </c>
      <c r="C17" s="55">
        <f>+'[3]Población Bogotá'!AF841</f>
        <v>112.89699999999999</v>
      </c>
      <c r="D17" s="55">
        <f>+'[3]Población Bogotá'!AG841</f>
        <v>125.90833333333335</v>
      </c>
      <c r="E17" s="55">
        <f>+'[3]Población Bogotá'!AH841</f>
        <v>150.65333333333334</v>
      </c>
      <c r="F17" s="55">
        <f>+'[3]Población Bogotá'!AI841</f>
        <v>141.62633333333335</v>
      </c>
      <c r="G17" s="56">
        <f>+'[3]Población Bogotá'!AJ841</f>
        <v>162.61600000000001</v>
      </c>
      <c r="H17" s="28">
        <f t="shared" si="0"/>
        <v>14.820454764768321</v>
      </c>
      <c r="I17" s="27">
        <f t="shared" si="3"/>
        <v>-5.9919019382246086</v>
      </c>
      <c r="J17" s="28">
        <f t="shared" si="1"/>
        <v>8.6545564470633831</v>
      </c>
      <c r="K17" s="27">
        <f t="shared" si="2"/>
        <v>7.1119442545990994</v>
      </c>
      <c r="L17" s="18"/>
    </row>
    <row r="18" spans="1:14">
      <c r="A18" s="16"/>
      <c r="B18" s="11" t="str">
        <f>+'[3]Población Bogotá'!AE842</f>
        <v>Barranquilla</v>
      </c>
      <c r="C18" s="55">
        <f>+'[3]Población Bogotá'!AF842</f>
        <v>60.844333333333331</v>
      </c>
      <c r="D18" s="55">
        <f>+'[3]Población Bogotá'!AG842</f>
        <v>54.108000000000004</v>
      </c>
      <c r="E18" s="55">
        <f>+'[3]Población Bogotá'!AH842</f>
        <v>62.499000000000002</v>
      </c>
      <c r="F18" s="55">
        <f>+'[3]Población Bogotá'!AI842</f>
        <v>66.072666666666677</v>
      </c>
      <c r="G18" s="56">
        <f>+'[3]Población Bogotá'!AJ842</f>
        <v>56.95066666666667</v>
      </c>
      <c r="H18" s="28">
        <f t="shared" si="0"/>
        <v>-13.806011563026576</v>
      </c>
      <c r="I18" s="27">
        <f t="shared" si="3"/>
        <v>5.717958153997138</v>
      </c>
      <c r="J18" s="28">
        <f t="shared" si="1"/>
        <v>3.0309610331367005</v>
      </c>
      <c r="K18" s="27">
        <f t="shared" si="2"/>
        <v>3.3179219642724731</v>
      </c>
      <c r="L18" s="18"/>
    </row>
    <row r="19" spans="1:14">
      <c r="A19" s="16"/>
      <c r="B19" s="11" t="str">
        <f>+'[3]Población Bogotá'!AE843</f>
        <v>Bucaramanga</v>
      </c>
      <c r="C19" s="55">
        <f>+'[3]Población Bogotá'!AF843</f>
        <v>32.143333333333331</v>
      </c>
      <c r="D19" s="55">
        <f>+'[3]Población Bogotá'!AG843</f>
        <v>35.598000000000006</v>
      </c>
      <c r="E19" s="55">
        <f>+'[3]Población Bogotá'!AH843</f>
        <v>40.388333333333328</v>
      </c>
      <c r="F19" s="55">
        <f>+'[3]Población Bogotá'!AI843</f>
        <v>57.223333333333336</v>
      </c>
      <c r="G19" s="56">
        <f>+'[3]Población Bogotá'!AJ843</f>
        <v>46.755666666666663</v>
      </c>
      <c r="H19" s="28">
        <f t="shared" si="0"/>
        <v>-18.29265451156289</v>
      </c>
      <c r="I19" s="27">
        <f t="shared" si="3"/>
        <v>41.682829199851469</v>
      </c>
      <c r="J19" s="28">
        <f t="shared" si="1"/>
        <v>2.4883747994462193</v>
      </c>
      <c r="K19" s="27">
        <f t="shared" si="2"/>
        <v>2.8735415734527412</v>
      </c>
      <c r="L19" s="18"/>
    </row>
    <row r="20" spans="1:14">
      <c r="A20" s="16"/>
      <c r="B20" s="11" t="str">
        <f>+'[3]Población Bogotá'!AE844</f>
        <v>Cúcuta</v>
      </c>
      <c r="C20" s="55">
        <f>+'[3]Población Bogotá'!AF844</f>
        <v>27.153333333333336</v>
      </c>
      <c r="D20" s="55">
        <f>+'[3]Población Bogotá'!AG844</f>
        <v>24.742333333333335</v>
      </c>
      <c r="E20" s="55">
        <f>+'[3]Población Bogotá'!AH844</f>
        <v>35.782333333333334</v>
      </c>
      <c r="F20" s="55">
        <f>+'[3]Población Bogotá'!AI844</f>
        <v>46.080333333333328</v>
      </c>
      <c r="G20" s="56">
        <f>+'[3]Población Bogotá'!AJ844</f>
        <v>46.058999999999997</v>
      </c>
      <c r="H20" s="28">
        <f t="shared" si="0"/>
        <v>-4.6295961400732999E-2</v>
      </c>
      <c r="I20" s="27">
        <f t="shared" si="3"/>
        <v>28.779565334848645</v>
      </c>
      <c r="J20" s="28">
        <f t="shared" si="1"/>
        <v>2.4512976299705582</v>
      </c>
      <c r="K20" s="27">
        <f t="shared" si="2"/>
        <v>2.313981829415042</v>
      </c>
      <c r="L20" s="18"/>
    </row>
    <row r="21" spans="1:14">
      <c r="A21" s="16"/>
      <c r="B21" s="11" t="str">
        <f>+'[3]Población Bogotá'!AE845</f>
        <v>Pereira</v>
      </c>
      <c r="C21" s="55">
        <f>+'[3]Población Bogotá'!AF845</f>
        <v>30.195</v>
      </c>
      <c r="D21" s="55">
        <f>+'[3]Población Bogotá'!AG845</f>
        <v>30.058999999999997</v>
      </c>
      <c r="E21" s="55">
        <f>+'[3]Población Bogotá'!AH845</f>
        <v>58.499666666666663</v>
      </c>
      <c r="F21" s="55">
        <f>+'[3]Población Bogotá'!AI845</f>
        <v>53.625666666666667</v>
      </c>
      <c r="G21" s="56">
        <f>+'[3]Población Bogotá'!AJ845</f>
        <v>44.757000000000005</v>
      </c>
      <c r="H21" s="28">
        <f t="shared" si="0"/>
        <v>-16.538100536434662</v>
      </c>
      <c r="I21" s="27">
        <f t="shared" si="3"/>
        <v>-8.3316714055350687</v>
      </c>
      <c r="J21" s="28">
        <f t="shared" si="1"/>
        <v>2.3820041256777675</v>
      </c>
      <c r="K21" s="27">
        <f t="shared" si="2"/>
        <v>2.6928802220094172</v>
      </c>
      <c r="L21" s="18"/>
    </row>
    <row r="22" spans="1:14">
      <c r="A22" s="16"/>
      <c r="B22" s="11" t="str">
        <f>+'[3]Población Bogotá'!AE846</f>
        <v>Ibagué</v>
      </c>
      <c r="C22" s="55">
        <f>+'[3]Población Bogotá'!AF846</f>
        <v>31.147666666666666</v>
      </c>
      <c r="D22" s="55">
        <f>+'[3]Población Bogotá'!AG846</f>
        <v>44.637</v>
      </c>
      <c r="E22" s="55">
        <f>+'[3]Población Bogotá'!AH846</f>
        <v>35.654000000000003</v>
      </c>
      <c r="F22" s="55">
        <f>+'[3]Población Bogotá'!AI846</f>
        <v>45.622666666666667</v>
      </c>
      <c r="G22" s="56">
        <f>+'[3]Población Bogotá'!AJ846</f>
        <v>40.689666666666668</v>
      </c>
      <c r="H22" s="28">
        <f t="shared" si="0"/>
        <v>-10.812607768068505</v>
      </c>
      <c r="I22" s="27">
        <f t="shared" si="3"/>
        <v>27.959462238925958</v>
      </c>
      <c r="J22" s="28">
        <f t="shared" si="1"/>
        <v>2.1655373209208193</v>
      </c>
      <c r="K22" s="27">
        <f t="shared" si="2"/>
        <v>2.2909995227781774</v>
      </c>
      <c r="L22" s="18"/>
    </row>
    <row r="23" spans="1:14">
      <c r="A23" s="16"/>
      <c r="B23" s="11" t="str">
        <f>+'[3]Población Bogotá'!AE847</f>
        <v>Cartagena</v>
      </c>
      <c r="C23" s="55">
        <f>+'[3]Población Bogotá'!AF847</f>
        <v>38.527000000000001</v>
      </c>
      <c r="D23" s="55">
        <f>+'[3]Población Bogotá'!AG847</f>
        <v>27.306999999999999</v>
      </c>
      <c r="E23" s="55">
        <f>+'[3]Población Bogotá'!AH847</f>
        <v>38.963000000000001</v>
      </c>
      <c r="F23" s="55">
        <f>+'[3]Población Bogotá'!AI847</f>
        <v>32.535333333333334</v>
      </c>
      <c r="G23" s="56">
        <f>+'[3]Población Bogotá'!AJ847</f>
        <v>29.518333333333331</v>
      </c>
      <c r="H23" s="28">
        <f t="shared" si="0"/>
        <v>-9.272995512570958</v>
      </c>
      <c r="I23" s="27">
        <f t="shared" si="3"/>
        <v>-16.496847436456807</v>
      </c>
      <c r="J23" s="28">
        <f t="shared" si="1"/>
        <v>1.5709898291469837</v>
      </c>
      <c r="K23" s="27">
        <f t="shared" si="2"/>
        <v>1.633802637726034</v>
      </c>
      <c r="L23" s="18"/>
    </row>
    <row r="24" spans="1:14">
      <c r="A24" s="16"/>
      <c r="B24" s="11" t="str">
        <f>+'[3]Población Bogotá'!AE848</f>
        <v>Villavicencio</v>
      </c>
      <c r="C24" s="55">
        <f>+'[3]Población Bogotá'!AF848</f>
        <v>16.077999999999999</v>
      </c>
      <c r="D24" s="55">
        <f>+'[3]Población Bogotá'!AG848</f>
        <v>18.243666666666666</v>
      </c>
      <c r="E24" s="55">
        <f>+'[3]Población Bogotá'!AH848</f>
        <v>18.960999999999999</v>
      </c>
      <c r="F24" s="55">
        <f>+'[3]Población Bogotá'!AI848</f>
        <v>22.154666666666667</v>
      </c>
      <c r="G24" s="56">
        <f>+'[3]Población Bogotá'!AJ848</f>
        <v>22.916666666666668</v>
      </c>
      <c r="H24" s="28">
        <f t="shared" si="0"/>
        <v>3.4394559460760643</v>
      </c>
      <c r="I24" s="27">
        <f t="shared" si="3"/>
        <v>16.843345111896358</v>
      </c>
      <c r="J24" s="28">
        <f t="shared" si="1"/>
        <v>1.2196437327520202</v>
      </c>
      <c r="K24" s="27">
        <f t="shared" si="2"/>
        <v>1.1125244197469737</v>
      </c>
      <c r="L24" s="18"/>
    </row>
    <row r="25" spans="1:14">
      <c r="A25" s="16"/>
      <c r="B25" s="11" t="str">
        <f>+'[3]Población Bogotá'!AE849</f>
        <v>Pasto</v>
      </c>
      <c r="C25" s="55">
        <f>+'[3]Población Bogotá'!AF849</f>
        <v>19.631666666666664</v>
      </c>
      <c r="D25" s="55">
        <f>+'[3]Población Bogotá'!AG849</f>
        <v>18.603999999999999</v>
      </c>
      <c r="E25" s="55">
        <f>+'[3]Población Bogotá'!AH849</f>
        <v>28.012999999999995</v>
      </c>
      <c r="F25" s="55">
        <f>+'[3]Población Bogotá'!AI849</f>
        <v>26.052999999999997</v>
      </c>
      <c r="G25" s="56">
        <f>+'[3]Población Bogotá'!AJ849</f>
        <v>21.531000000000002</v>
      </c>
      <c r="H25" s="28">
        <f t="shared" si="0"/>
        <v>-17.356926265689154</v>
      </c>
      <c r="I25" s="27">
        <f t="shared" si="3"/>
        <v>-6.996751508228316</v>
      </c>
      <c r="J25" s="28">
        <f t="shared" si="1"/>
        <v>1.1458974200676546</v>
      </c>
      <c r="K25" s="27">
        <f t="shared" si="2"/>
        <v>1.3082841255868396</v>
      </c>
      <c r="L25" s="18"/>
    </row>
    <row r="26" spans="1:14">
      <c r="A26" s="16"/>
      <c r="B26" s="11" t="str">
        <f>+'[3]Población Bogotá'!AE850</f>
        <v>Manizales</v>
      </c>
      <c r="C26" s="55">
        <f>+'[3]Población Bogotá'!AF850</f>
        <v>19.034666666666666</v>
      </c>
      <c r="D26" s="55">
        <f>+'[3]Población Bogotá'!AG850</f>
        <v>21.702666666666669</v>
      </c>
      <c r="E26" s="55">
        <f>+'[3]Población Bogotá'!AH850</f>
        <v>28.050666666666668</v>
      </c>
      <c r="F26" s="55">
        <f>+'[3]Población Bogotá'!AI850</f>
        <v>27.425666666666668</v>
      </c>
      <c r="G26" s="56">
        <f>+'[3]Población Bogotá'!AJ850</f>
        <v>20.64833333333333</v>
      </c>
      <c r="H26" s="28">
        <f t="shared" si="0"/>
        <v>-24.711644809606593</v>
      </c>
      <c r="I26" s="27">
        <f t="shared" si="3"/>
        <v>-2.2281110371708324</v>
      </c>
      <c r="J26" s="28">
        <f t="shared" si="1"/>
        <v>1.0989211785501654</v>
      </c>
      <c r="K26" s="27">
        <f t="shared" si="2"/>
        <v>1.3772143067453324</v>
      </c>
      <c r="L26" s="18"/>
    </row>
    <row r="27" spans="1:14">
      <c r="A27" s="16"/>
      <c r="B27" s="11" t="str">
        <f>+'[3]Población Bogotá'!AE851</f>
        <v>Montería</v>
      </c>
      <c r="C27" s="55">
        <f>+'[3]Población Bogotá'!AF851</f>
        <v>13.755666666666665</v>
      </c>
      <c r="D27" s="55">
        <f>+'[3]Población Bogotá'!AG851</f>
        <v>16.966666666666669</v>
      </c>
      <c r="E27" s="55">
        <f>+'[3]Población Bogotá'!AH851</f>
        <v>21.941999999999997</v>
      </c>
      <c r="F27" s="55">
        <f>+'[3]Población Bogotá'!AI851</f>
        <v>18.303333333333331</v>
      </c>
      <c r="G27" s="56">
        <f>+'[3]Población Bogotá'!AJ851</f>
        <v>15.664999999999999</v>
      </c>
      <c r="H27" s="28">
        <f t="shared" si="0"/>
        <v>-14.414496448734281</v>
      </c>
      <c r="I27" s="27">
        <f t="shared" si="3"/>
        <v>-16.583113055631514</v>
      </c>
      <c r="J27" s="28">
        <f t="shared" si="1"/>
        <v>0.83370410502808989</v>
      </c>
      <c r="K27" s="27">
        <f t="shared" si="2"/>
        <v>0.91912487795357367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Bogotá'!AE870</f>
        <v>Colombia</v>
      </c>
      <c r="C13" s="28">
        <f>+'[3]Población Bogotá'!AF870</f>
        <v>4.0510000000000002</v>
      </c>
      <c r="D13" s="28">
        <f>+'[3]Población Bogotá'!AG870</f>
        <v>7.3550000000000004</v>
      </c>
      <c r="E13" s="28">
        <f>+'[3]Población Bogotá'!AH870</f>
        <v>2.4513333333333329</v>
      </c>
      <c r="F13" s="28">
        <f>+'[3]Población Bogotá'!AI870</f>
        <v>1.0263333333333333</v>
      </c>
      <c r="G13" s="28">
        <f>+'[3]Población Bogotá'!AJ870</f>
        <v>1.667</v>
      </c>
      <c r="H13" s="28">
        <f t="shared" ref="H13:H14" si="0">IF(OR(OR(G13=0,F13=0),G13=""),"",(G13/F13-1)*100)</f>
        <v>62.42286456641768</v>
      </c>
      <c r="I13" s="27">
        <f>IF(OR(OR(G13=0,F13=0),F13=""),"",(F13/E13-1)*100)</f>
        <v>-58.131629045417455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5</v>
      </c>
      <c r="C14" s="27">
        <f>C13-SUM(C15:C27)</f>
        <v>1.0383333333333336</v>
      </c>
      <c r="D14" s="27">
        <f>D13-SUM(D15:D27)</f>
        <v>3.7333333333333338</v>
      </c>
      <c r="E14" s="27">
        <f>E13-SUM(E15:E27)</f>
        <v>0.59866666666666601</v>
      </c>
      <c r="F14" s="27">
        <f>F13-SUM(F15:F27)</f>
        <v>0.3886666666666666</v>
      </c>
      <c r="G14" s="28">
        <f>G13-SUM(G15:G27)</f>
        <v>6.6999999999999948E-2</v>
      </c>
      <c r="H14" s="28">
        <f t="shared" si="0"/>
        <v>-82.761578044596916</v>
      </c>
      <c r="I14" s="27">
        <f>IF(OR(OR(G14=0,F14=0),F14=""),"",(F14/E14-1)*100)</f>
        <v>-35.077951002227117</v>
      </c>
      <c r="J14" s="28">
        <f t="shared" si="1"/>
        <v>4.0191961607678435</v>
      </c>
      <c r="K14" s="27">
        <f t="shared" si="2"/>
        <v>37.869438129262747</v>
      </c>
      <c r="L14" s="18"/>
    </row>
    <row r="15" spans="1:15">
      <c r="A15" s="16"/>
      <c r="B15" s="12" t="str">
        <f>+'[3]Población Bogotá'!AE871</f>
        <v>Bogotá</v>
      </c>
      <c r="C15" s="50">
        <f>+'[3]Población Bogotá'!AF871</f>
        <v>1.5636666666666665</v>
      </c>
      <c r="D15" s="50">
        <f>+'[3]Población Bogotá'!AG871</f>
        <v>0</v>
      </c>
      <c r="E15" s="50">
        <f>+'[3]Población Bogotá'!AH871</f>
        <v>1.2453333333333334</v>
      </c>
      <c r="F15" s="50">
        <f>+'[3]Población Bogotá'!AI871</f>
        <v>0</v>
      </c>
      <c r="G15" s="50">
        <f>+'[3]Población Bogotá'!AJ871</f>
        <v>0.94</v>
      </c>
      <c r="H15" s="50">
        <v>0</v>
      </c>
      <c r="I15" s="36">
        <v>0</v>
      </c>
      <c r="J15" s="50">
        <f t="shared" ref="J15:J16" si="3">IF(G15=0,"",G15/$G$13*100)</f>
        <v>56.388722255548885</v>
      </c>
      <c r="K15" s="36">
        <v>0</v>
      </c>
      <c r="L15" s="18"/>
      <c r="N15" s="23" t="s">
        <v>3</v>
      </c>
      <c r="O15" s="34">
        <f>+G19</f>
        <v>0</v>
      </c>
    </row>
    <row r="16" spans="1:15">
      <c r="A16" s="16"/>
      <c r="B16" s="11" t="str">
        <f>+'[3]Población Bogotá'!AE872</f>
        <v>Medellín</v>
      </c>
      <c r="C16" s="53">
        <f>+'[3]Población Bogotá'!AF872</f>
        <v>0.58499999999999996</v>
      </c>
      <c r="D16" s="53">
        <f>+'[3]Población Bogotá'!AG872</f>
        <v>1.9339999999999999</v>
      </c>
      <c r="E16" s="53">
        <f>+'[3]Población Bogotá'!AH872</f>
        <v>0.32566666666666666</v>
      </c>
      <c r="F16" s="53">
        <f>+'[3]Población Bogotá'!AI872</f>
        <v>0</v>
      </c>
      <c r="G16" s="54">
        <f>+'[3]Población Bogotá'!AJ872</f>
        <v>0.66</v>
      </c>
      <c r="H16" s="28">
        <v>0</v>
      </c>
      <c r="I16" s="27">
        <v>0</v>
      </c>
      <c r="J16" s="28">
        <f t="shared" si="3"/>
        <v>39.592081583683267</v>
      </c>
      <c r="K16" s="27">
        <v>0</v>
      </c>
      <c r="L16" s="18"/>
      <c r="N16" s="23" t="s">
        <v>14</v>
      </c>
      <c r="O16" s="34">
        <f>100-O19</f>
        <v>100</v>
      </c>
    </row>
    <row r="17" spans="1:14">
      <c r="A17" s="16"/>
      <c r="B17" s="11" t="str">
        <f>+'[3]Población Bogotá'!AE873</f>
        <v>Cartagena</v>
      </c>
      <c r="C17" s="53">
        <f>+'[3]Población Bogotá'!AF873</f>
        <v>0</v>
      </c>
      <c r="D17" s="53">
        <f>+'[3]Población Bogotá'!AG873</f>
        <v>0</v>
      </c>
      <c r="E17" s="53">
        <f>+'[3]Población Bogotá'!AH873</f>
        <v>0.13899999999999998</v>
      </c>
      <c r="F17" s="53">
        <f>+'[3]Población Bogotá'!AI873</f>
        <v>0.13166666666666668</v>
      </c>
      <c r="G17" s="54">
        <f>+'[3]Población Bogotá'!AJ873</f>
        <v>0</v>
      </c>
      <c r="H17" s="28">
        <v>0</v>
      </c>
      <c r="I17" s="27">
        <v>0</v>
      </c>
      <c r="J17" s="28">
        <v>0</v>
      </c>
      <c r="K17" s="27">
        <f t="shared" ref="K17:K27" si="4">IF(F17=0,"",F17/$F$13*100)</f>
        <v>12.82884053264047</v>
      </c>
      <c r="L17" s="18"/>
    </row>
    <row r="18" spans="1:14">
      <c r="A18" s="16"/>
      <c r="B18" s="11" t="str">
        <f>+'[3]Población Bogotá'!AE874</f>
        <v>Ibagué</v>
      </c>
      <c r="C18" s="53">
        <f>+'[3]Población Bogotá'!AF874</f>
        <v>0</v>
      </c>
      <c r="D18" s="53">
        <f>+'[3]Población Bogotá'!AG874</f>
        <v>0.158</v>
      </c>
      <c r="E18" s="53">
        <f>+'[3]Población Bogotá'!AH874</f>
        <v>0.104</v>
      </c>
      <c r="F18" s="53">
        <f>+'[3]Población Bogotá'!AI874</f>
        <v>0</v>
      </c>
      <c r="G18" s="54">
        <f>+'[3]Población Bogotá'!AJ874</f>
        <v>0</v>
      </c>
      <c r="H18" s="28">
        <v>0</v>
      </c>
      <c r="I18" s="27">
        <v>0</v>
      </c>
      <c r="J18" s="28">
        <v>0</v>
      </c>
      <c r="K18" s="27">
        <v>0</v>
      </c>
      <c r="L18" s="18"/>
    </row>
    <row r="19" spans="1:14">
      <c r="A19" s="16"/>
      <c r="B19" s="11" t="str">
        <f>+'[3]Población Bogotá'!AE875</f>
        <v>Montería</v>
      </c>
      <c r="C19" s="53">
        <f>+'[3]Población Bogotá'!AF875</f>
        <v>0</v>
      </c>
      <c r="D19" s="53">
        <f>+'[3]Población Bogotá'!AG875</f>
        <v>0.08</v>
      </c>
      <c r="E19" s="53">
        <f>+'[3]Población Bogotá'!AH875</f>
        <v>3.8666666666666669E-2</v>
      </c>
      <c r="F19" s="53">
        <f>+'[3]Población Bogotá'!AI875</f>
        <v>0</v>
      </c>
      <c r="G19" s="54">
        <f>+'[3]Población Bogotá'!AJ875</f>
        <v>0</v>
      </c>
      <c r="H19" s="28">
        <v>0</v>
      </c>
      <c r="I19" s="27">
        <v>0</v>
      </c>
      <c r="J19" s="28">
        <v>0</v>
      </c>
      <c r="K19" s="27">
        <v>0</v>
      </c>
      <c r="L19" s="18"/>
    </row>
    <row r="20" spans="1:14">
      <c r="A20" s="16"/>
      <c r="B20" s="11" t="str">
        <f>+'[3]Población Bogotá'!AE876</f>
        <v>Pasto</v>
      </c>
      <c r="C20" s="53">
        <f>+'[3]Población Bogotá'!AF876</f>
        <v>3.9E-2</v>
      </c>
      <c r="D20" s="53">
        <f>+'[3]Población Bogotá'!AG876</f>
        <v>0</v>
      </c>
      <c r="E20" s="53">
        <f>+'[3]Población Bogotá'!AH876</f>
        <v>0</v>
      </c>
      <c r="F20" s="53">
        <f>+'[3]Población Bogotá'!AI876</f>
        <v>0</v>
      </c>
      <c r="G20" s="54">
        <f>+'[3]Población Bogotá'!AJ876</f>
        <v>0</v>
      </c>
      <c r="H20" s="28">
        <v>0</v>
      </c>
      <c r="I20" s="27">
        <v>0</v>
      </c>
      <c r="J20" s="28">
        <v>0</v>
      </c>
      <c r="K20" s="27">
        <v>0</v>
      </c>
      <c r="L20" s="18"/>
    </row>
    <row r="21" spans="1:14">
      <c r="A21" s="16"/>
      <c r="B21" s="11" t="str">
        <f>+'[3]Población Bogotá'!AE877</f>
        <v>Villavicencio</v>
      </c>
      <c r="C21" s="53">
        <f>+'[3]Población Bogotá'!AF877</f>
        <v>0</v>
      </c>
      <c r="D21" s="53">
        <f>+'[3]Población Bogotá'!AG877</f>
        <v>0</v>
      </c>
      <c r="E21" s="53">
        <f>+'[3]Población Bogotá'!AH877</f>
        <v>0</v>
      </c>
      <c r="F21" s="53">
        <f>+'[3]Población Bogotá'!AI877</f>
        <v>7.0666666666666669E-2</v>
      </c>
      <c r="G21" s="54">
        <f>+'[3]Población Bogotá'!AJ877</f>
        <v>0</v>
      </c>
      <c r="H21" s="28">
        <v>0</v>
      </c>
      <c r="I21" s="27">
        <v>0</v>
      </c>
      <c r="J21" s="28">
        <v>0</v>
      </c>
      <c r="K21" s="27">
        <f t="shared" si="4"/>
        <v>6.8853523871386821</v>
      </c>
      <c r="L21" s="18"/>
    </row>
    <row r="22" spans="1:14">
      <c r="A22" s="16"/>
      <c r="B22" s="11" t="str">
        <f>+'[3]Población Bogotá'!AE878</f>
        <v>Barranquilla</v>
      </c>
      <c r="C22" s="53">
        <f>+'[3]Población Bogotá'!AF878</f>
        <v>0.36033333333333334</v>
      </c>
      <c r="D22" s="53">
        <f>+'[3]Población Bogotá'!AG878</f>
        <v>0</v>
      </c>
      <c r="E22" s="53">
        <f>+'[3]Población Bogotá'!AH878</f>
        <v>0</v>
      </c>
      <c r="F22" s="53">
        <f>+'[3]Población Bogotá'!AI878</f>
        <v>0</v>
      </c>
      <c r="G22" s="54">
        <f>+'[3]Población Bogotá'!AJ878</f>
        <v>0</v>
      </c>
      <c r="H22" s="28">
        <v>0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+'[3]Población Bogotá'!AE879</f>
        <v>Bucaramanga</v>
      </c>
      <c r="C23" s="53">
        <f>+'[3]Población Bogotá'!AF879</f>
        <v>0.13133333333333333</v>
      </c>
      <c r="D23" s="53">
        <f>+'[3]Población Bogotá'!AG879</f>
        <v>0.20299999999999999</v>
      </c>
      <c r="E23" s="53">
        <f>+'[3]Población Bogotá'!AH879</f>
        <v>0</v>
      </c>
      <c r="F23" s="53">
        <f>+'[3]Población Bogotá'!AI879</f>
        <v>0</v>
      </c>
      <c r="G23" s="54">
        <f>+'[3]Población Bogotá'!AJ879</f>
        <v>0</v>
      </c>
      <c r="H23" s="28">
        <v>0</v>
      </c>
      <c r="I23" s="27">
        <v>0</v>
      </c>
      <c r="J23" s="28">
        <v>0</v>
      </c>
      <c r="K23" s="27">
        <v>0</v>
      </c>
      <c r="L23" s="18"/>
    </row>
    <row r="24" spans="1:14" s="23" customFormat="1">
      <c r="A24" s="16"/>
      <c r="B24" s="11" t="str">
        <f>+'[3]Población Bogotá'!AE880</f>
        <v>Cali</v>
      </c>
      <c r="C24" s="53">
        <f>+'[3]Población Bogotá'!AF880</f>
        <v>0.29499999999999998</v>
      </c>
      <c r="D24" s="53">
        <f>+'[3]Población Bogotá'!AG880</f>
        <v>1.0986666666666667</v>
      </c>
      <c r="E24" s="53">
        <f>+'[3]Población Bogotá'!AH880</f>
        <v>0</v>
      </c>
      <c r="F24" s="53">
        <f>+'[3]Población Bogotá'!AI880</f>
        <v>0.30133333333333334</v>
      </c>
      <c r="G24" s="54">
        <f>+'[3]Población Bogotá'!AJ880</f>
        <v>0</v>
      </c>
      <c r="H24" s="28">
        <v>0</v>
      </c>
      <c r="I24" s="27">
        <v>0</v>
      </c>
      <c r="J24" s="28">
        <v>0</v>
      </c>
      <c r="K24" s="27">
        <v>0</v>
      </c>
      <c r="L24" s="18"/>
      <c r="M24" s="9"/>
    </row>
    <row r="25" spans="1:14" s="23" customFormat="1">
      <c r="A25" s="16"/>
      <c r="B25" s="11" t="str">
        <f>+'[3]Población Bogotá'!AE881</f>
        <v>Cúcuta</v>
      </c>
      <c r="C25" s="53">
        <f>+'[3]Población Bogotá'!AF881</f>
        <v>0</v>
      </c>
      <c r="D25" s="53">
        <f>+'[3]Población Bogotá'!AG881</f>
        <v>0</v>
      </c>
      <c r="E25" s="53">
        <f>+'[3]Población Bogotá'!AH881</f>
        <v>0</v>
      </c>
      <c r="F25" s="53">
        <f>+'[3]Población Bogotá'!AI881</f>
        <v>0</v>
      </c>
      <c r="G25" s="54">
        <f>+'[3]Población Bogotá'!AJ881</f>
        <v>0</v>
      </c>
      <c r="H25" s="28">
        <v>0</v>
      </c>
      <c r="I25" s="27">
        <v>0</v>
      </c>
      <c r="J25" s="28">
        <v>0</v>
      </c>
      <c r="K25" s="27">
        <v>0</v>
      </c>
      <c r="L25" s="18"/>
      <c r="M25" s="9"/>
    </row>
    <row r="26" spans="1:14" s="23" customFormat="1">
      <c r="A26" s="16"/>
      <c r="B26" s="11" t="str">
        <f>+'[3]Población Bogotá'!AE882</f>
        <v>Manizales</v>
      </c>
      <c r="C26" s="53">
        <f>+'[3]Población Bogotá'!AF882</f>
        <v>3.8333333333333337E-2</v>
      </c>
      <c r="D26" s="53">
        <f>+'[3]Población Bogotá'!AG882</f>
        <v>6.7000000000000004E-2</v>
      </c>
      <c r="E26" s="53">
        <f>+'[3]Población Bogotá'!AH882</f>
        <v>0</v>
      </c>
      <c r="F26" s="53">
        <f>+'[3]Población Bogotá'!AI882</f>
        <v>4.9333333333333333E-2</v>
      </c>
      <c r="G26" s="54">
        <f>+'[3]Población Bogotá'!AJ882</f>
        <v>0</v>
      </c>
      <c r="H26" s="28">
        <v>0</v>
      </c>
      <c r="I26" s="27">
        <v>0</v>
      </c>
      <c r="J26" s="28">
        <v>0</v>
      </c>
      <c r="K26" s="27">
        <f t="shared" si="4"/>
        <v>4.8067554400779482</v>
      </c>
      <c r="L26" s="18"/>
      <c r="M26" s="9"/>
    </row>
    <row r="27" spans="1:14" s="23" customFormat="1">
      <c r="A27" s="16"/>
      <c r="B27" s="11" t="str">
        <f>+'[3]Población Bogotá'!AE883</f>
        <v>Pereira</v>
      </c>
      <c r="C27" s="53">
        <f>+'[3]Población Bogotá'!AF883</f>
        <v>0</v>
      </c>
      <c r="D27" s="53">
        <f>+'[3]Población Bogotá'!AG883</f>
        <v>8.1000000000000003E-2</v>
      </c>
      <c r="E27" s="53">
        <f>+'[3]Población Bogotá'!AH883</f>
        <v>0</v>
      </c>
      <c r="F27" s="53">
        <f>+'[3]Población Bogotá'!AI883</f>
        <v>8.4666666666666668E-2</v>
      </c>
      <c r="G27" s="54">
        <f>+'[3]Población Bogotá'!AJ883</f>
        <v>0</v>
      </c>
      <c r="H27" s="28">
        <v>0</v>
      </c>
      <c r="I27" s="27">
        <v>0</v>
      </c>
      <c r="J27" s="28">
        <v>0</v>
      </c>
      <c r="K27" s="27">
        <f t="shared" si="4"/>
        <v>8.2494316336472888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Bogotá'!AE902</f>
        <v>Colombia</v>
      </c>
      <c r="C13" s="26">
        <f>+'[3]Población Bogotá'!AF902</f>
        <v>120.94466666666669</v>
      </c>
      <c r="D13" s="26">
        <f>+'[3]Población Bogotá'!AG902</f>
        <v>134.744</v>
      </c>
      <c r="E13" s="26">
        <f>+'[3]Población Bogotá'!AH902</f>
        <v>186.01400000000001</v>
      </c>
      <c r="F13" s="26">
        <f>+'[3]Población Bogotá'!AI902</f>
        <v>210.58266666666668</v>
      </c>
      <c r="G13" s="26">
        <f>+'[3]Población Bogotá'!AJ902</f>
        <v>170.45333333333332</v>
      </c>
      <c r="H13" s="28">
        <f t="shared" ref="H13:H25" si="0">IF(OR(OR(G13=0,F13=0),G13=""),"",(G13/F13-1)*100)</f>
        <v>-19.056332588310543</v>
      </c>
      <c r="I13" s="27">
        <f>IF(OR(OR(G13=0,F13=0),F13=""),"",(F13/E13-1)*100)</f>
        <v>13.207966425466179</v>
      </c>
      <c r="J13" s="28">
        <f t="shared" ref="J13:J25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106.7966666666667</v>
      </c>
      <c r="D14" s="25">
        <f>D13-SUM(D15:D27)</f>
        <v>121.13633333333334</v>
      </c>
      <c r="E14" s="25">
        <f>E13-SUM(E15:E27)</f>
        <v>166.30266666666668</v>
      </c>
      <c r="F14" s="25">
        <f>F13-SUM(F15:F27)</f>
        <v>193.41533333333334</v>
      </c>
      <c r="G14" s="26">
        <f>G13-SUM(G15:G27)</f>
        <v>147.01366666666667</v>
      </c>
      <c r="H14" s="28">
        <f t="shared" si="0"/>
        <v>-23.990686708740782</v>
      </c>
      <c r="I14" s="27">
        <f>IF(OR(OR(G14=0,F14=0),F14=""),"",(F14/E14-1)*100)</f>
        <v>16.303206202345912</v>
      </c>
      <c r="J14" s="28">
        <f t="shared" si="1"/>
        <v>86.248631101376731</v>
      </c>
      <c r="K14" s="27">
        <f t="shared" si="2"/>
        <v>91.847698765963642</v>
      </c>
      <c r="L14" s="18"/>
    </row>
    <row r="15" spans="1:15">
      <c r="A15" s="16"/>
      <c r="B15" s="12" t="str">
        <f>+'[3]Población Bogotá'!AE903</f>
        <v>Bogotá</v>
      </c>
      <c r="C15" s="107">
        <f>+'[3]Población Bogotá'!AF903</f>
        <v>4.9076666666666666</v>
      </c>
      <c r="D15" s="107">
        <f>+'[3]Población Bogotá'!AG903</f>
        <v>4.4796666666666667</v>
      </c>
      <c r="E15" s="107">
        <f>+'[3]Población Bogotá'!AH903</f>
        <v>4.6863333333333337</v>
      </c>
      <c r="F15" s="107">
        <f>+'[3]Población Bogotá'!AI903</f>
        <v>5.3966666666666674</v>
      </c>
      <c r="G15" s="107">
        <f>+'[3]Población Bogotá'!AJ903</f>
        <v>9.8809999999999985</v>
      </c>
      <c r="H15" s="50">
        <f t="shared" si="0"/>
        <v>83.094502779493467</v>
      </c>
      <c r="I15" s="36">
        <f t="shared" ref="I15:I25" si="3">IF(OR(OR(G15=0,F15=0),F15=""),"",(F15/E15-1)*100)</f>
        <v>15.157550323636105</v>
      </c>
      <c r="J15" s="50">
        <f t="shared" si="1"/>
        <v>5.7968945556946174</v>
      </c>
      <c r="K15" s="36">
        <f t="shared" si="2"/>
        <v>2.5627307090802032</v>
      </c>
      <c r="L15" s="18"/>
      <c r="N15" s="23" t="s">
        <v>3</v>
      </c>
      <c r="O15" s="34">
        <f>J15</f>
        <v>5.7968945556946174</v>
      </c>
    </row>
    <row r="16" spans="1:15">
      <c r="A16" s="16"/>
      <c r="B16" s="11" t="str">
        <f>+'[3]Población Bogotá'!AE904</f>
        <v>Medellín</v>
      </c>
      <c r="C16" s="55">
        <f>+'[3]Población Bogotá'!AF904</f>
        <v>0.98699999999999999</v>
      </c>
      <c r="D16" s="55">
        <f>+'[3]Población Bogotá'!AG904</f>
        <v>2.3139999999999996</v>
      </c>
      <c r="E16" s="55">
        <f>+'[3]Población Bogotá'!AH904</f>
        <v>3.5073333333333334</v>
      </c>
      <c r="F16" s="55">
        <f>+'[3]Población Bogotá'!AI904</f>
        <v>2.3009999999999997</v>
      </c>
      <c r="G16" s="56">
        <f>+'[3]Población Bogotá'!AJ904</f>
        <v>3.6640000000000001</v>
      </c>
      <c r="H16" s="28">
        <f t="shared" si="0"/>
        <v>59.235115167318583</v>
      </c>
      <c r="I16" s="27">
        <f t="shared" si="3"/>
        <v>-34.394601786732572</v>
      </c>
      <c r="J16" s="28">
        <f t="shared" si="1"/>
        <v>2.1495619524405507</v>
      </c>
      <c r="K16" s="27">
        <f t="shared" si="2"/>
        <v>1.0926825253107251</v>
      </c>
      <c r="L16" s="18"/>
      <c r="N16" s="23" t="s">
        <v>14</v>
      </c>
      <c r="O16" s="34">
        <f>100-O15</f>
        <v>94.203105444305379</v>
      </c>
    </row>
    <row r="17" spans="1:14">
      <c r="A17" s="16"/>
      <c r="B17" s="11" t="str">
        <f>+'[3]Población Bogotá'!AE905</f>
        <v>Cali</v>
      </c>
      <c r="C17" s="55">
        <f>+'[3]Población Bogotá'!AF905</f>
        <v>2.524</v>
      </c>
      <c r="D17" s="55">
        <f>+'[3]Población Bogotá'!AG905</f>
        <v>1.0566666666666666</v>
      </c>
      <c r="E17" s="55">
        <f>+'[3]Población Bogotá'!AH905</f>
        <v>2.8279999999999998</v>
      </c>
      <c r="F17" s="55">
        <f>+'[3]Población Bogotá'!AI905</f>
        <v>1.6779999999999999</v>
      </c>
      <c r="G17" s="56">
        <f>+'[3]Población Bogotá'!AJ905</f>
        <v>2.0666666666666664</v>
      </c>
      <c r="H17" s="28">
        <f t="shared" si="0"/>
        <v>23.162495033770348</v>
      </c>
      <c r="I17" s="27">
        <f t="shared" si="3"/>
        <v>-40.664780763790667</v>
      </c>
      <c r="J17" s="28">
        <f t="shared" si="1"/>
        <v>1.2124530663329161</v>
      </c>
      <c r="K17" s="27">
        <f t="shared" si="2"/>
        <v>0.79683671337305373</v>
      </c>
      <c r="L17" s="18"/>
    </row>
    <row r="18" spans="1:14">
      <c r="A18" s="16"/>
      <c r="B18" s="11" t="str">
        <f>+'[3]Población Bogotá'!AE906</f>
        <v>Pereira</v>
      </c>
      <c r="C18" s="55">
        <f>+'[3]Población Bogotá'!AF906</f>
        <v>0.35200000000000004</v>
      </c>
      <c r="D18" s="55">
        <f>+'[3]Población Bogotá'!AG906</f>
        <v>0.93833333333333335</v>
      </c>
      <c r="E18" s="55">
        <f>+'[3]Población Bogotá'!AH906</f>
        <v>1.2489999999999999</v>
      </c>
      <c r="F18" s="55">
        <f>+'[3]Población Bogotá'!AI906</f>
        <v>1.4046666666666667</v>
      </c>
      <c r="G18" s="56">
        <f>+'[3]Población Bogotá'!AJ906</f>
        <v>1.3086666666666666</v>
      </c>
      <c r="H18" s="28">
        <f t="shared" si="0"/>
        <v>-6.8343616516373995</v>
      </c>
      <c r="I18" s="27">
        <f t="shared" si="3"/>
        <v>12.463303976514561</v>
      </c>
      <c r="J18" s="28">
        <f t="shared" si="1"/>
        <v>0.76775657071339176</v>
      </c>
      <c r="K18" s="27">
        <f t="shared" si="2"/>
        <v>0.66703812279579833</v>
      </c>
      <c r="L18" s="18"/>
    </row>
    <row r="19" spans="1:14">
      <c r="A19" s="16"/>
      <c r="B19" s="11" t="str">
        <f>+'[3]Población Bogotá'!AE907</f>
        <v>Villavicencio</v>
      </c>
      <c r="C19" s="55">
        <f>+'[3]Población Bogotá'!AF907</f>
        <v>1.1769999999999998</v>
      </c>
      <c r="D19" s="55">
        <f>+'[3]Población Bogotá'!AG907</f>
        <v>0.77199999999999991</v>
      </c>
      <c r="E19" s="55">
        <f>+'[3]Población Bogotá'!AH907</f>
        <v>1.4390000000000001</v>
      </c>
      <c r="F19" s="55">
        <f>+'[3]Población Bogotá'!AI907</f>
        <v>1.0853333333333335</v>
      </c>
      <c r="G19" s="56">
        <f>+'[3]Población Bogotá'!AJ907</f>
        <v>1.1376666666666666</v>
      </c>
      <c r="H19" s="28">
        <f t="shared" si="0"/>
        <v>4.8218673218673125</v>
      </c>
      <c r="I19" s="27">
        <f t="shared" si="3"/>
        <v>-24.577252721797539</v>
      </c>
      <c r="J19" s="28">
        <f t="shared" si="1"/>
        <v>0.66743585732165212</v>
      </c>
      <c r="K19" s="27">
        <f t="shared" si="2"/>
        <v>0.51539537917017542</v>
      </c>
      <c r="L19" s="18"/>
    </row>
    <row r="20" spans="1:14">
      <c r="A20" s="16"/>
      <c r="B20" s="11" t="str">
        <f>+'[3]Población Bogotá'!AE908</f>
        <v>Barranquilla</v>
      </c>
      <c r="C20" s="55">
        <f>+'[3]Población Bogotá'!AF908</f>
        <v>0.51900000000000002</v>
      </c>
      <c r="D20" s="55">
        <f>+'[3]Población Bogotá'!AG908</f>
        <v>0.48900000000000005</v>
      </c>
      <c r="E20" s="55">
        <f>+'[3]Población Bogotá'!AH908</f>
        <v>0.13066666666666668</v>
      </c>
      <c r="F20" s="55">
        <f>+'[3]Población Bogotá'!AI908</f>
        <v>0</v>
      </c>
      <c r="G20" s="56">
        <f>+'[3]Población Bogotá'!AJ908</f>
        <v>1.1180000000000001</v>
      </c>
      <c r="H20" s="28" t="str">
        <f t="shared" si="0"/>
        <v/>
      </c>
      <c r="I20" s="27" t="str">
        <f t="shared" si="3"/>
        <v/>
      </c>
      <c r="J20" s="28">
        <f t="shared" si="1"/>
        <v>0.65589799749687117</v>
      </c>
      <c r="K20" s="27" t="str">
        <f t="shared" si="2"/>
        <v/>
      </c>
      <c r="L20" s="18"/>
    </row>
    <row r="21" spans="1:14">
      <c r="A21" s="16"/>
      <c r="B21" s="11" t="str">
        <f>+'[3]Población Bogotá'!AE909</f>
        <v>Ibagué</v>
      </c>
      <c r="C21" s="55">
        <f>+'[3]Población Bogotá'!AF909</f>
        <v>1.2023333333333333</v>
      </c>
      <c r="D21" s="55">
        <f>+'[3]Población Bogotá'!AG909</f>
        <v>1.1853333333333333</v>
      </c>
      <c r="E21" s="55">
        <f>+'[3]Población Bogotá'!AH909</f>
        <v>1.0569999999999999</v>
      </c>
      <c r="F21" s="55">
        <f>+'[3]Población Bogotá'!AI909</f>
        <v>1.034</v>
      </c>
      <c r="G21" s="56">
        <f>+'[3]Población Bogotá'!AJ909</f>
        <v>1.1053333333333333</v>
      </c>
      <c r="H21" s="28">
        <f t="shared" si="0"/>
        <v>6.8987749838813617</v>
      </c>
      <c r="I21" s="27">
        <v>0</v>
      </c>
      <c r="J21" s="28">
        <f t="shared" si="1"/>
        <v>0.64846683354192747</v>
      </c>
      <c r="K21" s="27">
        <f t="shared" si="2"/>
        <v>0.49101857069591032</v>
      </c>
      <c r="L21" s="18"/>
    </row>
    <row r="22" spans="1:14">
      <c r="A22" s="16"/>
      <c r="B22" s="11" t="str">
        <f>+'[3]Población Bogotá'!AE910</f>
        <v>Bucaramanga</v>
      </c>
      <c r="C22" s="55">
        <f>+'[3]Población Bogotá'!AF910</f>
        <v>0.747</v>
      </c>
      <c r="D22" s="55">
        <f>+'[3]Población Bogotá'!AG910</f>
        <v>0.40333333333333332</v>
      </c>
      <c r="E22" s="55">
        <f>+'[3]Población Bogotá'!AH910</f>
        <v>1.7223333333333333</v>
      </c>
      <c r="F22" s="55">
        <f>+'[3]Población Bogotá'!AI910</f>
        <v>1.2186666666666666</v>
      </c>
      <c r="G22" s="56">
        <f>+'[3]Población Bogotá'!AJ910</f>
        <v>1.0266666666666666</v>
      </c>
      <c r="H22" s="28">
        <f t="shared" si="0"/>
        <v>-15.754923413566734</v>
      </c>
      <c r="I22" s="27">
        <f t="shared" si="3"/>
        <v>-29.243274627443395</v>
      </c>
      <c r="J22" s="28">
        <f t="shared" si="1"/>
        <v>0.60231539424280356</v>
      </c>
      <c r="K22" s="27">
        <f t="shared" si="2"/>
        <v>0.57871176481761699</v>
      </c>
      <c r="L22" s="18"/>
    </row>
    <row r="23" spans="1:14">
      <c r="A23" s="16"/>
      <c r="B23" s="11" t="str">
        <f>+'[3]Población Bogotá'!AE911</f>
        <v>Cúcuta</v>
      </c>
      <c r="C23" s="55">
        <f>+'[3]Población Bogotá'!AF911</f>
        <v>0.45399999999999996</v>
      </c>
      <c r="D23" s="55">
        <f>+'[3]Población Bogotá'!AG911</f>
        <v>0.80666666666666664</v>
      </c>
      <c r="E23" s="55">
        <f>+'[3]Población Bogotá'!AH911</f>
        <v>1.3659999999999999</v>
      </c>
      <c r="F23" s="55">
        <f>+'[3]Población Bogotá'!AI911</f>
        <v>1.7846666666666666</v>
      </c>
      <c r="G23" s="56">
        <f>+'[3]Población Bogotá'!AJ911</f>
        <v>0.85499999999999998</v>
      </c>
      <c r="H23" s="28">
        <f t="shared" si="0"/>
        <v>-52.091893911094509</v>
      </c>
      <c r="I23" s="27">
        <f t="shared" si="3"/>
        <v>30.649097120546621</v>
      </c>
      <c r="J23" s="28">
        <f t="shared" si="1"/>
        <v>0.50160356695869845</v>
      </c>
      <c r="K23" s="27">
        <f t="shared" si="2"/>
        <v>0.84748982189100708</v>
      </c>
      <c r="L23" s="18"/>
    </row>
    <row r="24" spans="1:14">
      <c r="A24" s="16"/>
      <c r="B24" s="11" t="str">
        <f>+'[3]Población Bogotá'!AE912</f>
        <v>Montería</v>
      </c>
      <c r="C24" s="55">
        <f>+'[3]Población Bogotá'!AF912</f>
        <v>0.221</v>
      </c>
      <c r="D24" s="55">
        <f>+'[3]Población Bogotá'!AG912</f>
        <v>0.128</v>
      </c>
      <c r="E24" s="55">
        <f>+'[3]Población Bogotá'!AH912</f>
        <v>0.29133333333333333</v>
      </c>
      <c r="F24" s="55">
        <f>+'[3]Población Bogotá'!AI912</f>
        <v>0.26100000000000001</v>
      </c>
      <c r="G24" s="56">
        <f>+'[3]Población Bogotá'!AJ912</f>
        <v>0.53766666666666674</v>
      </c>
      <c r="H24" s="28">
        <f t="shared" si="0"/>
        <v>106.00255427841638</v>
      </c>
      <c r="I24" s="27">
        <f t="shared" si="3"/>
        <v>-10.411899313501138</v>
      </c>
      <c r="J24" s="28">
        <f t="shared" si="1"/>
        <v>0.31543335419274099</v>
      </c>
      <c r="K24" s="27">
        <f t="shared" si="2"/>
        <v>0.12394182490486712</v>
      </c>
      <c r="L24" s="18"/>
    </row>
    <row r="25" spans="1:14">
      <c r="A25" s="16"/>
      <c r="B25" s="11" t="str">
        <f>+'[3]Población Bogotá'!AE913</f>
        <v>Pasto</v>
      </c>
      <c r="C25" s="55">
        <f>+'[3]Población Bogotá'!AF913</f>
        <v>0.32933333333333331</v>
      </c>
      <c r="D25" s="55">
        <f>+'[3]Población Bogotá'!AG913</f>
        <v>0.24133333333333332</v>
      </c>
      <c r="E25" s="55">
        <f>+'[3]Población Bogotá'!AH913</f>
        <v>0.33266666666666661</v>
      </c>
      <c r="F25" s="55">
        <f>+'[3]Población Bogotá'!AI913</f>
        <v>0.36400000000000005</v>
      </c>
      <c r="G25" s="56">
        <f>+'[3]Población Bogotá'!AJ913</f>
        <v>0.42966666666666664</v>
      </c>
      <c r="H25" s="28">
        <f t="shared" si="0"/>
        <v>18.040293040293022</v>
      </c>
      <c r="I25" s="27">
        <f t="shared" si="3"/>
        <v>9.4188376753507441</v>
      </c>
      <c r="J25" s="28">
        <f t="shared" si="1"/>
        <v>0.25207290362953694</v>
      </c>
      <c r="K25" s="27">
        <f t="shared" si="2"/>
        <v>0.17285373281751584</v>
      </c>
      <c r="L25" s="18"/>
    </row>
    <row r="26" spans="1:14">
      <c r="A26" s="16"/>
      <c r="B26" s="11" t="str">
        <f>+'[3]Población Bogotá'!AE914</f>
        <v>Manizales</v>
      </c>
      <c r="C26" s="55">
        <f>+'[3]Población Bogotá'!AF914</f>
        <v>0.51933333333333331</v>
      </c>
      <c r="D26" s="55">
        <f>+'[3]Población Bogotá'!AG914</f>
        <v>0.58033333333333337</v>
      </c>
      <c r="E26" s="55">
        <f>+'[3]Población Bogotá'!AH914</f>
        <v>0.72899999999999998</v>
      </c>
      <c r="F26" s="55">
        <f>+'[3]Población Bogotá'!AI914</f>
        <v>0.53966666666666663</v>
      </c>
      <c r="G26" s="56">
        <f>+'[3]Población Bogotá'!AJ914</f>
        <v>0.30933333333333329</v>
      </c>
      <c r="H26" s="28">
        <f t="shared" ref="H26" si="4">IF(OR(OR(G26=0,F26=0),G26=""),"",(G26/F26-1)*100)</f>
        <v>-42.680667078443491</v>
      </c>
      <c r="I26" s="27">
        <f t="shared" ref="I26" si="5">IF(OR(OR(G26=0,F26=0),F26=""),"",(F26/E26-1)*100)</f>
        <v>-25.971650663008695</v>
      </c>
      <c r="J26" s="28">
        <f t="shared" ref="J26" si="6">IF(G26=0,"",G26/$G$13*100)</f>
        <v>0.18147684605757194</v>
      </c>
      <c r="K26" s="27">
        <f t="shared" ref="K26" si="7">IF(F26=0,"",F26/$F$13*100)</f>
        <v>0.25627307090802026</v>
      </c>
      <c r="L26" s="18"/>
    </row>
    <row r="27" spans="1:14">
      <c r="A27" s="16"/>
      <c r="B27" s="11" t="str">
        <f>+'[3]Población Bogotá'!AE915</f>
        <v>Cartagena</v>
      </c>
      <c r="C27" s="55">
        <f>+'[3]Población Bogotá'!AF915</f>
        <v>0.20833333333333334</v>
      </c>
      <c r="D27" s="55">
        <f>+'[3]Población Bogotá'!AG915</f>
        <v>0.21299999999999999</v>
      </c>
      <c r="E27" s="55">
        <f>+'[3]Población Bogotá'!AH915</f>
        <v>0.37266666666666665</v>
      </c>
      <c r="F27" s="55">
        <f>+'[3]Población Bogotá'!AI915</f>
        <v>9.9666666666666667E-2</v>
      </c>
      <c r="G27" s="56">
        <f>+'[3]Población Bogotá'!AJ915</f>
        <v>0</v>
      </c>
      <c r="H27" s="28">
        <v>0</v>
      </c>
      <c r="I27" s="27">
        <v>0</v>
      </c>
      <c r="J27" s="28">
        <v>0</v>
      </c>
      <c r="K27" s="27">
        <f t="shared" si="2"/>
        <v>4.7328998271462669E-2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I13" sqref="I13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Bogotá'!AE934</f>
        <v>Colombia</v>
      </c>
      <c r="C13" s="26">
        <f>+'[3]Población Bogotá'!AF934</f>
        <v>11.585666666666667</v>
      </c>
      <c r="D13" s="26">
        <f>+'[3]Población Bogotá'!AG934</f>
        <v>7.0146666666666668</v>
      </c>
      <c r="E13" s="26">
        <f>+'[3]Población Bogotá'!AH934</f>
        <v>10.010333333333334</v>
      </c>
      <c r="F13" s="26">
        <f>+'[3]Población Bogotá'!AI934</f>
        <v>20.667333333333335</v>
      </c>
      <c r="G13" s="26">
        <f>+'[3]Población Bogotá'!AJ934</f>
        <v>19.803333333333331</v>
      </c>
      <c r="H13" s="28">
        <f t="shared" ref="H13:H14" si="0">IF(OR(OR(G13=0,F13=0),G13=""),"",(G13/F13-1)*100)</f>
        <v>-4.180510306119178</v>
      </c>
      <c r="I13" s="27">
        <f>IF(OR(OR(G13=0,F13=0),F13=""),"",(F13/E13-1)*100)</f>
        <v>106.45999134227968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8.5846666666666671</v>
      </c>
      <c r="D14" s="25">
        <f>D13-SUM(D15:D27)</f>
        <v>5.3243333333333336</v>
      </c>
      <c r="E14" s="25">
        <f>E13-SUM(E15:E27)</f>
        <v>7.0256666666666669</v>
      </c>
      <c r="F14" s="25">
        <f>F13-SUM(F15:F27)</f>
        <v>15.198000000000002</v>
      </c>
      <c r="G14" s="26">
        <f>G13-SUM(G15:G27)</f>
        <v>15.00633333333333</v>
      </c>
      <c r="H14" s="28">
        <f t="shared" si="0"/>
        <v>-1.2611308505505403</v>
      </c>
      <c r="I14" s="27">
        <f>IF(OR(OR(G14=0,F14=0),F14=""),"",(F14/E14-1)*100)</f>
        <v>116.32110831712295</v>
      </c>
      <c r="J14" s="28">
        <f t="shared" si="1"/>
        <v>75.776805251641136</v>
      </c>
      <c r="K14" s="27">
        <f t="shared" si="2"/>
        <v>73.536337537498795</v>
      </c>
      <c r="L14" s="18"/>
    </row>
    <row r="15" spans="1:15">
      <c r="A15" s="16"/>
      <c r="B15" s="12" t="str">
        <f>+'[3]Población Bogotá'!AE935</f>
        <v>Bogotá</v>
      </c>
      <c r="C15" s="107">
        <f>+'[3]Población Bogotá'!AF935</f>
        <v>0.99233333333333329</v>
      </c>
      <c r="D15" s="107">
        <f>+'[3]Población Bogotá'!AG935</f>
        <v>0</v>
      </c>
      <c r="E15" s="107">
        <f>+'[3]Población Bogotá'!AH935</f>
        <v>1.4336666666666666</v>
      </c>
      <c r="F15" s="107">
        <f>+'[3]Población Bogotá'!AI935</f>
        <v>0.78600000000000003</v>
      </c>
      <c r="G15" s="107">
        <f>+'[3]Población Bogotá'!AJ935</f>
        <v>1.9326666666666668</v>
      </c>
      <c r="H15" s="50">
        <v>0</v>
      </c>
      <c r="I15" s="36">
        <v>0</v>
      </c>
      <c r="J15" s="50">
        <f t="shared" ref="J15:J19" si="3">IF(G15=0,"",G15/$G$13*100)</f>
        <v>9.7592997811816211</v>
      </c>
      <c r="K15" s="36">
        <v>0</v>
      </c>
      <c r="L15" s="18"/>
      <c r="N15" s="23" t="s">
        <v>3</v>
      </c>
      <c r="O15" s="34">
        <f>+J18</f>
        <v>2.1764012792459186</v>
      </c>
    </row>
    <row r="16" spans="1:15">
      <c r="A16" s="16"/>
      <c r="B16" s="11" t="str">
        <f>+'[3]Población Bogotá'!AE936</f>
        <v>Medellín</v>
      </c>
      <c r="C16" s="55">
        <f>+'[3]Población Bogotá'!AF936</f>
        <v>0.83233333333333326</v>
      </c>
      <c r="D16" s="55">
        <f>+'[3]Población Bogotá'!AG936</f>
        <v>0.51100000000000001</v>
      </c>
      <c r="E16" s="55">
        <f>+'[3]Población Bogotá'!AH936</f>
        <v>0.82966666666666666</v>
      </c>
      <c r="F16" s="55">
        <f>+'[3]Población Bogotá'!AI936</f>
        <v>1.2409999999999999</v>
      </c>
      <c r="G16" s="56">
        <f>+'[3]Población Bogotá'!AJ936</f>
        <v>1.1163333333333334</v>
      </c>
      <c r="H16" s="28">
        <f t="shared" ref="H16:H19" si="4">IF(OR(OR(G16=0,F16=0),G16=""),"",(G16/F16-1)*100)</f>
        <v>-10.04566210045661</v>
      </c>
      <c r="I16" s="27">
        <f t="shared" ref="I16:I19" si="5">IF(OR(OR(G16=0,F16=0),F16=""),"",(F16/E16-1)*100)</f>
        <v>49.578143832864583</v>
      </c>
      <c r="J16" s="28">
        <f t="shared" si="3"/>
        <v>5.6370981316276731</v>
      </c>
      <c r="K16" s="27">
        <f t="shared" ref="K16:K19" si="6">IF(F16=0,"",F16/$F$13*100)</f>
        <v>6.0046450114512417</v>
      </c>
      <c r="L16" s="18"/>
      <c r="N16" s="23" t="s">
        <v>14</v>
      </c>
      <c r="O16" s="34">
        <f>100-O15</f>
        <v>97.823598720754077</v>
      </c>
    </row>
    <row r="17" spans="1:14">
      <c r="A17" s="16"/>
      <c r="B17" s="11" t="str">
        <f>+'[3]Población Bogotá'!AE937</f>
        <v>Cúcuta</v>
      </c>
      <c r="C17" s="55">
        <f>+'[3]Población Bogotá'!AF937</f>
        <v>0.39700000000000002</v>
      </c>
      <c r="D17" s="55">
        <f>+'[3]Población Bogotá'!AG937</f>
        <v>0.33266666666666667</v>
      </c>
      <c r="E17" s="55">
        <f>+'[3]Población Bogotá'!AH937</f>
        <v>0</v>
      </c>
      <c r="F17" s="55">
        <f>+'[3]Población Bogotá'!AI937</f>
        <v>0.68266666666666664</v>
      </c>
      <c r="G17" s="56">
        <f>+'[3]Población Bogotá'!AJ937</f>
        <v>0.46266666666666662</v>
      </c>
      <c r="H17" s="28">
        <f t="shared" si="4"/>
        <v>-32.2265625</v>
      </c>
      <c r="I17" s="27">
        <v>0</v>
      </c>
      <c r="J17" s="28">
        <f t="shared" si="3"/>
        <v>2.3363070190203667</v>
      </c>
      <c r="K17" s="27">
        <f t="shared" si="6"/>
        <v>3.3031192542176053</v>
      </c>
      <c r="L17" s="18"/>
    </row>
    <row r="18" spans="1:14">
      <c r="A18" s="16"/>
      <c r="B18" s="11" t="str">
        <f>+'[3]Población Bogotá'!AE938</f>
        <v>Barranquilla</v>
      </c>
      <c r="C18" s="55">
        <f>+'[3]Población Bogotá'!AF938</f>
        <v>0.16533333333333333</v>
      </c>
      <c r="D18" s="55">
        <f>+'[3]Población Bogotá'!AG938</f>
        <v>0</v>
      </c>
      <c r="E18" s="55">
        <f>+'[3]Población Bogotá'!AH938</f>
        <v>0</v>
      </c>
      <c r="F18" s="55">
        <f>+'[3]Población Bogotá'!AI938</f>
        <v>0</v>
      </c>
      <c r="G18" s="56">
        <f>+'[3]Población Bogotá'!AJ938</f>
        <v>0.43099999999999999</v>
      </c>
      <c r="H18" s="28">
        <v>0</v>
      </c>
      <c r="I18" s="27">
        <v>0</v>
      </c>
      <c r="J18" s="28">
        <f t="shared" si="3"/>
        <v>2.1764012792459186</v>
      </c>
      <c r="K18" s="27">
        <v>0</v>
      </c>
      <c r="L18" s="18"/>
    </row>
    <row r="19" spans="1:14">
      <c r="A19" s="16"/>
      <c r="B19" s="11" t="str">
        <f>+'[3]Población Bogotá'!AE939</f>
        <v>Villavicencio</v>
      </c>
      <c r="C19" s="55">
        <f>+'[3]Población Bogotá'!AF939</f>
        <v>7.2999999999999995E-2</v>
      </c>
      <c r="D19" s="55">
        <f>+'[3]Población Bogotá'!AG939</f>
        <v>3.3999999999999996E-2</v>
      </c>
      <c r="E19" s="55">
        <f>+'[3]Población Bogotá'!AH939</f>
        <v>0.17300000000000001</v>
      </c>
      <c r="F19" s="55">
        <f>+'[3]Población Bogotá'!AI939</f>
        <v>0.38599999999999995</v>
      </c>
      <c r="G19" s="56">
        <f>+'[3]Población Bogotá'!AJ939</f>
        <v>0.32033333333333336</v>
      </c>
      <c r="H19" s="28">
        <f t="shared" si="4"/>
        <v>-17.012089810017251</v>
      </c>
      <c r="I19" s="27">
        <f t="shared" si="5"/>
        <v>123.12138728323694</v>
      </c>
      <c r="J19" s="28">
        <f t="shared" si="3"/>
        <v>1.6175727991920557</v>
      </c>
      <c r="K19" s="27">
        <f t="shared" si="6"/>
        <v>1.8676816876874935</v>
      </c>
      <c r="L19" s="18"/>
    </row>
    <row r="20" spans="1:14">
      <c r="A20" s="16"/>
      <c r="B20" s="11" t="str">
        <f>+'[3]Población Bogotá'!AE940</f>
        <v>Pasto</v>
      </c>
      <c r="C20" s="55">
        <f>+'[3]Población Bogotá'!AF940</f>
        <v>0</v>
      </c>
      <c r="D20" s="55">
        <f>+'[3]Población Bogotá'!AG940</f>
        <v>0</v>
      </c>
      <c r="E20" s="55">
        <f>+'[3]Población Bogotá'!AH940</f>
        <v>0</v>
      </c>
      <c r="F20" s="55">
        <f>+'[3]Población Bogotá'!AI940</f>
        <v>0.30466666666666664</v>
      </c>
      <c r="G20" s="56">
        <f>+'[3]Población Bogotá'!AJ940</f>
        <v>0.16</v>
      </c>
      <c r="H20" s="28">
        <f t="shared" ref="H20:H21" si="7">IF(OR(OR(G20=0,F20=0),G20=""),"",(G20/F20-1)*100)</f>
        <v>-47.483588621444198</v>
      </c>
      <c r="I20" s="27">
        <v>0</v>
      </c>
      <c r="J20" s="28">
        <f t="shared" ref="J20:J22" si="8">IF(G20=0,"",G20/$G$13*100)</f>
        <v>0.8079447904393201</v>
      </c>
      <c r="K20" s="27">
        <f t="shared" ref="K20:K27" si="9">IF(F20=0,"",F20/$F$13*100)</f>
        <v>1.4741459952904743</v>
      </c>
      <c r="L20" s="18"/>
    </row>
    <row r="21" spans="1:14">
      <c r="A21" s="16"/>
      <c r="B21" s="11" t="str">
        <f>+'[3]Población Bogotá'!AE941</f>
        <v>Pereira</v>
      </c>
      <c r="C21" s="55">
        <f>+'[3]Población Bogotá'!AF941</f>
        <v>0</v>
      </c>
      <c r="D21" s="55">
        <f>+'[3]Población Bogotá'!AG941</f>
        <v>0</v>
      </c>
      <c r="E21" s="55">
        <f>+'[3]Población Bogotá'!AH941</f>
        <v>0</v>
      </c>
      <c r="F21" s="55">
        <f>+'[3]Población Bogotá'!AI941</f>
        <v>8.1000000000000003E-2</v>
      </c>
      <c r="G21" s="56">
        <f>+'[3]Población Bogotá'!AJ941</f>
        <v>0.15033333333333335</v>
      </c>
      <c r="H21" s="28">
        <f t="shared" si="7"/>
        <v>85.596707818930057</v>
      </c>
      <c r="I21" s="27">
        <v>0</v>
      </c>
      <c r="J21" s="28">
        <f t="shared" si="8"/>
        <v>0.75913145935027793</v>
      </c>
      <c r="K21" s="27">
        <f t="shared" si="9"/>
        <v>0.39192284119867099</v>
      </c>
      <c r="L21" s="18"/>
    </row>
    <row r="22" spans="1:14">
      <c r="A22" s="16"/>
      <c r="B22" s="11" t="str">
        <f>+'[3]Población Bogotá'!AE942</f>
        <v>Bucaramanga</v>
      </c>
      <c r="C22" s="55">
        <f>+'[3]Población Bogotá'!AF942</f>
        <v>0</v>
      </c>
      <c r="D22" s="55">
        <f>+'[3]Población Bogotá'!AG942</f>
        <v>0.22033333333333335</v>
      </c>
      <c r="E22" s="55">
        <f>+'[3]Población Bogotá'!AH942</f>
        <v>0.15066666666666667</v>
      </c>
      <c r="F22" s="55">
        <f>+'[3]Población Bogotá'!AI942</f>
        <v>0.46333333333333337</v>
      </c>
      <c r="G22" s="56">
        <f>+'[3]Población Bogotá'!AJ942</f>
        <v>0.13599999999999998</v>
      </c>
      <c r="H22" s="28">
        <v>0</v>
      </c>
      <c r="I22" s="27">
        <v>0</v>
      </c>
      <c r="J22" s="28">
        <f t="shared" si="8"/>
        <v>0.68675307187342194</v>
      </c>
      <c r="K22" s="27">
        <v>0</v>
      </c>
      <c r="L22" s="18"/>
    </row>
    <row r="23" spans="1:14">
      <c r="A23" s="16"/>
      <c r="B23" s="11" t="str">
        <f>+'[3]Población Bogotá'!AE943</f>
        <v>Cartagena</v>
      </c>
      <c r="C23" s="55">
        <f>+'[3]Población Bogotá'!AF943</f>
        <v>0.18200000000000002</v>
      </c>
      <c r="D23" s="55">
        <f>+'[3]Población Bogotá'!AG943</f>
        <v>0.51100000000000001</v>
      </c>
      <c r="E23" s="55">
        <f>+'[3]Población Bogotá'!AH943</f>
        <v>0.14799999999999999</v>
      </c>
      <c r="F23" s="55">
        <f>+'[3]Población Bogotá'!AI943</f>
        <v>0.29499999999999998</v>
      </c>
      <c r="G23" s="56">
        <f>+'[3]Población Bogotá'!AJ943</f>
        <v>8.7666666666666671E-2</v>
      </c>
      <c r="H23" s="28">
        <v>0</v>
      </c>
      <c r="I23" s="27">
        <v>0</v>
      </c>
      <c r="J23" s="28">
        <v>0</v>
      </c>
      <c r="K23" s="27">
        <f t="shared" si="9"/>
        <v>1.4273733105383695</v>
      </c>
      <c r="L23" s="18"/>
    </row>
    <row r="24" spans="1:14">
      <c r="A24" s="16"/>
      <c r="B24" s="11" t="str">
        <f>+'[3]Población Bogotá'!AE944</f>
        <v>Ibagué</v>
      </c>
      <c r="C24" s="55">
        <f>+'[3]Población Bogotá'!AF944</f>
        <v>3.5333333333333335E-2</v>
      </c>
      <c r="D24" s="55">
        <f>+'[3]Población Bogotá'!AG944</f>
        <v>0</v>
      </c>
      <c r="E24" s="55">
        <f>+'[3]Población Bogotá'!AH944</f>
        <v>0.20333333333333334</v>
      </c>
      <c r="F24" s="55">
        <f>+'[3]Población Bogotá'!AI944</f>
        <v>0.47266666666666673</v>
      </c>
      <c r="G24" s="56">
        <f>+'[3]Población Bogotá'!AJ944</f>
        <v>0</v>
      </c>
      <c r="H24" s="28">
        <v>0</v>
      </c>
      <c r="I24" s="27">
        <v>0</v>
      </c>
      <c r="J24" s="28">
        <v>0</v>
      </c>
      <c r="K24" s="27">
        <f t="shared" si="9"/>
        <v>2.2870229992580886</v>
      </c>
      <c r="L24" s="18"/>
    </row>
    <row r="25" spans="1:14">
      <c r="A25" s="16"/>
      <c r="B25" s="11" t="str">
        <f>+'[3]Población Bogotá'!AE945</f>
        <v>Montería</v>
      </c>
      <c r="C25" s="55">
        <f>+'[3]Población Bogotá'!AF945</f>
        <v>3.4333333333333334E-2</v>
      </c>
      <c r="D25" s="55">
        <f>+'[3]Población Bogotá'!AG945</f>
        <v>0</v>
      </c>
      <c r="E25" s="55">
        <f>+'[3]Población Bogotá'!AH945</f>
        <v>4.6333333333333337E-2</v>
      </c>
      <c r="F25" s="55">
        <f>+'[3]Población Bogotá'!AI945</f>
        <v>0</v>
      </c>
      <c r="G25" s="56">
        <f>+'[3]Población Bogotá'!AJ945</f>
        <v>0</v>
      </c>
      <c r="H25" s="28">
        <v>0</v>
      </c>
      <c r="I25" s="27">
        <v>0</v>
      </c>
      <c r="J25" s="28">
        <v>0</v>
      </c>
      <c r="K25" s="27">
        <v>0</v>
      </c>
      <c r="L25" s="18"/>
    </row>
    <row r="26" spans="1:14">
      <c r="A26" s="16"/>
      <c r="B26" s="11" t="str">
        <f>+'[3]Población Bogotá'!AE946</f>
        <v>Cali</v>
      </c>
      <c r="C26" s="55">
        <f>+'[3]Población Bogotá'!AF946</f>
        <v>0.21766666666666667</v>
      </c>
      <c r="D26" s="55">
        <f>+'[3]Población Bogotá'!AG946</f>
        <v>0</v>
      </c>
      <c r="E26" s="55">
        <f>+'[3]Población Bogotá'!AH946</f>
        <v>0</v>
      </c>
      <c r="F26" s="55">
        <f>+'[3]Población Bogotá'!AI946</f>
        <v>0.70133333333333336</v>
      </c>
      <c r="G26" s="56">
        <f>+'[3]Población Bogotá'!AJ946</f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4">
      <c r="A27" s="16"/>
      <c r="B27" s="11" t="str">
        <f>+'[3]Población Bogotá'!AE947</f>
        <v>Manizales</v>
      </c>
      <c r="C27" s="55">
        <f>+'[3]Población Bogotá'!AF947</f>
        <v>7.166666666666667E-2</v>
      </c>
      <c r="D27" s="55">
        <f>+'[3]Población Bogotá'!AG947</f>
        <v>8.1333333333333327E-2</v>
      </c>
      <c r="E27" s="55">
        <f>+'[3]Población Bogotá'!AH947</f>
        <v>0</v>
      </c>
      <c r="F27" s="55">
        <f>+'[3]Población Bogotá'!AI947</f>
        <v>5.566666666666667E-2</v>
      </c>
      <c r="G27" s="56">
        <f>+'[3]Población Bogotá'!AJ947</f>
        <v>0</v>
      </c>
      <c r="H27" s="28">
        <v>0</v>
      </c>
      <c r="I27" s="27">
        <v>0</v>
      </c>
      <c r="J27" s="28">
        <v>0</v>
      </c>
      <c r="K27" s="27">
        <f t="shared" si="9"/>
        <v>0.26934615012418955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5" sqref="N3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Bogotá'!AE966</f>
        <v>Colombia</v>
      </c>
      <c r="C13" s="26">
        <f>+'[3]Población Bogotá'!AF966</f>
        <v>214.06</v>
      </c>
      <c r="D13" s="26">
        <f>+'[3]Población Bogotá'!AG966</f>
        <v>198.928</v>
      </c>
      <c r="E13" s="26">
        <f>+'[3]Población Bogotá'!AH966</f>
        <v>262.29899999999998</v>
      </c>
      <c r="F13" s="26">
        <f>+'[3]Población Bogotá'!AI966</f>
        <v>232.71533333333332</v>
      </c>
      <c r="G13" s="26">
        <f>+'[3]Población Bogotá'!AJ966</f>
        <v>221.279</v>
      </c>
      <c r="H13" s="28">
        <f t="shared" ref="H13:H27" si="0">IF(OR(OR(G13=0,F13=0),G13=""),"",(G13/F13-1)*100)</f>
        <v>-4.9143015930765195</v>
      </c>
      <c r="I13" s="27">
        <f>IF(OR(OR(G13=0,F13=0),F13=""),"",(F13/E13-1)*100)</f>
        <v>-11.278604442512808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65.226666666666659</v>
      </c>
      <c r="D14" s="25">
        <f>D13-SUM(D15:D27)</f>
        <v>40.800999999999988</v>
      </c>
      <c r="E14" s="25">
        <f>E13-SUM(E15:E27)</f>
        <v>73.363</v>
      </c>
      <c r="F14" s="25">
        <f>F13-SUM(F15:F27)</f>
        <v>48.473000000000013</v>
      </c>
      <c r="G14" s="26">
        <f>G13-SUM(G15:G27)</f>
        <v>64.505666666666684</v>
      </c>
      <c r="H14" s="28">
        <f t="shared" si="0"/>
        <v>33.075457815003539</v>
      </c>
      <c r="I14" s="27">
        <f>IF(OR(OR(G14=0,F14=0),F14=""),"",(F14/E14-1)*100)</f>
        <v>-33.927184002835197</v>
      </c>
      <c r="J14" s="28">
        <f t="shared" si="1"/>
        <v>29.151282619076678</v>
      </c>
      <c r="K14" s="27">
        <f t="shared" si="2"/>
        <v>20.829310774537138</v>
      </c>
      <c r="L14" s="18"/>
    </row>
    <row r="15" spans="1:15">
      <c r="A15" s="16"/>
      <c r="B15" s="12" t="str">
        <f>+'[3]Población Bogotá'!AE967</f>
        <v>Bogotá</v>
      </c>
      <c r="C15" s="107">
        <f>+'[3]Población Bogotá'!AF967</f>
        <v>52.80533333333333</v>
      </c>
      <c r="D15" s="107">
        <f>+'[3]Población Bogotá'!AG967</f>
        <v>55.589666666666666</v>
      </c>
      <c r="E15" s="107">
        <f>+'[3]Población Bogotá'!AH967</f>
        <v>64.791666666666671</v>
      </c>
      <c r="F15" s="107">
        <f>+'[3]Población Bogotá'!AI967</f>
        <v>55.05266666666666</v>
      </c>
      <c r="G15" s="107">
        <f>+'[3]Población Bogotá'!AJ967</f>
        <v>45.714333333333336</v>
      </c>
      <c r="H15" s="50">
        <f t="shared" si="0"/>
        <v>-16.9625449569503</v>
      </c>
      <c r="I15" s="36">
        <f t="shared" ref="I15:I27" si="3">IF(OR(OR(G15=0,F15=0),F15=""),"",(F15/E15-1)*100)</f>
        <v>-15.031254019292618</v>
      </c>
      <c r="J15" s="50">
        <f t="shared" si="1"/>
        <v>20.659137710010139</v>
      </c>
      <c r="K15" s="36">
        <f t="shared" si="2"/>
        <v>23.656656344088482</v>
      </c>
      <c r="L15" s="18"/>
      <c r="N15" s="23" t="s">
        <v>3</v>
      </c>
      <c r="O15" s="34">
        <f>J15</f>
        <v>20.659137710010139</v>
      </c>
    </row>
    <row r="16" spans="1:15">
      <c r="A16" s="16"/>
      <c r="B16" s="11" t="str">
        <f>+'[3]Población Bogotá'!AE968</f>
        <v>Medellín</v>
      </c>
      <c r="C16" s="55">
        <f>+'[3]Población Bogotá'!AF968</f>
        <v>35.470999999999997</v>
      </c>
      <c r="D16" s="55">
        <f>+'[3]Población Bogotá'!AG968</f>
        <v>42.262333333333331</v>
      </c>
      <c r="E16" s="55">
        <f>+'[3]Población Bogotá'!AH968</f>
        <v>49.306999999999995</v>
      </c>
      <c r="F16" s="55">
        <f>+'[3]Población Bogotá'!AI968</f>
        <v>49.224333333333334</v>
      </c>
      <c r="G16" s="56">
        <f>+'[3]Población Bogotá'!AJ968</f>
        <v>40.495333333333328</v>
      </c>
      <c r="H16" s="28">
        <f t="shared" si="0"/>
        <v>-17.733099483317883</v>
      </c>
      <c r="I16" s="27">
        <f t="shared" si="3"/>
        <v>-0.16765706018752047</v>
      </c>
      <c r="J16" s="28">
        <f t="shared" si="1"/>
        <v>18.300576798220042</v>
      </c>
      <c r="K16" s="27">
        <f t="shared" si="2"/>
        <v>21.15216587934329</v>
      </c>
      <c r="L16" s="18"/>
      <c r="N16" s="23" t="s">
        <v>14</v>
      </c>
      <c r="O16" s="34">
        <f>100-O15</f>
        <v>79.340862289989857</v>
      </c>
    </row>
    <row r="17" spans="1:14">
      <c r="A17" s="16"/>
      <c r="B17" s="11" t="str">
        <f>+'[3]Población Bogotá'!AE969</f>
        <v>Cali</v>
      </c>
      <c r="C17" s="55">
        <f>+'[3]Población Bogotá'!AF969</f>
        <v>19.176333333333332</v>
      </c>
      <c r="D17" s="55">
        <f>+'[3]Población Bogotá'!AG969</f>
        <v>18.389333333333333</v>
      </c>
      <c r="E17" s="55">
        <f>+'[3]Población Bogotá'!AH969</f>
        <v>24.536666666666665</v>
      </c>
      <c r="F17" s="55">
        <f>+'[3]Población Bogotá'!AI969</f>
        <v>23.570333333333338</v>
      </c>
      <c r="G17" s="56">
        <f>+'[3]Población Bogotá'!AJ969</f>
        <v>27.144000000000002</v>
      </c>
      <c r="H17" s="28">
        <f t="shared" si="0"/>
        <v>15.161714584718066</v>
      </c>
      <c r="I17" s="27">
        <f t="shared" si="3"/>
        <v>-3.938323597337301</v>
      </c>
      <c r="J17" s="28">
        <f t="shared" si="1"/>
        <v>12.266866715775109</v>
      </c>
      <c r="K17" s="27">
        <f t="shared" si="2"/>
        <v>10.128397212044476</v>
      </c>
      <c r="L17" s="18"/>
    </row>
    <row r="18" spans="1:14">
      <c r="A18" s="16"/>
      <c r="B18" s="11" t="str">
        <f>+'[3]Población Bogotá'!AE970</f>
        <v>Bucaramanga</v>
      </c>
      <c r="C18" s="55">
        <f>+'[3]Población Bogotá'!AF970</f>
        <v>6.4520000000000008</v>
      </c>
      <c r="D18" s="55">
        <f>+'[3]Población Bogotá'!AG970</f>
        <v>6.4570000000000007</v>
      </c>
      <c r="E18" s="55">
        <f>+'[3]Población Bogotá'!AH970</f>
        <v>6.8426666666666662</v>
      </c>
      <c r="F18" s="55">
        <f>+'[3]Población Bogotá'!AI970</f>
        <v>10.300333333333333</v>
      </c>
      <c r="G18" s="56">
        <f>+'[3]Población Bogotá'!AJ970</f>
        <v>8.879666666666667</v>
      </c>
      <c r="H18" s="28">
        <f t="shared" si="0"/>
        <v>-13.792433901815471</v>
      </c>
      <c r="I18" s="27">
        <f t="shared" si="3"/>
        <v>50.530982073265783</v>
      </c>
      <c r="J18" s="28">
        <f t="shared" si="1"/>
        <v>4.0128826805375422</v>
      </c>
      <c r="K18" s="27">
        <f t="shared" si="2"/>
        <v>4.426151549962329</v>
      </c>
      <c r="L18" s="18"/>
    </row>
    <row r="19" spans="1:14">
      <c r="A19" s="16"/>
      <c r="B19" s="11" t="str">
        <f>+'[3]Población Bogotá'!AE971</f>
        <v>Barranquilla</v>
      </c>
      <c r="C19" s="55">
        <f>+'[3]Población Bogotá'!AF971</f>
        <v>7.94</v>
      </c>
      <c r="D19" s="55">
        <f>+'[3]Población Bogotá'!AG971</f>
        <v>9.9980000000000011</v>
      </c>
      <c r="E19" s="55">
        <f>+'[3]Población Bogotá'!AH971</f>
        <v>10.037333333333333</v>
      </c>
      <c r="F19" s="55">
        <f>+'[3]Población Bogotá'!AI971</f>
        <v>13.017333333333333</v>
      </c>
      <c r="G19" s="56">
        <f>+'[3]Población Bogotá'!AJ971</f>
        <v>8.086666666666666</v>
      </c>
      <c r="H19" s="28">
        <f t="shared" si="0"/>
        <v>-37.877701526170235</v>
      </c>
      <c r="I19" s="27">
        <f t="shared" si="3"/>
        <v>29.689160467587673</v>
      </c>
      <c r="J19" s="28">
        <f t="shared" si="1"/>
        <v>3.6545115743774446</v>
      </c>
      <c r="K19" s="27">
        <f t="shared" si="2"/>
        <v>5.5936723837134359</v>
      </c>
      <c r="L19" s="18"/>
    </row>
    <row r="20" spans="1:14">
      <c r="A20" s="16"/>
      <c r="B20" s="11" t="str">
        <f>+'[3]Población Bogotá'!AE972</f>
        <v>Pereira</v>
      </c>
      <c r="C20" s="55">
        <f>+'[3]Población Bogotá'!AF972</f>
        <v>4.1063333333333336</v>
      </c>
      <c r="D20" s="55">
        <f>+'[3]Población Bogotá'!AG972</f>
        <v>5.4430000000000005</v>
      </c>
      <c r="E20" s="55">
        <f>+'[3]Población Bogotá'!AH972</f>
        <v>7.3679999999999994</v>
      </c>
      <c r="F20" s="55">
        <f>+'[3]Población Bogotá'!AI972</f>
        <v>7.4329999999999998</v>
      </c>
      <c r="G20" s="56">
        <f>+'[3]Población Bogotá'!AJ972</f>
        <v>5.6846666666666676</v>
      </c>
      <c r="H20" s="28">
        <f t="shared" si="0"/>
        <v>-23.521234136059899</v>
      </c>
      <c r="I20" s="27">
        <f t="shared" si="3"/>
        <v>0.88219326818674837</v>
      </c>
      <c r="J20" s="28">
        <f t="shared" si="1"/>
        <v>2.5690041380640132</v>
      </c>
      <c r="K20" s="27">
        <f t="shared" si="2"/>
        <v>3.1940310479469916</v>
      </c>
      <c r="L20" s="18"/>
    </row>
    <row r="21" spans="1:14">
      <c r="A21" s="16"/>
      <c r="B21" s="11" t="str">
        <f>+'[3]Población Bogotá'!AE973</f>
        <v>Cúcuta</v>
      </c>
      <c r="C21" s="55">
        <f>+'[3]Población Bogotá'!AF973</f>
        <v>6.8310000000000004</v>
      </c>
      <c r="D21" s="55">
        <f>+'[3]Población Bogotá'!AG973</f>
        <v>3.8659999999999997</v>
      </c>
      <c r="E21" s="55">
        <f>+'[3]Población Bogotá'!AH973</f>
        <v>7.8396666666666661</v>
      </c>
      <c r="F21" s="55">
        <f>+'[3]Población Bogotá'!AI973</f>
        <v>7.3926666666666661</v>
      </c>
      <c r="G21" s="56">
        <f>+'[3]Población Bogotá'!AJ973</f>
        <v>5.63</v>
      </c>
      <c r="H21" s="28">
        <f t="shared" si="0"/>
        <v>-23.843448462440254</v>
      </c>
      <c r="I21" s="27">
        <f t="shared" si="3"/>
        <v>-5.7017730345677915</v>
      </c>
      <c r="J21" s="28">
        <f t="shared" si="1"/>
        <v>2.544299278286688</v>
      </c>
      <c r="K21" s="27">
        <f t="shared" si="2"/>
        <v>3.1766994296321975</v>
      </c>
      <c r="L21" s="18"/>
    </row>
    <row r="22" spans="1:14">
      <c r="A22" s="16"/>
      <c r="B22" s="11" t="str">
        <f>+'[3]Población Bogotá'!AE974</f>
        <v>Ibagué</v>
      </c>
      <c r="C22" s="55">
        <f>+'[3]Población Bogotá'!AF974</f>
        <v>4.5136666666666665</v>
      </c>
      <c r="D22" s="55">
        <f>+'[3]Población Bogotá'!AG974</f>
        <v>6.5683333333333325</v>
      </c>
      <c r="E22" s="55">
        <f>+'[3]Población Bogotá'!AH974</f>
        <v>4.5880000000000001</v>
      </c>
      <c r="F22" s="55">
        <f>+'[3]Población Bogotá'!AI974</f>
        <v>6.3930000000000007</v>
      </c>
      <c r="G22" s="56">
        <f>+'[3]Población Bogotá'!AJ974</f>
        <v>4.6196666666666664</v>
      </c>
      <c r="H22" s="28">
        <f t="shared" si="0"/>
        <v>-27.738672506387207</v>
      </c>
      <c r="I22" s="27">
        <f t="shared" si="3"/>
        <v>39.341761115954689</v>
      </c>
      <c r="J22" s="28">
        <f t="shared" si="1"/>
        <v>2.0877112905728366</v>
      </c>
      <c r="K22" s="27">
        <f t="shared" si="2"/>
        <v>2.7471331211523098</v>
      </c>
      <c r="L22" s="18"/>
    </row>
    <row r="23" spans="1:14">
      <c r="A23" s="16"/>
      <c r="B23" s="11" t="str">
        <f>+'[3]Población Bogotá'!AE975</f>
        <v>Cartagena</v>
      </c>
      <c r="C23" s="55">
        <f>+'[3]Población Bogotá'!AF975</f>
        <v>5.008</v>
      </c>
      <c r="D23" s="55">
        <f>+'[3]Población Bogotá'!AG975</f>
        <v>2.7366666666666668</v>
      </c>
      <c r="E23" s="55">
        <f>+'[3]Población Bogotá'!AH975</f>
        <v>4.3389999999999995</v>
      </c>
      <c r="F23" s="55">
        <f>+'[3]Población Bogotá'!AI975</f>
        <v>3.4006666666666665</v>
      </c>
      <c r="G23" s="56">
        <f>+'[3]Población Bogotá'!AJ975</f>
        <v>3.6920000000000002</v>
      </c>
      <c r="H23" s="28">
        <f t="shared" si="0"/>
        <v>8.5669476573221104</v>
      </c>
      <c r="I23" s="27">
        <f t="shared" si="3"/>
        <v>-21.625566566797261</v>
      </c>
      <c r="J23" s="28">
        <f t="shared" si="1"/>
        <v>1.6684818713027447</v>
      </c>
      <c r="K23" s="27">
        <f t="shared" si="2"/>
        <v>1.4612989260126106</v>
      </c>
      <c r="L23" s="18"/>
    </row>
    <row r="24" spans="1:14">
      <c r="A24" s="16"/>
      <c r="B24" s="11" t="str">
        <f>+'[3]Población Bogotá'!AE976</f>
        <v>Pasto</v>
      </c>
      <c r="C24" s="55">
        <f>+'[3]Población Bogotá'!AF976</f>
        <v>2.1816666666666666</v>
      </c>
      <c r="D24" s="55">
        <f>+'[3]Población Bogotá'!AG976</f>
        <v>1.6353333333333335</v>
      </c>
      <c r="E24" s="55">
        <f>+'[3]Población Bogotá'!AH976</f>
        <v>2.6376666666666666</v>
      </c>
      <c r="F24" s="55">
        <f>+'[3]Población Bogotá'!AI976</f>
        <v>2.3679999999999999</v>
      </c>
      <c r="G24" s="56">
        <f>+'[3]Población Bogotá'!AJ976</f>
        <v>2.1663333333333337</v>
      </c>
      <c r="H24" s="28">
        <f t="shared" si="0"/>
        <v>-8.5163288288288115</v>
      </c>
      <c r="I24" s="27">
        <f t="shared" si="3"/>
        <v>-10.223682547706304</v>
      </c>
      <c r="J24" s="28">
        <f t="shared" si="1"/>
        <v>0.97900538837094064</v>
      </c>
      <c r="K24" s="27">
        <f t="shared" si="2"/>
        <v>1.0175522025478911</v>
      </c>
      <c r="L24" s="18"/>
    </row>
    <row r="25" spans="1:14">
      <c r="A25" s="16"/>
      <c r="B25" s="11" t="str">
        <f>+'[3]Población Bogotá'!AE977</f>
        <v>Manizales</v>
      </c>
      <c r="C25" s="55">
        <f>+'[3]Población Bogotá'!AF977</f>
        <v>2.4163333333333332</v>
      </c>
      <c r="D25" s="55">
        <f>+'[3]Población Bogotá'!AG977</f>
        <v>3.1126666666666671</v>
      </c>
      <c r="E25" s="55">
        <f>+'[3]Población Bogotá'!AH977</f>
        <v>3.886333333333333</v>
      </c>
      <c r="F25" s="55">
        <f>+'[3]Población Bogotá'!AI977</f>
        <v>3.0436666666666667</v>
      </c>
      <c r="G25" s="56">
        <f>+'[3]Población Bogotá'!AJ977</f>
        <v>1.712</v>
      </c>
      <c r="H25" s="28">
        <f t="shared" si="0"/>
        <v>-43.75205344431059</v>
      </c>
      <c r="I25" s="27">
        <f t="shared" si="3"/>
        <v>-21.682820138948443</v>
      </c>
      <c r="J25" s="28">
        <f t="shared" si="1"/>
        <v>0.7736839013191491</v>
      </c>
      <c r="K25" s="27">
        <f t="shared" si="2"/>
        <v>1.3078926184494362</v>
      </c>
      <c r="L25" s="18"/>
    </row>
    <row r="26" spans="1:14">
      <c r="A26" s="16"/>
      <c r="B26" s="11" t="str">
        <f>+'[3]Población Bogotá'!AE978</f>
        <v>Villavicencio</v>
      </c>
      <c r="C26" s="55">
        <f>+'[3]Población Bogotá'!AF978</f>
        <v>0.81566666666666654</v>
      </c>
      <c r="D26" s="55">
        <f>+'[3]Población Bogotá'!AG978</f>
        <v>1.2569999999999999</v>
      </c>
      <c r="E26" s="55">
        <f>+'[3]Población Bogotá'!AH978</f>
        <v>1.4446666666666665</v>
      </c>
      <c r="F26" s="55">
        <f>+'[3]Población Bogotá'!AI978</f>
        <v>1.5679999999999998</v>
      </c>
      <c r="G26" s="56">
        <f>+'[3]Población Bogotá'!AJ978</f>
        <v>1.5053333333333334</v>
      </c>
      <c r="H26" s="28">
        <f t="shared" si="0"/>
        <v>-3.9965986394557729</v>
      </c>
      <c r="I26" s="27">
        <f t="shared" si="3"/>
        <v>8.5371481310567496</v>
      </c>
      <c r="J26" s="28">
        <f t="shared" si="1"/>
        <v>0.68028748020975038</v>
      </c>
      <c r="K26" s="27">
        <f t="shared" si="2"/>
        <v>0.67378456655198193</v>
      </c>
      <c r="L26" s="18"/>
    </row>
    <row r="27" spans="1:14">
      <c r="A27" s="16"/>
      <c r="B27" s="11" t="str">
        <f>+'[3]Población Bogotá'!AE979</f>
        <v>Montería</v>
      </c>
      <c r="C27" s="55">
        <f>+'[3]Población Bogotá'!AF979</f>
        <v>1.1159999999999999</v>
      </c>
      <c r="D27" s="55">
        <f>+'[3]Población Bogotá'!AG979</f>
        <v>0.81166666666666665</v>
      </c>
      <c r="E27" s="55">
        <f>+'[3]Población Bogotá'!AH979</f>
        <v>1.3173333333333332</v>
      </c>
      <c r="F27" s="55">
        <f>+'[3]Población Bogotá'!AI979</f>
        <v>1.4783333333333335</v>
      </c>
      <c r="G27" s="56">
        <f>+'[3]Población Bogotá'!AJ979</f>
        <v>1.4433333333333334</v>
      </c>
      <c r="H27" s="28">
        <f t="shared" si="0"/>
        <v>-2.367531003382195</v>
      </c>
      <c r="I27" s="27">
        <f t="shared" si="3"/>
        <v>12.221659919028349</v>
      </c>
      <c r="J27" s="28">
        <f t="shared" si="1"/>
        <v>0.65226855387693061</v>
      </c>
      <c r="K27" s="27">
        <f t="shared" si="2"/>
        <v>0.63525394401744051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J16" sqref="J1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Bogotá'!AE998</f>
        <v>Colombia</v>
      </c>
      <c r="C13" s="26">
        <f>+'[3]Población Bogotá'!AF998</f>
        <v>11.716333333333333</v>
      </c>
      <c r="D13" s="26">
        <f>+'[3]Población Bogotá'!AG998</f>
        <v>10.617333333333333</v>
      </c>
      <c r="E13" s="26">
        <f>+'[3]Población Bogotá'!AH998</f>
        <v>9.352666666666666</v>
      </c>
      <c r="F13" s="26">
        <f>+'[3]Población Bogotá'!AI998</f>
        <v>8.625</v>
      </c>
      <c r="G13" s="26">
        <f>+'[3]Población Bogotá'!AJ998</f>
        <v>9.0419999999999998</v>
      </c>
      <c r="H13" s="28">
        <f t="shared" ref="H13" si="0">IF(OR(OR(G13=0,F13=0),G13=""),"",(G13/F13-1)*100)</f>
        <v>4.8347826086956536</v>
      </c>
      <c r="I13" s="27">
        <f>IF(OR(OR(G13=0,F13=0),F13=""),"",(F13/E13-1)*100)</f>
        <v>-7.7803122104212585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5.347666666666667</v>
      </c>
      <c r="D14" s="25">
        <f>D13-SUM(D15:D27)</f>
        <v>6.9683333333333328</v>
      </c>
      <c r="E14" s="25">
        <f>E13-SUM(E15:E27)</f>
        <v>3.9793333333333329</v>
      </c>
      <c r="F14" s="25">
        <f>F13-SUM(F15:F27)</f>
        <v>4.3976666666666668</v>
      </c>
      <c r="G14" s="26">
        <f>G13-SUM(G15:G27)</f>
        <v>4.3869999999999996</v>
      </c>
      <c r="H14" s="28">
        <f t="shared" ref="H14:H18" si="3">IF(OR(OR(G14=0,F14=0),G14=""),"",(G14/F14-1)*100)</f>
        <v>-0.24255286894566686</v>
      </c>
      <c r="I14" s="27">
        <f t="shared" ref="I14:I17" si="4">IF(OR(OR(G14=0,F14=0),F14=""),"",(F14/E14-1)*100)</f>
        <v>10.51264868487185</v>
      </c>
      <c r="J14" s="28">
        <f t="shared" ref="J14:J17" si="5">IF(G14=0,"",G14/$G$13*100)</f>
        <v>48.518026985180271</v>
      </c>
      <c r="K14" s="27">
        <f t="shared" ref="K14:K17" si="6">IF(F14=0,"",F14/$F$13*100)</f>
        <v>50.987439613526575</v>
      </c>
      <c r="L14" s="18"/>
    </row>
    <row r="15" spans="1:15">
      <c r="A15" s="16"/>
      <c r="B15" s="11" t="str">
        <f>+'[3]Población Bogotá'!AE999</f>
        <v>Medellín</v>
      </c>
      <c r="C15" s="25">
        <f>+'[3]Población Bogotá'!AF999</f>
        <v>0.62066666666666659</v>
      </c>
      <c r="D15" s="25">
        <f>+'[3]Población Bogotá'!AG999</f>
        <v>0.59866666666666657</v>
      </c>
      <c r="E15" s="25">
        <f>+'[3]Población Bogotá'!AH999</f>
        <v>0.751</v>
      </c>
      <c r="F15" s="25">
        <f>+'[3]Población Bogotá'!AI999</f>
        <v>0.35766666666666663</v>
      </c>
      <c r="G15" s="26">
        <f>+'[3]Población Bogotá'!AJ999</f>
        <v>1.8043333333333333</v>
      </c>
      <c r="H15" s="28">
        <f t="shared" ref="H15" si="7">IF(OR(OR(G15=0,F15=0),G15=""),"",(G15/F15-1)*100)</f>
        <v>404.47343895619764</v>
      </c>
      <c r="I15" s="27">
        <f t="shared" si="4"/>
        <v>-52.374611628939192</v>
      </c>
      <c r="J15" s="28">
        <f t="shared" si="5"/>
        <v>19.955024699550247</v>
      </c>
      <c r="K15" s="27">
        <f t="shared" si="6"/>
        <v>4.1468599033816425</v>
      </c>
      <c r="L15" s="18"/>
      <c r="N15" s="23" t="s">
        <v>3</v>
      </c>
      <c r="O15" s="34">
        <f>+G16</f>
        <v>0.81599999999999995</v>
      </c>
    </row>
    <row r="16" spans="1:15">
      <c r="A16" s="16"/>
      <c r="B16" s="12" t="str">
        <f>+'[3]Población Bogotá'!AE1000</f>
        <v>Bogotá</v>
      </c>
      <c r="C16" s="107">
        <f>+'[3]Población Bogotá'!AF1000</f>
        <v>3.129</v>
      </c>
      <c r="D16" s="107">
        <f>+'[3]Población Bogotá'!AG1000</f>
        <v>0.45600000000000002</v>
      </c>
      <c r="E16" s="107">
        <f>+'[3]Población Bogotá'!AH1000</f>
        <v>2.2290000000000001</v>
      </c>
      <c r="F16" s="107">
        <f>+'[3]Población Bogotá'!AI1000</f>
        <v>0</v>
      </c>
      <c r="G16" s="107">
        <f>+'[3]Población Bogotá'!AJ1000</f>
        <v>0.81599999999999995</v>
      </c>
      <c r="H16" s="50">
        <v>0</v>
      </c>
      <c r="I16" s="36">
        <v>0</v>
      </c>
      <c r="J16" s="50">
        <f t="shared" si="5"/>
        <v>9.0245520902455212</v>
      </c>
      <c r="K16" s="36">
        <v>0</v>
      </c>
      <c r="L16" s="18"/>
      <c r="N16" s="23" t="s">
        <v>14</v>
      </c>
      <c r="O16" s="34">
        <f>100-O26</f>
        <v>100</v>
      </c>
    </row>
    <row r="17" spans="1:15">
      <c r="A17" s="16"/>
      <c r="B17" s="11" t="str">
        <f>+'[3]Población Bogotá'!AE1001</f>
        <v>Bucaramanga</v>
      </c>
      <c r="C17" s="25">
        <f>+'[3]Población Bogotá'!AF1001</f>
        <v>0.24266666666666667</v>
      </c>
      <c r="D17" s="25">
        <f>+'[3]Población Bogotá'!AG1001</f>
        <v>0.13933333333333334</v>
      </c>
      <c r="E17" s="25">
        <f>+'[3]Población Bogotá'!AH1001</f>
        <v>0.14766666666666667</v>
      </c>
      <c r="F17" s="25">
        <f>+'[3]Población Bogotá'!AI1001</f>
        <v>0.51700000000000002</v>
      </c>
      <c r="G17" s="26">
        <f>+'[3]Población Bogotá'!AJ1001</f>
        <v>0.4936666666666667</v>
      </c>
      <c r="H17" s="28">
        <f t="shared" si="3"/>
        <v>-4.5132172791747198</v>
      </c>
      <c r="I17" s="27">
        <f t="shared" si="4"/>
        <v>250.11286681715578</v>
      </c>
      <c r="J17" s="28">
        <f t="shared" si="5"/>
        <v>5.4597065545970658</v>
      </c>
      <c r="K17" s="27">
        <f t="shared" si="6"/>
        <v>5.994202898550725</v>
      </c>
      <c r="L17" s="18"/>
      <c r="O17" s="34"/>
    </row>
    <row r="18" spans="1:15">
      <c r="A18" s="16"/>
      <c r="B18" s="11" t="str">
        <f>+'[3]Población Bogotá'!AE1002</f>
        <v>Pereira</v>
      </c>
      <c r="C18" s="25">
        <f>+'[3]Población Bogotá'!AF1002</f>
        <v>0.29766666666666669</v>
      </c>
      <c r="D18" s="25">
        <f>+'[3]Población Bogotá'!AG1002</f>
        <v>0.17866666666666667</v>
      </c>
      <c r="E18" s="25">
        <f>+'[3]Población Bogotá'!AH1002</f>
        <v>0</v>
      </c>
      <c r="F18" s="25">
        <f>+'[3]Población Bogotá'!AI1002</f>
        <v>0.48599999999999999</v>
      </c>
      <c r="G18" s="26">
        <f>+'[3]Población Bogotá'!AJ1002</f>
        <v>0.35966666666666663</v>
      </c>
      <c r="H18" s="28">
        <f t="shared" si="3"/>
        <v>-25.994513031550071</v>
      </c>
      <c r="I18" s="27">
        <v>0</v>
      </c>
      <c r="J18" s="28">
        <f t="shared" ref="J18:J25" si="8">IF(G18=0,"",G18/$G$13*100)</f>
        <v>3.9777335397773355</v>
      </c>
      <c r="K18" s="27">
        <f t="shared" ref="K18:K27" si="9">IF(F18=0,"",F18/$F$13*100)</f>
        <v>5.6347826086956525</v>
      </c>
      <c r="L18" s="18"/>
    </row>
    <row r="19" spans="1:15">
      <c r="A19" s="16"/>
      <c r="B19" s="11" t="str">
        <f>+'[3]Población Bogotá'!AE1003</f>
        <v>Montería</v>
      </c>
      <c r="C19" s="25">
        <f>+'[3]Población Bogotá'!AF1003</f>
        <v>0.12333333333333334</v>
      </c>
      <c r="D19" s="25">
        <f>+'[3]Población Bogotá'!AG1003</f>
        <v>4.1666666666666664E-2</v>
      </c>
      <c r="E19" s="25">
        <f>+'[3]Población Bogotá'!AH1003</f>
        <v>0.20199999999999999</v>
      </c>
      <c r="F19" s="25">
        <f>+'[3]Población Bogotá'!AI1003</f>
        <v>5.1333333333333335E-2</v>
      </c>
      <c r="G19" s="26">
        <f>+'[3]Población Bogotá'!AJ1003</f>
        <v>0.30233333333333329</v>
      </c>
      <c r="H19" s="28">
        <f t="shared" ref="H19:H25" si="10">IF(OR(OR(G19=0,F19=0),G19=""),"",(G19/F19-1)*100)</f>
        <v>488.96103896103887</v>
      </c>
      <c r="I19" s="27">
        <f t="shared" ref="I19:I25" si="11">IF(OR(OR(G19=0,F19=0),F19=""),"",(F19/E19-1)*100)</f>
        <v>-74.587458745874585</v>
      </c>
      <c r="J19" s="28">
        <f t="shared" si="8"/>
        <v>3.343655533436555</v>
      </c>
      <c r="K19" s="27">
        <f t="shared" si="9"/>
        <v>0.59516908212560393</v>
      </c>
      <c r="L19" s="18"/>
    </row>
    <row r="20" spans="1:15">
      <c r="A20" s="16"/>
      <c r="B20" s="11" t="str">
        <f>+'[3]Población Bogotá'!AE1004</f>
        <v>Cúcuta</v>
      </c>
      <c r="C20" s="25">
        <f>+'[3]Población Bogotá'!AF1004</f>
        <v>0</v>
      </c>
      <c r="D20" s="25">
        <f>+'[3]Población Bogotá'!AG1004</f>
        <v>0</v>
      </c>
      <c r="E20" s="25">
        <f>+'[3]Población Bogotá'!AH1004</f>
        <v>0.32800000000000001</v>
      </c>
      <c r="F20" s="25">
        <f>+'[3]Población Bogotá'!AI1004</f>
        <v>0.22133333333333335</v>
      </c>
      <c r="G20" s="26">
        <f>+'[3]Población Bogotá'!AJ1004</f>
        <v>0.224</v>
      </c>
      <c r="H20" s="28">
        <f t="shared" si="10"/>
        <v>1.2048192771084265</v>
      </c>
      <c r="I20" s="27">
        <f t="shared" si="11"/>
        <v>-32.520325203252028</v>
      </c>
      <c r="J20" s="28">
        <f t="shared" si="8"/>
        <v>2.4773280247732803</v>
      </c>
      <c r="K20" s="27">
        <f t="shared" si="9"/>
        <v>2.5661835748792274</v>
      </c>
      <c r="L20" s="18"/>
    </row>
    <row r="21" spans="1:15">
      <c r="A21" s="16"/>
      <c r="B21" s="11" t="str">
        <f>+'[3]Población Bogotá'!AE1005</f>
        <v>Villavicencio</v>
      </c>
      <c r="C21" s="25">
        <f>+'[3]Población Bogotá'!AF1005</f>
        <v>6.6333333333333341E-2</v>
      </c>
      <c r="D21" s="25">
        <f>+'[3]Población Bogotá'!AG1005</f>
        <v>0.10033333333333333</v>
      </c>
      <c r="E21" s="25">
        <f>+'[3]Población Bogotá'!AH1005</f>
        <v>5.2666666666666667E-2</v>
      </c>
      <c r="F21" s="25">
        <f>+'[3]Población Bogotá'!AI1005</f>
        <v>0.06</v>
      </c>
      <c r="G21" s="26">
        <f>+'[3]Población Bogotá'!AJ1005</f>
        <v>0.22233333333333336</v>
      </c>
      <c r="H21" s="28">
        <f t="shared" si="10"/>
        <v>270.5555555555556</v>
      </c>
      <c r="I21" s="27">
        <f t="shared" si="11"/>
        <v>13.924050632911378</v>
      </c>
      <c r="J21" s="28">
        <f t="shared" si="8"/>
        <v>2.4588955245889554</v>
      </c>
      <c r="K21" s="27">
        <f t="shared" si="9"/>
        <v>0.69565217391304346</v>
      </c>
      <c r="L21" s="18"/>
    </row>
    <row r="22" spans="1:15">
      <c r="A22" s="16"/>
      <c r="B22" s="11" t="str">
        <f>+'[3]Población Bogotá'!AE1006</f>
        <v>Barranquilla</v>
      </c>
      <c r="C22" s="25">
        <f>+'[3]Población Bogotá'!AF1006</f>
        <v>0.35166666666666663</v>
      </c>
      <c r="D22" s="25">
        <f>+'[3]Población Bogotá'!AG1006</f>
        <v>0.68266666666666664</v>
      </c>
      <c r="E22" s="25">
        <f>+'[3]Población Bogotá'!AH1006</f>
        <v>0.39333333333333337</v>
      </c>
      <c r="F22" s="25">
        <f>+'[3]Población Bogotá'!AI1006</f>
        <v>1.0153333333333332</v>
      </c>
      <c r="G22" s="26">
        <f>+'[3]Población Bogotá'!AJ1006</f>
        <v>0.20799999999999999</v>
      </c>
      <c r="H22" s="28">
        <f t="shared" si="10"/>
        <v>-79.514116874589618</v>
      </c>
      <c r="I22" s="27">
        <f t="shared" si="11"/>
        <v>158.13559322033893</v>
      </c>
      <c r="J22" s="28">
        <f t="shared" si="8"/>
        <v>2.3003760230037602</v>
      </c>
      <c r="K22" s="27">
        <f t="shared" si="9"/>
        <v>11.771980676328502</v>
      </c>
      <c r="L22" s="18"/>
    </row>
    <row r="23" spans="1:15">
      <c r="A23" s="16"/>
      <c r="B23" s="11" t="str">
        <f>+'[3]Población Bogotá'!AE1007</f>
        <v>Pasto</v>
      </c>
      <c r="C23" s="25">
        <f>+'[3]Población Bogotá'!AF1007</f>
        <v>8.0333333333333326E-2</v>
      </c>
      <c r="D23" s="25">
        <f>+'[3]Población Bogotá'!AG1007</f>
        <v>0.21533333333333335</v>
      </c>
      <c r="E23" s="25">
        <f>+'[3]Población Bogotá'!AH1007</f>
        <v>0.17333333333333334</v>
      </c>
      <c r="F23" s="25">
        <f>+'[3]Población Bogotá'!AI1007</f>
        <v>0.20166666666666666</v>
      </c>
      <c r="G23" s="26">
        <f>+'[3]Población Bogotá'!AJ1007</f>
        <v>9.0666666666666673E-2</v>
      </c>
      <c r="H23" s="28">
        <f t="shared" si="10"/>
        <v>-55.041322314049587</v>
      </c>
      <c r="I23" s="27">
        <f t="shared" si="11"/>
        <v>16.346153846153832</v>
      </c>
      <c r="J23" s="28">
        <f t="shared" si="8"/>
        <v>1.0027280100272802</v>
      </c>
      <c r="K23" s="27">
        <f t="shared" si="9"/>
        <v>2.3381642512077296</v>
      </c>
      <c r="L23" s="18"/>
    </row>
    <row r="24" spans="1:15">
      <c r="A24" s="16"/>
      <c r="B24" s="11" t="str">
        <f>+'[3]Población Bogotá'!AE1008</f>
        <v>Ibagué</v>
      </c>
      <c r="C24" s="25">
        <f>+'[3]Población Bogotá'!AF1008</f>
        <v>0.29366666666666669</v>
      </c>
      <c r="D24" s="25">
        <f>+'[3]Población Bogotá'!AG1008</f>
        <v>0.67533333333333323</v>
      </c>
      <c r="E24" s="25">
        <f>+'[3]Población Bogotá'!AH1008</f>
        <v>0.16666666666666666</v>
      </c>
      <c r="F24" s="25">
        <f>+'[3]Población Bogotá'!AI1008</f>
        <v>0.34833333333333333</v>
      </c>
      <c r="G24" s="26">
        <f>+'[3]Población Bogotá'!AJ1008</f>
        <v>8.433333333333333E-2</v>
      </c>
      <c r="H24" s="28">
        <f t="shared" si="10"/>
        <v>-75.789473684210535</v>
      </c>
      <c r="I24" s="27">
        <f t="shared" si="11"/>
        <v>109.00000000000003</v>
      </c>
      <c r="J24" s="28">
        <f t="shared" si="8"/>
        <v>0.9326845093268451</v>
      </c>
      <c r="K24" s="27">
        <f t="shared" si="9"/>
        <v>4.0386473429951693</v>
      </c>
      <c r="L24" s="18"/>
    </row>
    <row r="25" spans="1:15">
      <c r="A25" s="16"/>
      <c r="B25" s="11" t="str">
        <f>+'[3]Población Bogotá'!AE1009</f>
        <v>Manizales</v>
      </c>
      <c r="C25" s="25">
        <f>+'[3]Población Bogotá'!AF1009</f>
        <v>0.12</v>
      </c>
      <c r="D25" s="25">
        <f>+'[3]Población Bogotá'!AG1009</f>
        <v>0.19966666666666666</v>
      </c>
      <c r="E25" s="25">
        <f>+'[3]Población Bogotá'!AH1009</f>
        <v>0.31900000000000001</v>
      </c>
      <c r="F25" s="25">
        <f>+'[3]Población Bogotá'!AI1009</f>
        <v>0.16233333333333333</v>
      </c>
      <c r="G25" s="26">
        <f>+'[3]Población Bogotá'!AJ1009</f>
        <v>4.9666666666666665E-2</v>
      </c>
      <c r="H25" s="28">
        <f t="shared" si="10"/>
        <v>-69.404517453798761</v>
      </c>
      <c r="I25" s="27">
        <f t="shared" si="11"/>
        <v>-49.11180773249739</v>
      </c>
      <c r="J25" s="28">
        <f t="shared" si="8"/>
        <v>0.5492885054928851</v>
      </c>
      <c r="K25" s="27">
        <f t="shared" si="9"/>
        <v>1.8821256038647345</v>
      </c>
      <c r="L25" s="18"/>
    </row>
    <row r="26" spans="1:15">
      <c r="A26" s="16"/>
      <c r="B26" s="11" t="str">
        <f>+'[3]Población Bogotá'!AE1010</f>
        <v>Cartagena</v>
      </c>
      <c r="C26" s="25">
        <f>+'[3]Población Bogotá'!AF1010</f>
        <v>0.82900000000000007</v>
      </c>
      <c r="D26" s="25">
        <f>+'[3]Población Bogotá'!AG1010</f>
        <v>0.36133333333333334</v>
      </c>
      <c r="E26" s="25">
        <f>+'[3]Población Bogotá'!AH1010</f>
        <v>0</v>
      </c>
      <c r="F26" s="25">
        <f>+'[3]Población Bogotá'!AI1010</f>
        <v>0.23766666666666669</v>
      </c>
      <c r="G26" s="26">
        <f>+'[3]Población Bogotá'!AJ1010</f>
        <v>0</v>
      </c>
      <c r="H26" s="28">
        <v>0</v>
      </c>
      <c r="I26" s="27">
        <v>0</v>
      </c>
      <c r="J26" s="28">
        <v>0</v>
      </c>
      <c r="K26" s="27">
        <f t="shared" si="9"/>
        <v>2.755555555555556</v>
      </c>
      <c r="L26" s="18"/>
    </row>
    <row r="27" spans="1:15" s="23" customFormat="1">
      <c r="A27" s="16"/>
      <c r="B27" s="11" t="str">
        <f>+'[3]Población Bogotá'!AE1011</f>
        <v>Cali</v>
      </c>
      <c r="C27" s="25">
        <f>+'[3]Población Bogotá'!AF1011</f>
        <v>0.21433333333333335</v>
      </c>
      <c r="D27" s="25">
        <f>+'[3]Población Bogotá'!AG1011</f>
        <v>0</v>
      </c>
      <c r="E27" s="25">
        <f>+'[3]Población Bogotá'!AH1011</f>
        <v>0.61066666666666669</v>
      </c>
      <c r="F27" s="25">
        <f>+'[3]Población Bogotá'!AI1011</f>
        <v>0.56866666666666665</v>
      </c>
      <c r="G27" s="26">
        <f>+'[3]Población Bogotá'!AJ1011</f>
        <v>0</v>
      </c>
      <c r="H27" s="28">
        <v>0</v>
      </c>
      <c r="I27" s="27">
        <v>0</v>
      </c>
      <c r="J27" s="28">
        <v>0</v>
      </c>
      <c r="K27" s="27">
        <f t="shared" si="9"/>
        <v>6.5932367149758448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165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103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37" sqref="M3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Bogotá'!AE1030</f>
        <v>Colombia</v>
      </c>
      <c r="C13" s="28">
        <f>+'[3]Población Bogotá'!AF1030</f>
        <v>164.37</v>
      </c>
      <c r="D13" s="28">
        <f>+'[3]Población Bogotá'!AG1030</f>
        <v>184.77966666666669</v>
      </c>
      <c r="E13" s="28">
        <f>+'[3]Población Bogotá'!AH1030</f>
        <v>196.524</v>
      </c>
      <c r="F13" s="28">
        <f>+'[3]Población Bogotá'!AI1030</f>
        <v>196.75099999999998</v>
      </c>
      <c r="G13" s="28">
        <f>+'[3]Población Bogotá'!AJ1030</f>
        <v>198.87699999999998</v>
      </c>
      <c r="H13" s="28">
        <f t="shared" ref="H13:H27" si="0">IF(OR(OR(G13=0,F13=0),G13=""),"",(G13/F13-1)*100)</f>
        <v>1.0805535931202481</v>
      </c>
      <c r="I13" s="27">
        <f>IF(OR(OR(G13=0,F13=0),F13=""),"",(F13/E13-1)*100)</f>
        <v>0.11550752070992321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7">
        <f>C13-SUM(C15:C27)</f>
        <v>74.251000000000019</v>
      </c>
      <c r="D14" s="27">
        <f>D13-SUM(D15:D27)</f>
        <v>89.6786666666667</v>
      </c>
      <c r="E14" s="27">
        <f>E13-SUM(E15:E27)</f>
        <v>83.703333333333319</v>
      </c>
      <c r="F14" s="27">
        <f>F13-SUM(F15:F27)</f>
        <v>89.603333333333296</v>
      </c>
      <c r="G14" s="28">
        <f>G13-SUM(G15:G27)</f>
        <v>98.658333333333317</v>
      </c>
      <c r="H14" s="28">
        <f t="shared" si="0"/>
        <v>10.105650831442304</v>
      </c>
      <c r="I14" s="27">
        <f>IF(OR(OR(G14=0,F14=0),F14=""),"",(F14/E14-1)*100)</f>
        <v>7.0487037553263354</v>
      </c>
      <c r="J14" s="28">
        <f t="shared" si="1"/>
        <v>49.607713980668116</v>
      </c>
      <c r="K14" s="27">
        <f t="shared" si="2"/>
        <v>45.54148814152574</v>
      </c>
      <c r="L14" s="18"/>
    </row>
    <row r="15" spans="1:15">
      <c r="A15" s="16"/>
      <c r="B15" s="12" t="str">
        <f>+'[3]Población Bogotá'!AE1031</f>
        <v>Bogotá</v>
      </c>
      <c r="C15" s="50">
        <f>+'[3]Población Bogotá'!AF1031</f>
        <v>31.888000000000002</v>
      </c>
      <c r="D15" s="50">
        <f>+'[3]Población Bogotá'!AG1031</f>
        <v>23.994666666666664</v>
      </c>
      <c r="E15" s="50">
        <f>+'[3]Población Bogotá'!AH1031</f>
        <v>24.600333333333335</v>
      </c>
      <c r="F15" s="50">
        <f>+'[3]Población Bogotá'!AI1031</f>
        <v>20.918333333333333</v>
      </c>
      <c r="G15" s="50">
        <f>+'[3]Población Bogotá'!AJ1031</f>
        <v>31.143000000000001</v>
      </c>
      <c r="H15" s="50">
        <f t="shared" si="0"/>
        <v>48.878973786949253</v>
      </c>
      <c r="I15" s="36">
        <f t="shared" ref="I15:I27" si="3">IF(OR(OR(G15=0,F15=0),F15=""),"",(F15/E15-1)*100)</f>
        <v>-14.967276866167134</v>
      </c>
      <c r="J15" s="50">
        <f t="shared" si="1"/>
        <v>15.65942768645947</v>
      </c>
      <c r="K15" s="36">
        <f t="shared" si="2"/>
        <v>10.631881582982214</v>
      </c>
      <c r="L15" s="18"/>
      <c r="N15" s="23" t="s">
        <v>3</v>
      </c>
      <c r="O15" s="34">
        <f>J15</f>
        <v>15.65942768645947</v>
      </c>
    </row>
    <row r="16" spans="1:15">
      <c r="A16" s="16"/>
      <c r="B16" s="11" t="str">
        <f>+'[3]Población Bogotá'!AE1032</f>
        <v>Cali</v>
      </c>
      <c r="C16" s="27">
        <f>+'[3]Población Bogotá'!AF1032</f>
        <v>11.052</v>
      </c>
      <c r="D16" s="27">
        <f>+'[3]Población Bogotá'!AG1032</f>
        <v>18.751000000000001</v>
      </c>
      <c r="E16" s="27">
        <f>+'[3]Población Bogotá'!AH1032</f>
        <v>22.876333333333335</v>
      </c>
      <c r="F16" s="27">
        <f>+'[3]Población Bogotá'!AI1032</f>
        <v>20.774999999999999</v>
      </c>
      <c r="G16" s="28">
        <f>+'[3]Población Bogotá'!AJ1032</f>
        <v>18.918000000000003</v>
      </c>
      <c r="H16" s="28">
        <f t="shared" si="0"/>
        <v>-8.9386281588447414</v>
      </c>
      <c r="I16" s="27">
        <f t="shared" si="3"/>
        <v>-9.1856212388349068</v>
      </c>
      <c r="J16" s="28">
        <f t="shared" si="1"/>
        <v>9.5124121944719633</v>
      </c>
      <c r="K16" s="27">
        <f t="shared" si="2"/>
        <v>10.559031466167898</v>
      </c>
      <c r="L16" s="18"/>
      <c r="N16" s="23" t="s">
        <v>14</v>
      </c>
      <c r="O16" s="34">
        <f>100-O15</f>
        <v>84.340572313540534</v>
      </c>
    </row>
    <row r="17" spans="1:14">
      <c r="A17" s="16"/>
      <c r="B17" s="11" t="str">
        <f>+'[3]Población Bogotá'!AE1033</f>
        <v>Medellín</v>
      </c>
      <c r="C17" s="27">
        <f>+'[3]Población Bogotá'!AF1033</f>
        <v>17.414666666666669</v>
      </c>
      <c r="D17" s="27">
        <f>+'[3]Población Bogotá'!AG1033</f>
        <v>24.724</v>
      </c>
      <c r="E17" s="27">
        <f>+'[3]Población Bogotá'!AH1033</f>
        <v>24.641666666666666</v>
      </c>
      <c r="F17" s="27">
        <f>+'[3]Población Bogotá'!AI1033</f>
        <v>23.164999999999999</v>
      </c>
      <c r="G17" s="28">
        <f>+'[3]Población Bogotá'!AJ1033</f>
        <v>17.645</v>
      </c>
      <c r="H17" s="28">
        <f t="shared" si="0"/>
        <v>-23.829052449816533</v>
      </c>
      <c r="I17" s="27">
        <f t="shared" si="3"/>
        <v>-5.9925600270544503</v>
      </c>
      <c r="J17" s="28">
        <f t="shared" si="1"/>
        <v>8.8723180659402541</v>
      </c>
      <c r="K17" s="27">
        <f t="shared" si="2"/>
        <v>11.773764809327526</v>
      </c>
      <c r="L17" s="18"/>
    </row>
    <row r="18" spans="1:14">
      <c r="A18" s="16"/>
      <c r="B18" s="11" t="str">
        <f>+'[3]Población Bogotá'!AE1034</f>
        <v>Pereira</v>
      </c>
      <c r="C18" s="27">
        <f>+'[3]Población Bogotá'!AF1034</f>
        <v>5.0869999999999997</v>
      </c>
      <c r="D18" s="27">
        <f>+'[3]Población Bogotá'!AG1034</f>
        <v>4.0380000000000003</v>
      </c>
      <c r="E18" s="27">
        <f>+'[3]Población Bogotá'!AH1034</f>
        <v>9.0269999999999992</v>
      </c>
      <c r="F18" s="27">
        <f>+'[3]Población Bogotá'!AI1034</f>
        <v>8.1660000000000004</v>
      </c>
      <c r="G18" s="28">
        <f>+'[3]Población Bogotá'!AJ1034</f>
        <v>5.5910000000000002</v>
      </c>
      <c r="H18" s="28">
        <f t="shared" si="0"/>
        <v>-31.533186382561841</v>
      </c>
      <c r="I18" s="27">
        <f t="shared" si="3"/>
        <v>-9.5380525091392379</v>
      </c>
      <c r="J18" s="28">
        <f t="shared" si="1"/>
        <v>2.811285367337601</v>
      </c>
      <c r="K18" s="27">
        <f t="shared" si="2"/>
        <v>4.1504236319002201</v>
      </c>
      <c r="L18" s="18"/>
    </row>
    <row r="19" spans="1:14">
      <c r="A19" s="16"/>
      <c r="B19" s="11" t="str">
        <f>+'[3]Población Bogotá'!AE1035</f>
        <v>Cúcuta</v>
      </c>
      <c r="C19" s="27">
        <f>+'[3]Población Bogotá'!AF1035</f>
        <v>2.9406666666666665</v>
      </c>
      <c r="D19" s="27">
        <f>+'[3]Población Bogotá'!AG1035</f>
        <v>2.9870000000000001</v>
      </c>
      <c r="E19" s="27">
        <f>+'[3]Población Bogotá'!AH1035</f>
        <v>4.8133333333333335</v>
      </c>
      <c r="F19" s="27">
        <f>+'[3]Población Bogotá'!AI1035</f>
        <v>5.998333333333334</v>
      </c>
      <c r="G19" s="28">
        <f>+'[3]Población Bogotá'!AJ1035</f>
        <v>4.97</v>
      </c>
      <c r="H19" s="28">
        <f t="shared" si="0"/>
        <v>-17.143651014170615</v>
      </c>
      <c r="I19" s="27">
        <f t="shared" si="3"/>
        <v>24.619113573407205</v>
      </c>
      <c r="J19" s="28">
        <f t="shared" si="1"/>
        <v>2.4990320650452289</v>
      </c>
      <c r="K19" s="27">
        <f t="shared" si="2"/>
        <v>3.0486926792409363</v>
      </c>
      <c r="L19" s="18"/>
    </row>
    <row r="20" spans="1:14">
      <c r="A20" s="16"/>
      <c r="B20" s="11" t="str">
        <f>+'[3]Población Bogotá'!AE1036</f>
        <v>Bucaramanga</v>
      </c>
      <c r="C20" s="27">
        <f>+'[3]Población Bogotá'!AF1036</f>
        <v>4.1003333333333334</v>
      </c>
      <c r="D20" s="27">
        <f>+'[3]Población Bogotá'!AG1036</f>
        <v>3.0863333333333336</v>
      </c>
      <c r="E20" s="27">
        <f>+'[3]Población Bogotá'!AH1036</f>
        <v>2.9593333333333334</v>
      </c>
      <c r="F20" s="27">
        <f>+'[3]Población Bogotá'!AI1036</f>
        <v>3.9843333333333333</v>
      </c>
      <c r="G20" s="28">
        <f>+'[3]Población Bogotá'!AJ1036</f>
        <v>4.8659999999999997</v>
      </c>
      <c r="H20" s="28">
        <f t="shared" si="0"/>
        <v>22.128335982598514</v>
      </c>
      <c r="I20" s="27">
        <f t="shared" si="3"/>
        <v>34.636179319666581</v>
      </c>
      <c r="J20" s="28">
        <f t="shared" si="1"/>
        <v>2.4467384363199365</v>
      </c>
      <c r="K20" s="27">
        <f t="shared" si="2"/>
        <v>2.0250638285616507</v>
      </c>
      <c r="L20" s="18"/>
    </row>
    <row r="21" spans="1:14">
      <c r="A21" s="16"/>
      <c r="B21" s="11" t="str">
        <f>+'[3]Población Bogotá'!AE1037</f>
        <v>Ibagué</v>
      </c>
      <c r="C21" s="27">
        <f>+'[3]Población Bogotá'!AF1037</f>
        <v>3.1886666666666663</v>
      </c>
      <c r="D21" s="27">
        <f>+'[3]Población Bogotá'!AG1037</f>
        <v>4.0726666666666667</v>
      </c>
      <c r="E21" s="27">
        <f>+'[3]Población Bogotá'!AH1037</f>
        <v>3.1703333333333332</v>
      </c>
      <c r="F21" s="27">
        <f>+'[3]Población Bogotá'!AI1037</f>
        <v>5.5883333333333338</v>
      </c>
      <c r="G21" s="28">
        <f>+'[3]Población Bogotá'!AJ1037</f>
        <v>4.2793333333333337</v>
      </c>
      <c r="H21" s="28">
        <f t="shared" si="0"/>
        <v>-23.423799582463467</v>
      </c>
      <c r="I21" s="27">
        <f t="shared" si="3"/>
        <v>76.269582588581656</v>
      </c>
      <c r="J21" s="28">
        <f t="shared" si="1"/>
        <v>2.1517487358182867</v>
      </c>
      <c r="K21" s="27">
        <f t="shared" si="2"/>
        <v>2.8403074613767321</v>
      </c>
      <c r="L21" s="18"/>
    </row>
    <row r="22" spans="1:14">
      <c r="A22" s="16"/>
      <c r="B22" s="11" t="str">
        <f>+'[3]Población Bogotá'!AE1038</f>
        <v>Villavicencio</v>
      </c>
      <c r="C22" s="27">
        <f>+'[3]Población Bogotá'!AF1038</f>
        <v>1.94</v>
      </c>
      <c r="D22" s="27">
        <f>+'[3]Población Bogotá'!AG1038</f>
        <v>2.2010000000000001</v>
      </c>
      <c r="E22" s="27">
        <f>+'[3]Población Bogotá'!AH1038</f>
        <v>2.9529999999999998</v>
      </c>
      <c r="F22" s="27">
        <f>+'[3]Población Bogotá'!AI1038</f>
        <v>2.23</v>
      </c>
      <c r="G22" s="28">
        <f>+'[3]Población Bogotá'!AJ1038</f>
        <v>3.012</v>
      </c>
      <c r="H22" s="28">
        <f t="shared" si="0"/>
        <v>35.067264573991032</v>
      </c>
      <c r="I22" s="27">
        <f t="shared" si="3"/>
        <v>-24.483576024381982</v>
      </c>
      <c r="J22" s="28">
        <f t="shared" si="1"/>
        <v>1.5145039396209719</v>
      </c>
      <c r="K22" s="27">
        <f t="shared" si="2"/>
        <v>1.1334122825296951</v>
      </c>
      <c r="L22" s="18"/>
    </row>
    <row r="23" spans="1:14">
      <c r="A23" s="16"/>
      <c r="B23" s="11" t="str">
        <f>+'[3]Población Bogotá'!AE1039</f>
        <v>Manizales</v>
      </c>
      <c r="C23" s="27">
        <f>+'[3]Población Bogotá'!AF1039</f>
        <v>2.5099999999999998</v>
      </c>
      <c r="D23" s="27">
        <f>+'[3]Población Bogotá'!AG1039</f>
        <v>3.2029999999999998</v>
      </c>
      <c r="E23" s="27">
        <f>+'[3]Población Bogotá'!AH1039</f>
        <v>4.415</v>
      </c>
      <c r="F23" s="27">
        <f>+'[3]Población Bogotá'!AI1039</f>
        <v>4.41</v>
      </c>
      <c r="G23" s="28">
        <f>+'[3]Población Bogotá'!AJ1039</f>
        <v>2.7716666666666665</v>
      </c>
      <c r="H23" s="28">
        <f t="shared" si="0"/>
        <v>-37.150415721844297</v>
      </c>
      <c r="I23" s="27">
        <f t="shared" si="3"/>
        <v>-0.11325028312570984</v>
      </c>
      <c r="J23" s="28">
        <f t="shared" si="1"/>
        <v>1.3936587270859209</v>
      </c>
      <c r="K23" s="27">
        <f t="shared" si="2"/>
        <v>2.2414117336125363</v>
      </c>
      <c r="L23" s="18"/>
    </row>
    <row r="24" spans="1:14">
      <c r="A24" s="16"/>
      <c r="B24" s="11" t="str">
        <f>+'[3]Población Bogotá'!AE1040</f>
        <v>Cartagena</v>
      </c>
      <c r="C24" s="27">
        <f>+'[3]Población Bogotá'!AF1040</f>
        <v>1.7169999999999999</v>
      </c>
      <c r="D24" s="27">
        <f>+'[3]Población Bogotá'!AG1040</f>
        <v>0.72900000000000009</v>
      </c>
      <c r="E24" s="27">
        <f>+'[3]Población Bogotá'!AH1040</f>
        <v>5.2266666666666666</v>
      </c>
      <c r="F24" s="27">
        <f>+'[3]Población Bogotá'!AI1040</f>
        <v>3.597666666666667</v>
      </c>
      <c r="G24" s="28">
        <f>+'[3]Población Bogotá'!AJ1040</f>
        <v>2.3353333333333333</v>
      </c>
      <c r="H24" s="28">
        <f t="shared" si="0"/>
        <v>-35.087556749745218</v>
      </c>
      <c r="I24" s="27">
        <f t="shared" si="3"/>
        <v>-31.167091836734684</v>
      </c>
      <c r="J24" s="28">
        <f t="shared" si="1"/>
        <v>1.1742601373378185</v>
      </c>
      <c r="K24" s="27">
        <f t="shared" si="2"/>
        <v>1.8285379320393123</v>
      </c>
      <c r="L24" s="18"/>
    </row>
    <row r="25" spans="1:14">
      <c r="A25" s="16"/>
      <c r="B25" s="11" t="str">
        <f>+'[3]Población Bogotá'!AE1041</f>
        <v>Pasto</v>
      </c>
      <c r="C25" s="27">
        <f>+'[3]Población Bogotá'!AF1041</f>
        <v>1.9103333333333332</v>
      </c>
      <c r="D25" s="27">
        <f>+'[3]Población Bogotá'!AG1041</f>
        <v>2.2669999999999999</v>
      </c>
      <c r="E25" s="27">
        <f>+'[3]Población Bogotá'!AH1041</f>
        <v>3.5129999999999999</v>
      </c>
      <c r="F25" s="27">
        <f>+'[3]Población Bogotá'!AI1041</f>
        <v>2.5310000000000001</v>
      </c>
      <c r="G25" s="28">
        <f>+'[3]Población Bogotá'!AJ1041</f>
        <v>1.6769999999999998</v>
      </c>
      <c r="H25" s="28">
        <f t="shared" si="0"/>
        <v>-33.74160410904782</v>
      </c>
      <c r="I25" s="27">
        <f t="shared" si="3"/>
        <v>-27.953316253914029</v>
      </c>
      <c r="J25" s="28">
        <f t="shared" si="1"/>
        <v>0.84323476319534185</v>
      </c>
      <c r="K25" s="27">
        <f t="shared" si="2"/>
        <v>1.286397527839757</v>
      </c>
      <c r="L25" s="18"/>
    </row>
    <row r="26" spans="1:14">
      <c r="A26" s="16"/>
      <c r="B26" s="11" t="str">
        <f>+'[3]Población Bogotá'!AE1042</f>
        <v>Montería</v>
      </c>
      <c r="C26" s="27">
        <f>+'[3]Población Bogotá'!AF1042</f>
        <v>1.7853333333333332</v>
      </c>
      <c r="D26" s="27">
        <f>+'[3]Población Bogotá'!AG1042</f>
        <v>1.4346666666666665</v>
      </c>
      <c r="E26" s="27">
        <f>+'[3]Población Bogotá'!AH1042</f>
        <v>2.5503333333333331</v>
      </c>
      <c r="F26" s="27">
        <f>+'[3]Población Bogotá'!AI1042</f>
        <v>1.8776666666666666</v>
      </c>
      <c r="G26" s="28">
        <f>+'[3]Población Bogotá'!AJ1042</f>
        <v>1.6703333333333334</v>
      </c>
      <c r="H26" s="28">
        <f t="shared" si="0"/>
        <v>-11.042073495473092</v>
      </c>
      <c r="I26" s="27">
        <f t="shared" si="3"/>
        <v>-26.375637171611555</v>
      </c>
      <c r="J26" s="28">
        <f t="shared" si="1"/>
        <v>0.83988260750782318</v>
      </c>
      <c r="K26" s="27">
        <f t="shared" si="2"/>
        <v>0.9543365302675294</v>
      </c>
      <c r="L26" s="18"/>
    </row>
    <row r="27" spans="1:14">
      <c r="A27" s="16"/>
      <c r="B27" s="11" t="str">
        <f>+'[3]Población Bogotá'!AE1043</f>
        <v>Barranquilla</v>
      </c>
      <c r="C27" s="27">
        <f>+'[3]Población Bogotá'!AF1043</f>
        <v>4.585</v>
      </c>
      <c r="D27" s="27">
        <f>+'[3]Población Bogotá'!AG1043</f>
        <v>3.6126666666666662</v>
      </c>
      <c r="E27" s="27">
        <f>+'[3]Población Bogotá'!AH1043</f>
        <v>2.0743333333333331</v>
      </c>
      <c r="F27" s="27">
        <f>+'[3]Población Bogotá'!AI1043</f>
        <v>3.9060000000000006</v>
      </c>
      <c r="G27" s="28">
        <f>+'[3]Población Bogotá'!AJ1043</f>
        <v>1.34</v>
      </c>
      <c r="H27" s="28">
        <f t="shared" si="0"/>
        <v>-65.69380440348182</v>
      </c>
      <c r="I27" s="27">
        <f t="shared" si="3"/>
        <v>88.301462317210394</v>
      </c>
      <c r="J27" s="28">
        <f t="shared" si="1"/>
        <v>0.67378329319126906</v>
      </c>
      <c r="K27" s="27">
        <f t="shared" si="2"/>
        <v>1.9852503926282465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N31" sqref="N3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Bogotá'!AE1062</f>
        <v>Colombia</v>
      </c>
      <c r="C13" s="26">
        <f>+'[3]Población Bogotá'!AF1062</f>
        <v>465.51866666666666</v>
      </c>
      <c r="D13" s="26">
        <f>+'[3]Población Bogotá'!AG1062</f>
        <v>439.13200000000006</v>
      </c>
      <c r="E13" s="26">
        <f>+'[3]Población Bogotá'!AH1062</f>
        <v>576.75900000000001</v>
      </c>
      <c r="F13" s="26">
        <f>+'[3]Población Bogotá'!AI1062</f>
        <v>550.45966666666664</v>
      </c>
      <c r="G13" s="26">
        <f>+'[3]Población Bogotá'!AJ1062</f>
        <v>516.5336666666667</v>
      </c>
      <c r="H13" s="28">
        <f t="shared" ref="H13:H27" si="0">IF(OR(OR(G13=0,F13=0),G13=""),"",(G13/F13-1)*100)</f>
        <v>-6.1632126846714037</v>
      </c>
      <c r="I13" s="27">
        <f>IF(OR(OR(G13=0,F13=0),F13=""),"",(F13/E13-1)*100)</f>
        <v>-4.5598479318629366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193.95966666666664</v>
      </c>
      <c r="D14" s="25">
        <f>D13-SUM(D15:D27)</f>
        <v>169.8300000000001</v>
      </c>
      <c r="E14" s="25">
        <f>E13-SUM(E15:E27)</f>
        <v>223.07166666666672</v>
      </c>
      <c r="F14" s="25">
        <f>F13-SUM(F15:F27)</f>
        <v>202.50133333333332</v>
      </c>
      <c r="G14" s="26">
        <f>G13-SUM(G15:G27)</f>
        <v>211.83400000000012</v>
      </c>
      <c r="H14" s="28">
        <f t="shared" si="0"/>
        <v>4.6086939345255873</v>
      </c>
      <c r="I14" s="27">
        <f>IF(OR(OR(G14=0,F14=0),F14=""),"",(F14/E14-1)*100)</f>
        <v>-9.2214011939362077</v>
      </c>
      <c r="J14" s="28">
        <f t="shared" si="1"/>
        <v>41.010685976583673</v>
      </c>
      <c r="K14" s="27">
        <f t="shared" si="2"/>
        <v>36.787678661288538</v>
      </c>
      <c r="L14" s="18"/>
    </row>
    <row r="15" spans="1:15">
      <c r="A15" s="16"/>
      <c r="B15" s="12" t="str">
        <f>+'[3]Población Bogotá'!AE1063</f>
        <v>Bogotá</v>
      </c>
      <c r="C15" s="107">
        <f>+'[3]Población Bogotá'!AF1063</f>
        <v>100.40800000000002</v>
      </c>
      <c r="D15" s="107">
        <f>+'[3]Población Bogotá'!AG1063</f>
        <v>88.450333333333333</v>
      </c>
      <c r="E15" s="107">
        <f>+'[3]Población Bogotá'!AH1063</f>
        <v>121.81200000000001</v>
      </c>
      <c r="F15" s="107">
        <f>+'[3]Población Bogotá'!AI1063</f>
        <v>112.85033333333335</v>
      </c>
      <c r="G15" s="107">
        <f>+'[3]Población Bogotá'!AJ1063</f>
        <v>86.11333333333333</v>
      </c>
      <c r="H15" s="50">
        <f t="shared" si="0"/>
        <v>-23.692442202208841</v>
      </c>
      <c r="I15" s="36">
        <f t="shared" ref="I15:I27" si="3">IF(OR(OR(G15=0,F15=0),F15=""),"",(F15/E15-1)*100)</f>
        <v>-7.3569653783425721</v>
      </c>
      <c r="J15" s="50">
        <f t="shared" si="1"/>
        <v>16.671388312217143</v>
      </c>
      <c r="K15" s="36">
        <f t="shared" si="2"/>
        <v>20.501108467529264</v>
      </c>
      <c r="L15" s="18"/>
      <c r="N15" s="23" t="s">
        <v>3</v>
      </c>
      <c r="O15" s="34">
        <f>J15</f>
        <v>16.671388312217143</v>
      </c>
    </row>
    <row r="16" spans="1:15">
      <c r="A16" s="16"/>
      <c r="B16" s="11" t="str">
        <f>+'[3]Población Bogotá'!AE1064</f>
        <v>Medellín</v>
      </c>
      <c r="C16" s="55">
        <f>+'[3]Población Bogotá'!AF1064</f>
        <v>47.291999999999994</v>
      </c>
      <c r="D16" s="55">
        <f>+'[3]Población Bogotá'!AG1064</f>
        <v>55.910666666666664</v>
      </c>
      <c r="E16" s="55">
        <f>+'[3]Población Bogotá'!AH1064</f>
        <v>67.926000000000002</v>
      </c>
      <c r="F16" s="55">
        <f>+'[3]Población Bogotá'!AI1064</f>
        <v>64.486000000000004</v>
      </c>
      <c r="G16" s="56">
        <f>+'[3]Población Bogotá'!AJ1064</f>
        <v>51.885666666666658</v>
      </c>
      <c r="H16" s="28">
        <f t="shared" si="0"/>
        <v>-19.539641679330934</v>
      </c>
      <c r="I16" s="27">
        <f t="shared" si="3"/>
        <v>-5.0643347171922315</v>
      </c>
      <c r="J16" s="28">
        <f t="shared" si="1"/>
        <v>10.04497286720904</v>
      </c>
      <c r="K16" s="27">
        <f t="shared" si="2"/>
        <v>11.714936425859843</v>
      </c>
      <c r="L16" s="18"/>
      <c r="N16" s="23" t="s">
        <v>14</v>
      </c>
      <c r="O16" s="34">
        <f>100-O15</f>
        <v>83.328611687782853</v>
      </c>
    </row>
    <row r="17" spans="1:14">
      <c r="A17" s="16"/>
      <c r="B17" s="11" t="str">
        <f>+'[3]Población Bogotá'!AE1065</f>
        <v>Cali</v>
      </c>
      <c r="C17" s="55">
        <f>+'[3]Población Bogotá'!AF1065</f>
        <v>33.512666666666661</v>
      </c>
      <c r="D17" s="55">
        <f>+'[3]Población Bogotá'!AG1065</f>
        <v>34.373999999999995</v>
      </c>
      <c r="E17" s="55">
        <f>+'[3]Población Bogotá'!AH1065</f>
        <v>47.641333333333328</v>
      </c>
      <c r="F17" s="55">
        <f>+'[3]Población Bogotá'!AI1065</f>
        <v>44.271999999999998</v>
      </c>
      <c r="G17" s="56">
        <f>+'[3]Población Bogotá'!AJ1065</f>
        <v>51.579333333333331</v>
      </c>
      <c r="H17" s="28">
        <f t="shared" si="0"/>
        <v>16.50554150102397</v>
      </c>
      <c r="I17" s="27">
        <f t="shared" si="3"/>
        <v>-7.0722901682012784</v>
      </c>
      <c r="J17" s="28">
        <f t="shared" si="1"/>
        <v>9.9856672782219409</v>
      </c>
      <c r="K17" s="27">
        <f t="shared" si="2"/>
        <v>8.0427327706117122</v>
      </c>
      <c r="L17" s="18"/>
    </row>
    <row r="18" spans="1:14">
      <c r="A18" s="16"/>
      <c r="B18" s="11" t="str">
        <f>+'[3]Población Bogotá'!AE1066</f>
        <v>Barranquilla</v>
      </c>
      <c r="C18" s="55">
        <f>+'[3]Población Bogotá'!AF1066</f>
        <v>21.421666666666667</v>
      </c>
      <c r="D18" s="55">
        <f>+'[3]Población Bogotá'!AG1066</f>
        <v>13.337666666666665</v>
      </c>
      <c r="E18" s="55">
        <f>+'[3]Población Bogotá'!AH1066</f>
        <v>19.507333333333335</v>
      </c>
      <c r="F18" s="55">
        <f>+'[3]Población Bogotá'!AI1066</f>
        <v>19.59</v>
      </c>
      <c r="G18" s="56">
        <f>+'[3]Población Bogotá'!AJ1066</f>
        <v>19.520666666666667</v>
      </c>
      <c r="H18" s="28">
        <f t="shared" si="0"/>
        <v>-0.35392206908286816</v>
      </c>
      <c r="I18" s="27">
        <f t="shared" si="3"/>
        <v>0.42377225658725148</v>
      </c>
      <c r="J18" s="28">
        <f t="shared" si="1"/>
        <v>3.779166378958196</v>
      </c>
      <c r="K18" s="27">
        <f t="shared" si="2"/>
        <v>3.55884385110868</v>
      </c>
      <c r="L18" s="18"/>
    </row>
    <row r="19" spans="1:14">
      <c r="A19" s="16"/>
      <c r="B19" s="11" t="str">
        <f>+'[3]Población Bogotá'!AE1067</f>
        <v>Cúcuta</v>
      </c>
      <c r="C19" s="55">
        <f>+'[3]Población Bogotá'!AF1067</f>
        <v>7.9763333333333328</v>
      </c>
      <c r="D19" s="55">
        <f>+'[3]Población Bogotá'!AG1067</f>
        <v>7.8460000000000001</v>
      </c>
      <c r="E19" s="55">
        <f>+'[3]Población Bogotá'!AH1067</f>
        <v>10.388333333333334</v>
      </c>
      <c r="F19" s="55">
        <f>+'[3]Población Bogotá'!AI1067</f>
        <v>15.266</v>
      </c>
      <c r="G19" s="56">
        <f>+'[3]Población Bogotá'!AJ1067</f>
        <v>18.080333333333332</v>
      </c>
      <c r="H19" s="28">
        <f t="shared" si="0"/>
        <v>18.435302851652914</v>
      </c>
      <c r="I19" s="27">
        <f t="shared" si="3"/>
        <v>46.953313011390982</v>
      </c>
      <c r="J19" s="28">
        <f t="shared" si="1"/>
        <v>3.5003204050591084</v>
      </c>
      <c r="K19" s="27">
        <f t="shared" si="2"/>
        <v>2.7733185416551867</v>
      </c>
      <c r="L19" s="18"/>
    </row>
    <row r="20" spans="1:14">
      <c r="A20" s="16"/>
      <c r="B20" s="11" t="str">
        <f>+'[3]Población Bogotá'!AE1068</f>
        <v>Pereira</v>
      </c>
      <c r="C20" s="55">
        <f>+'[3]Población Bogotá'!AF1068</f>
        <v>9.5719999999999992</v>
      </c>
      <c r="D20" s="55">
        <f>+'[3]Población Bogotá'!AG1068</f>
        <v>9.18</v>
      </c>
      <c r="E20" s="55">
        <f>+'[3]Población Bogotá'!AH1068</f>
        <v>22.159000000000002</v>
      </c>
      <c r="F20" s="55">
        <f>+'[3]Población Bogotá'!AI1068</f>
        <v>18.501000000000001</v>
      </c>
      <c r="G20" s="56">
        <f>+'[3]Población Bogotá'!AJ1068</f>
        <v>15.835333333333333</v>
      </c>
      <c r="H20" s="28">
        <f t="shared" si="0"/>
        <v>-14.408230185755732</v>
      </c>
      <c r="I20" s="27">
        <f t="shared" si="3"/>
        <v>-16.507965160882719</v>
      </c>
      <c r="J20" s="28">
        <f t="shared" si="1"/>
        <v>3.0656923943647425</v>
      </c>
      <c r="K20" s="27">
        <f t="shared" si="2"/>
        <v>3.3610091929230062</v>
      </c>
      <c r="L20" s="18"/>
    </row>
    <row r="21" spans="1:14">
      <c r="A21" s="16"/>
      <c r="B21" s="11" t="str">
        <f>+'[3]Población Bogotá'!AE1069</f>
        <v>Bucaramanga</v>
      </c>
      <c r="C21" s="55">
        <f>+'[3]Población Bogotá'!AF1069</f>
        <v>8.2430000000000003</v>
      </c>
      <c r="D21" s="55">
        <f>+'[3]Población Bogotá'!AG1069</f>
        <v>10.592999999999998</v>
      </c>
      <c r="E21" s="55">
        <f>+'[3]Población Bogotá'!AH1069</f>
        <v>14.116666666666665</v>
      </c>
      <c r="F21" s="55">
        <f>+'[3]Población Bogotá'!AI1069</f>
        <v>18.042333333333332</v>
      </c>
      <c r="G21" s="56">
        <f>+'[3]Población Bogotá'!AJ1069</f>
        <v>14.89</v>
      </c>
      <c r="H21" s="28">
        <f t="shared" si="0"/>
        <v>-17.471871709128518</v>
      </c>
      <c r="I21" s="27">
        <f t="shared" si="3"/>
        <v>27.808736717827621</v>
      </c>
      <c r="J21" s="28">
        <f t="shared" si="1"/>
        <v>2.8826775408637451</v>
      </c>
      <c r="K21" s="27">
        <f t="shared" si="2"/>
        <v>3.2776848924444359</v>
      </c>
      <c r="L21" s="18"/>
    </row>
    <row r="22" spans="1:14">
      <c r="A22" s="16"/>
      <c r="B22" s="11" t="str">
        <f>+'[3]Población Bogotá'!AE1070</f>
        <v>Ibagué</v>
      </c>
      <c r="C22" s="55">
        <f>+'[3]Población Bogotá'!AF1070</f>
        <v>9.0633333333333344</v>
      </c>
      <c r="D22" s="55">
        <f>+'[3]Población Bogotá'!AG1070</f>
        <v>15.242333333333333</v>
      </c>
      <c r="E22" s="55">
        <f>+'[3]Población Bogotá'!AH1070</f>
        <v>11.032666666666666</v>
      </c>
      <c r="F22" s="55">
        <f>+'[3]Población Bogotá'!AI1070</f>
        <v>13.544000000000002</v>
      </c>
      <c r="G22" s="56">
        <f>+'[3]Población Bogotá'!AJ1070</f>
        <v>12.346333333333334</v>
      </c>
      <c r="H22" s="28">
        <f t="shared" si="0"/>
        <v>-8.8427840126009123</v>
      </c>
      <c r="I22" s="27">
        <f t="shared" si="3"/>
        <v>22.762704695147782</v>
      </c>
      <c r="J22" s="28">
        <f t="shared" si="1"/>
        <v>2.3902281942254815</v>
      </c>
      <c r="K22" s="27">
        <f t="shared" si="2"/>
        <v>2.4604890821549752</v>
      </c>
      <c r="L22" s="18"/>
    </row>
    <row r="23" spans="1:14">
      <c r="A23" s="16"/>
      <c r="B23" s="11" t="str">
        <f>+'[3]Población Bogotá'!AE1071</f>
        <v>Cartagena</v>
      </c>
      <c r="C23" s="55">
        <f>+'[3]Población Bogotá'!AF1071</f>
        <v>13.133333333333333</v>
      </c>
      <c r="D23" s="55">
        <f>+'[3]Población Bogotá'!AG1071</f>
        <v>10.670333333333334</v>
      </c>
      <c r="E23" s="55">
        <f>+'[3]Población Bogotá'!AH1071</f>
        <v>9.3140000000000001</v>
      </c>
      <c r="F23" s="55">
        <f>+'[3]Población Bogotá'!AI1071</f>
        <v>10.223333333333334</v>
      </c>
      <c r="G23" s="56">
        <f>+'[3]Población Bogotá'!AJ1071</f>
        <v>8.5790000000000006</v>
      </c>
      <c r="H23" s="28">
        <f t="shared" si="0"/>
        <v>-16.08412129116401</v>
      </c>
      <c r="I23" s="27">
        <f t="shared" si="3"/>
        <v>9.7630806670961476</v>
      </c>
      <c r="J23" s="28">
        <f t="shared" si="1"/>
        <v>1.6608791553438595</v>
      </c>
      <c r="K23" s="27">
        <f t="shared" si="2"/>
        <v>1.8572356799983532</v>
      </c>
      <c r="L23" s="18"/>
    </row>
    <row r="24" spans="1:14">
      <c r="A24" s="16"/>
      <c r="B24" s="11" t="str">
        <f>+'[3]Población Bogotá'!AE1072</f>
        <v>Villavicencio</v>
      </c>
      <c r="C24" s="55">
        <f>+'[3]Población Bogotá'!AF1072</f>
        <v>5.046333333333334</v>
      </c>
      <c r="D24" s="55">
        <f>+'[3]Población Bogotá'!AG1072</f>
        <v>6.3463333333333338</v>
      </c>
      <c r="E24" s="55">
        <f>+'[3]Población Bogotá'!AH1072</f>
        <v>5.2940000000000005</v>
      </c>
      <c r="F24" s="55">
        <f>+'[3]Población Bogotá'!AI1072</f>
        <v>8.0373333333333346</v>
      </c>
      <c r="G24" s="56">
        <f>+'[3]Población Bogotá'!AJ1072</f>
        <v>7.6413333333333329</v>
      </c>
      <c r="H24" s="28">
        <f t="shared" si="0"/>
        <v>-4.927007299270092</v>
      </c>
      <c r="I24" s="27">
        <f t="shared" si="3"/>
        <v>51.819670066742241</v>
      </c>
      <c r="J24" s="28">
        <f t="shared" si="1"/>
        <v>1.4793485548860639</v>
      </c>
      <c r="K24" s="27">
        <f t="shared" si="2"/>
        <v>1.4601130328047047</v>
      </c>
      <c r="L24" s="18"/>
    </row>
    <row r="25" spans="1:14">
      <c r="A25" s="16"/>
      <c r="B25" s="11" t="str">
        <f>+'[3]Población Bogotá'!AE1073</f>
        <v>Pasto</v>
      </c>
      <c r="C25" s="55">
        <f>+'[3]Población Bogotá'!AF1073</f>
        <v>6.1819999999999995</v>
      </c>
      <c r="D25" s="55">
        <f>+'[3]Población Bogotá'!AG1073</f>
        <v>5.4206666666666665</v>
      </c>
      <c r="E25" s="55">
        <f>+'[3]Población Bogotá'!AH1073</f>
        <v>8.9390000000000001</v>
      </c>
      <c r="F25" s="55">
        <f>+'[3]Población Bogotá'!AI1073</f>
        <v>8.995333333333333</v>
      </c>
      <c r="G25" s="56">
        <f>+'[3]Población Bogotá'!AJ1073</f>
        <v>6.7530000000000001</v>
      </c>
      <c r="H25" s="28">
        <f t="shared" si="0"/>
        <v>-24.927740309790259</v>
      </c>
      <c r="I25" s="27">
        <f t="shared" si="3"/>
        <v>0.63019726293023215</v>
      </c>
      <c r="J25" s="28">
        <f t="shared" si="1"/>
        <v>1.3073688000975736</v>
      </c>
      <c r="K25" s="27">
        <f t="shared" si="2"/>
        <v>1.6341493987752056</v>
      </c>
      <c r="L25" s="18"/>
    </row>
    <row r="26" spans="1:14">
      <c r="A26" s="16"/>
      <c r="B26" s="11" t="str">
        <f>+'[3]Población Bogotá'!AE1074</f>
        <v>Manizales</v>
      </c>
      <c r="C26" s="55">
        <f>+'[3]Población Bogotá'!AF1074</f>
        <v>5.4229999999999992</v>
      </c>
      <c r="D26" s="55">
        <f>+'[3]Población Bogotá'!AG1074</f>
        <v>5.8846666666666669</v>
      </c>
      <c r="E26" s="55">
        <f>+'[3]Población Bogotá'!AH1074</f>
        <v>7.708333333333333</v>
      </c>
      <c r="F26" s="55">
        <f>+'[3]Población Bogotá'!AI1074</f>
        <v>7.4713333333333338</v>
      </c>
      <c r="G26" s="56">
        <f>+'[3]Población Bogotá'!AJ1074</f>
        <v>6.6516666666666673</v>
      </c>
      <c r="H26" s="28">
        <f t="shared" si="0"/>
        <v>-10.970821807798693</v>
      </c>
      <c r="I26" s="27">
        <f t="shared" si="3"/>
        <v>-3.0745945945945818</v>
      </c>
      <c r="J26" s="28">
        <f t="shared" si="1"/>
        <v>1.287750846830894</v>
      </c>
      <c r="K26" s="27">
        <f t="shared" si="2"/>
        <v>1.3572898771269346</v>
      </c>
      <c r="L26" s="18"/>
    </row>
    <row r="27" spans="1:14">
      <c r="A27" s="16"/>
      <c r="B27" s="11" t="str">
        <f>+'[3]Población Bogotá'!AE1075</f>
        <v>Montería</v>
      </c>
      <c r="C27" s="55">
        <f>+'[3]Población Bogotá'!AF1075</f>
        <v>4.285333333333333</v>
      </c>
      <c r="D27" s="55">
        <f>+'[3]Población Bogotá'!AG1075</f>
        <v>6.0459999999999994</v>
      </c>
      <c r="E27" s="55">
        <f>+'[3]Población Bogotá'!AH1075</f>
        <v>7.8486666666666665</v>
      </c>
      <c r="F27" s="55">
        <f>+'[3]Población Bogotá'!AI1075</f>
        <v>6.6793333333333322</v>
      </c>
      <c r="G27" s="56">
        <f>+'[3]Población Bogotá'!AJ1075</f>
        <v>4.823666666666667</v>
      </c>
      <c r="H27" s="28">
        <f t="shared" si="0"/>
        <v>-27.782213793791776</v>
      </c>
      <c r="I27" s="27">
        <f t="shared" si="3"/>
        <v>-14.898496559925267</v>
      </c>
      <c r="J27" s="28">
        <f t="shared" si="1"/>
        <v>0.93385329513855497</v>
      </c>
      <c r="K27" s="27">
        <f t="shared" si="2"/>
        <v>1.2134101257191716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6" sqref="N36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Bogotá'!AE1094</f>
        <v>Colombia</v>
      </c>
      <c r="C13" s="26">
        <f>+'[3]Población Bogotá'!AF1094</f>
        <v>125.68066666666668</v>
      </c>
      <c r="D13" s="26">
        <f>+'[3]Población Bogotá'!AG1094</f>
        <v>130.93966666666668</v>
      </c>
      <c r="E13" s="26">
        <f>+'[3]Población Bogotá'!AH1094</f>
        <v>164.52933333333334</v>
      </c>
      <c r="F13" s="26">
        <f>+'[3]Población Bogotá'!AI1094</f>
        <v>136.41833333333332</v>
      </c>
      <c r="G13" s="26">
        <f>+'[3]Población Bogotá'!AJ1094</f>
        <v>122.33333333333333</v>
      </c>
      <c r="H13" s="28">
        <f t="shared" ref="H13:H27" si="0">IF(OR(OR(G13=0,F13=0),G13=""),"",(G13/F13-1)*100)</f>
        <v>-10.324858584501106</v>
      </c>
      <c r="I13" s="27">
        <f>IF(OR(OR(G13=0,F13=0),F13=""),"",(F13/E13-1)*100)</f>
        <v>-17.085707107952398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64.109666666666683</v>
      </c>
      <c r="D14" s="25">
        <f>D13-SUM(D15:D27)</f>
        <v>49.888666666666651</v>
      </c>
      <c r="E14" s="25">
        <f>E13-SUM(E15:E27)</f>
        <v>68.132000000000005</v>
      </c>
      <c r="F14" s="25">
        <f>F13-SUM(F15:F27)</f>
        <v>53.119999999999962</v>
      </c>
      <c r="G14" s="26">
        <f>G13-SUM(G15:G27)</f>
        <v>43.477666666666664</v>
      </c>
      <c r="H14" s="28">
        <f t="shared" si="0"/>
        <v>-18.151982931726852</v>
      </c>
      <c r="I14" s="27">
        <f>IF(OR(OR(G14=0,F14=0),F14=""),"",(F14/E14-1)*100)</f>
        <v>-22.03369928961434</v>
      </c>
      <c r="J14" s="28">
        <f t="shared" si="1"/>
        <v>35.540326975476837</v>
      </c>
      <c r="K14" s="27">
        <f t="shared" si="2"/>
        <v>38.93904778194522</v>
      </c>
      <c r="L14" s="18"/>
    </row>
    <row r="15" spans="1:15">
      <c r="A15" s="16"/>
      <c r="B15" s="12" t="str">
        <f>+'[3]Población Bogotá'!AE1095</f>
        <v>Bogotá</v>
      </c>
      <c r="C15" s="107">
        <f>+'[3]Población Bogotá'!AF1095</f>
        <v>19.308666666666667</v>
      </c>
      <c r="D15" s="107">
        <f>+'[3]Población Bogotá'!AG1095</f>
        <v>30.175333333333338</v>
      </c>
      <c r="E15" s="107">
        <f>+'[3]Población Bogotá'!AH1095</f>
        <v>36.457333333333331</v>
      </c>
      <c r="F15" s="107">
        <f>+'[3]Población Bogotá'!AI1095</f>
        <v>27.333333333333332</v>
      </c>
      <c r="G15" s="107">
        <f>+'[3]Población Bogotá'!AJ1095</f>
        <v>22.914333333333332</v>
      </c>
      <c r="H15" s="50">
        <f t="shared" si="0"/>
        <v>-16.167073170731705</v>
      </c>
      <c r="I15" s="36">
        <f t="shared" ref="I15:I27" si="3">IF(OR(OR(G15=0,F15=0),F15=""),"",(F15/E15-1)*100)</f>
        <v>-25.026515012983207</v>
      </c>
      <c r="J15" s="50">
        <f t="shared" si="1"/>
        <v>18.731062670299728</v>
      </c>
      <c r="K15" s="36">
        <f t="shared" si="2"/>
        <v>20.036407618721825</v>
      </c>
      <c r="L15" s="18"/>
      <c r="N15" s="23" t="s">
        <v>3</v>
      </c>
      <c r="O15" s="34">
        <f>J15</f>
        <v>18.731062670299728</v>
      </c>
    </row>
    <row r="16" spans="1:15">
      <c r="A16" s="16"/>
      <c r="B16" s="11" t="str">
        <f>+'[3]Población Bogotá'!AE1096</f>
        <v>Cali</v>
      </c>
      <c r="C16" s="55">
        <f>+'[3]Población Bogotá'!AF1096</f>
        <v>8.8940000000000001</v>
      </c>
      <c r="D16" s="55">
        <f>+'[3]Población Bogotá'!AG1096</f>
        <v>10.106333333333334</v>
      </c>
      <c r="E16" s="55">
        <f>+'[3]Población Bogotá'!AH1096</f>
        <v>8.1630000000000003</v>
      </c>
      <c r="F16" s="55">
        <f>+'[3]Población Bogotá'!AI1096</f>
        <v>9.9960000000000004</v>
      </c>
      <c r="G16" s="56">
        <f>+'[3]Población Bogotá'!AJ1096</f>
        <v>12.849333333333334</v>
      </c>
      <c r="H16" s="28">
        <f t="shared" si="0"/>
        <v>28.544751233826872</v>
      </c>
      <c r="I16" s="27">
        <f t="shared" si="3"/>
        <v>22.454979786843076</v>
      </c>
      <c r="J16" s="28">
        <f t="shared" si="1"/>
        <v>10.503542234332427</v>
      </c>
      <c r="K16" s="27">
        <f t="shared" si="2"/>
        <v>7.3274608740271958</v>
      </c>
      <c r="L16" s="18"/>
      <c r="N16" s="23" t="s">
        <v>14</v>
      </c>
      <c r="O16" s="34">
        <f>100-O15</f>
        <v>81.268937329700265</v>
      </c>
    </row>
    <row r="17" spans="1:14">
      <c r="A17" s="16"/>
      <c r="B17" s="11" t="str">
        <f>+'[3]Población Bogotá'!AE1097</f>
        <v>Medellín</v>
      </c>
      <c r="C17" s="55">
        <f>+'[3]Población Bogotá'!AF1097</f>
        <v>9.2826666666666657</v>
      </c>
      <c r="D17" s="55">
        <f>+'[3]Población Bogotá'!AG1097</f>
        <v>14.521333333333336</v>
      </c>
      <c r="E17" s="55">
        <f>+'[3]Población Bogotá'!AH1097</f>
        <v>18.485333333333333</v>
      </c>
      <c r="F17" s="55">
        <f>+'[3]Población Bogotá'!AI1097</f>
        <v>10.623333333333333</v>
      </c>
      <c r="G17" s="56">
        <f>+'[3]Población Bogotá'!AJ1097</f>
        <v>11.494999999999999</v>
      </c>
      <c r="H17" s="28">
        <f t="shared" si="0"/>
        <v>8.2052086601819951</v>
      </c>
      <c r="I17" s="27">
        <f t="shared" si="3"/>
        <v>-42.53101557991922</v>
      </c>
      <c r="J17" s="28">
        <f t="shared" si="1"/>
        <v>9.3964577656675754</v>
      </c>
      <c r="K17" s="27">
        <f t="shared" si="2"/>
        <v>7.7873208635203</v>
      </c>
      <c r="L17" s="18"/>
    </row>
    <row r="18" spans="1:14">
      <c r="A18" s="16"/>
      <c r="B18" s="11" t="str">
        <f>+'[3]Población Bogotá'!AE1098</f>
        <v>Barranquilla</v>
      </c>
      <c r="C18" s="55">
        <f>+'[3]Población Bogotá'!AF1098</f>
        <v>5.6710000000000003</v>
      </c>
      <c r="D18" s="55">
        <f>+'[3]Población Bogotá'!AG1098</f>
        <v>6.083333333333333</v>
      </c>
      <c r="E18" s="55">
        <f>+'[3]Población Bogotá'!AH1098</f>
        <v>8.7060000000000013</v>
      </c>
      <c r="F18" s="55">
        <f>+'[3]Población Bogotá'!AI1098</f>
        <v>7.8356666666666657</v>
      </c>
      <c r="G18" s="56">
        <f>+'[3]Población Bogotá'!AJ1098</f>
        <v>6.9283333333333337</v>
      </c>
      <c r="H18" s="28">
        <f t="shared" si="0"/>
        <v>-11.579529501850494</v>
      </c>
      <c r="I18" s="27">
        <f t="shared" si="3"/>
        <v>-9.9969369783291526</v>
      </c>
      <c r="J18" s="28">
        <f t="shared" si="1"/>
        <v>5.6634877384196187</v>
      </c>
      <c r="K18" s="27">
        <f t="shared" si="2"/>
        <v>5.7438516328450477</v>
      </c>
      <c r="L18" s="18"/>
    </row>
    <row r="19" spans="1:14">
      <c r="A19" s="16"/>
      <c r="B19" s="11" t="str">
        <f>+'[3]Población Bogotá'!AE1099</f>
        <v>Bucaramanga</v>
      </c>
      <c r="C19" s="55">
        <f>+'[3]Población Bogotá'!AF1099</f>
        <v>2.5943333333333332</v>
      </c>
      <c r="D19" s="55">
        <f>+'[3]Población Bogotá'!AG1099</f>
        <v>3.2876666666666665</v>
      </c>
      <c r="E19" s="55">
        <f>+'[3]Población Bogotá'!AH1099</f>
        <v>2.674666666666667</v>
      </c>
      <c r="F19" s="55">
        <f>+'[3]Población Bogotá'!AI1099</f>
        <v>4.7233333333333336</v>
      </c>
      <c r="G19" s="56">
        <f>+'[3]Población Bogotá'!AJ1099</f>
        <v>4.0133333333333336</v>
      </c>
      <c r="H19" s="28">
        <f t="shared" si="0"/>
        <v>-15.031757233592092</v>
      </c>
      <c r="I19" s="27">
        <f t="shared" si="3"/>
        <v>76.595214356929205</v>
      </c>
      <c r="J19" s="28">
        <f t="shared" si="1"/>
        <v>3.280653950953679</v>
      </c>
      <c r="K19" s="27">
        <f t="shared" si="2"/>
        <v>3.4623889750888814</v>
      </c>
      <c r="L19" s="18"/>
    </row>
    <row r="20" spans="1:14">
      <c r="A20" s="16"/>
      <c r="B20" s="11" t="str">
        <f>+'[3]Población Bogotá'!AE1100</f>
        <v>Ibagué</v>
      </c>
      <c r="C20" s="55">
        <f>+'[3]Población Bogotá'!AF1100</f>
        <v>2.4003333333333332</v>
      </c>
      <c r="D20" s="55">
        <f>+'[3]Población Bogotá'!AG1100</f>
        <v>2.524</v>
      </c>
      <c r="E20" s="55">
        <f>+'[3]Población Bogotá'!AH1100</f>
        <v>3.4913333333333334</v>
      </c>
      <c r="F20" s="55">
        <f>+'[3]Población Bogotá'!AI1100</f>
        <v>3.5733333333333328</v>
      </c>
      <c r="G20" s="56">
        <f>+'[3]Población Bogotá'!AJ1100</f>
        <v>3.81</v>
      </c>
      <c r="H20" s="28">
        <f t="shared" si="0"/>
        <v>6.6231343283582156</v>
      </c>
      <c r="I20" s="27">
        <f t="shared" si="3"/>
        <v>2.3486729043345367</v>
      </c>
      <c r="J20" s="28">
        <f t="shared" si="1"/>
        <v>3.1144414168937331</v>
      </c>
      <c r="K20" s="27">
        <f t="shared" si="2"/>
        <v>2.6193937764963162</v>
      </c>
      <c r="L20" s="18"/>
    </row>
    <row r="21" spans="1:14">
      <c r="A21" s="16"/>
      <c r="B21" s="11" t="str">
        <f>+'[3]Población Bogotá'!AE1101</f>
        <v>Pereira</v>
      </c>
      <c r="C21" s="55">
        <f>+'[3]Población Bogotá'!AF1101</f>
        <v>2.1833333333333331</v>
      </c>
      <c r="D21" s="55">
        <f>+'[3]Población Bogotá'!AG1101</f>
        <v>2.5206666666666671</v>
      </c>
      <c r="E21" s="55">
        <f>+'[3]Población Bogotá'!AH1101</f>
        <v>3.9693333333333332</v>
      </c>
      <c r="F21" s="55">
        <f>+'[3]Población Bogotá'!AI1101</f>
        <v>3.3220000000000005</v>
      </c>
      <c r="G21" s="56">
        <f>+'[3]Población Bogotá'!AJ1101</f>
        <v>3.4693333333333336</v>
      </c>
      <c r="H21" s="28">
        <f t="shared" si="0"/>
        <v>4.4350792695163399</v>
      </c>
      <c r="I21" s="27">
        <f t="shared" si="3"/>
        <v>-16.308364124957997</v>
      </c>
      <c r="J21" s="28">
        <f t="shared" si="1"/>
        <v>2.8359673024523162</v>
      </c>
      <c r="K21" s="27">
        <f t="shared" si="2"/>
        <v>2.435156564977826</v>
      </c>
      <c r="L21" s="18"/>
    </row>
    <row r="22" spans="1:14">
      <c r="A22" s="16"/>
      <c r="B22" s="11" t="str">
        <f>+'[3]Población Bogotá'!AE1102</f>
        <v>Cúcuta</v>
      </c>
      <c r="C22" s="55">
        <f>+'[3]Población Bogotá'!AF1102</f>
        <v>1.4676666666666665</v>
      </c>
      <c r="D22" s="55">
        <f>+'[3]Población Bogotá'!AG1102</f>
        <v>1.3463333333333332</v>
      </c>
      <c r="E22" s="55">
        <f>+'[3]Población Bogotá'!AH1102</f>
        <v>2.0606666666666666</v>
      </c>
      <c r="F22" s="55">
        <f>+'[3]Población Bogotá'!AI1102</f>
        <v>3.2390000000000003</v>
      </c>
      <c r="G22" s="56">
        <f>+'[3]Población Bogotá'!AJ1102</f>
        <v>3.3706666666666667</v>
      </c>
      <c r="H22" s="28">
        <f t="shared" si="0"/>
        <v>4.0650406504064929</v>
      </c>
      <c r="I22" s="27">
        <f t="shared" si="3"/>
        <v>57.18214170171467</v>
      </c>
      <c r="J22" s="28">
        <f t="shared" si="1"/>
        <v>2.7553133514986379</v>
      </c>
      <c r="K22" s="27">
        <f t="shared" si="2"/>
        <v>2.3743143028185365</v>
      </c>
      <c r="L22" s="18"/>
    </row>
    <row r="23" spans="1:14">
      <c r="A23" s="16"/>
      <c r="B23" s="11" t="str">
        <f>+'[3]Población Bogotá'!AE1103</f>
        <v>Pasto</v>
      </c>
      <c r="C23" s="55">
        <f>+'[3]Población Bogotá'!AF1103</f>
        <v>2.0020000000000002</v>
      </c>
      <c r="D23" s="55">
        <f>+'[3]Población Bogotá'!AG1103</f>
        <v>2.595333333333333</v>
      </c>
      <c r="E23" s="55">
        <f>+'[3]Población Bogotá'!AH1103</f>
        <v>2.891</v>
      </c>
      <c r="F23" s="55">
        <f>+'[3]Población Bogotá'!AI1103</f>
        <v>1.7836666666666667</v>
      </c>
      <c r="G23" s="56">
        <f>+'[3]Población Bogotá'!AJ1103</f>
        <v>2.3946666666666672</v>
      </c>
      <c r="H23" s="28">
        <f t="shared" si="0"/>
        <v>34.255279387030477</v>
      </c>
      <c r="I23" s="27">
        <f t="shared" si="3"/>
        <v>-38.302778738614087</v>
      </c>
      <c r="J23" s="28">
        <f t="shared" si="1"/>
        <v>1.9574931880108997</v>
      </c>
      <c r="K23" s="27">
        <f t="shared" si="2"/>
        <v>1.3074977703387864</v>
      </c>
      <c r="L23" s="18"/>
    </row>
    <row r="24" spans="1:14">
      <c r="A24" s="16"/>
      <c r="B24" s="11" t="str">
        <f>+'[3]Población Bogotá'!AE1104</f>
        <v>Manizales</v>
      </c>
      <c r="C24" s="55">
        <f>+'[3]Población Bogotá'!AF1104</f>
        <v>1.3859999999999999</v>
      </c>
      <c r="D24" s="55">
        <f>+'[3]Población Bogotá'!AG1104</f>
        <v>1.9530000000000001</v>
      </c>
      <c r="E24" s="55">
        <f>+'[3]Población Bogotá'!AH1104</f>
        <v>2.4863333333333335</v>
      </c>
      <c r="F24" s="55">
        <f>+'[3]Población Bogotá'!AI1104</f>
        <v>3.3669999999999995</v>
      </c>
      <c r="G24" s="56">
        <f>+'[3]Población Bogotá'!AJ1104</f>
        <v>2.3813333333333335</v>
      </c>
      <c r="H24" s="28">
        <f t="shared" si="0"/>
        <v>-29.274329274329258</v>
      </c>
      <c r="I24" s="27">
        <f t="shared" si="3"/>
        <v>35.420297627027722</v>
      </c>
      <c r="J24" s="28">
        <f t="shared" si="1"/>
        <v>1.9465940054495916</v>
      </c>
      <c r="K24" s="27">
        <f t="shared" si="2"/>
        <v>2.468143333618404</v>
      </c>
      <c r="L24" s="18"/>
    </row>
    <row r="25" spans="1:14">
      <c r="A25" s="16"/>
      <c r="B25" s="11" t="str">
        <f>+'[3]Población Bogotá'!AE1105</f>
        <v>Cartagena</v>
      </c>
      <c r="C25" s="55">
        <f>+'[3]Población Bogotá'!AF1105</f>
        <v>3.6166666666666671</v>
      </c>
      <c r="D25" s="55">
        <f>+'[3]Población Bogotá'!AG1105</f>
        <v>2.3050000000000002</v>
      </c>
      <c r="E25" s="55">
        <f>+'[3]Población Bogotá'!AH1105</f>
        <v>3.1976666666666667</v>
      </c>
      <c r="F25" s="55">
        <f>+'[3]Población Bogotá'!AI1105</f>
        <v>3.5853333333333333</v>
      </c>
      <c r="G25" s="56">
        <f>+'[3]Población Bogotá'!AJ1105</f>
        <v>2.2840000000000003</v>
      </c>
      <c r="H25" s="28">
        <f t="shared" si="0"/>
        <v>-36.296020825585707</v>
      </c>
      <c r="I25" s="27">
        <f t="shared" si="3"/>
        <v>12.123423329511107</v>
      </c>
      <c r="J25" s="28">
        <f t="shared" si="1"/>
        <v>1.8670299727520439</v>
      </c>
      <c r="K25" s="27">
        <f t="shared" si="2"/>
        <v>2.6281902481338042</v>
      </c>
      <c r="L25" s="18"/>
    </row>
    <row r="26" spans="1:14">
      <c r="A26" s="16"/>
      <c r="B26" s="11" t="str">
        <f>+'[3]Población Bogotá'!AE1106</f>
        <v>Villavicencio</v>
      </c>
      <c r="C26" s="55">
        <f>+'[3]Población Bogotá'!AF1106</f>
        <v>1.3009999999999999</v>
      </c>
      <c r="D26" s="55">
        <f>+'[3]Población Bogotá'!AG1106</f>
        <v>1.9963333333333333</v>
      </c>
      <c r="E26" s="55">
        <f>+'[3]Población Bogotá'!AH1106</f>
        <v>2.1873333333333331</v>
      </c>
      <c r="F26" s="55">
        <f>+'[3]Población Bogotá'!AI1106</f>
        <v>2.2843333333333331</v>
      </c>
      <c r="G26" s="56">
        <f>+'[3]Población Bogotá'!AJ1106</f>
        <v>2.2490000000000001</v>
      </c>
      <c r="H26" s="28">
        <f t="shared" si="0"/>
        <v>-1.5467678389026518</v>
      </c>
      <c r="I26" s="27">
        <f t="shared" si="3"/>
        <v>4.4346235903687914</v>
      </c>
      <c r="J26" s="28">
        <f t="shared" si="1"/>
        <v>1.8384196185286104</v>
      </c>
      <c r="K26" s="27">
        <f t="shared" si="2"/>
        <v>1.6745061147695202</v>
      </c>
      <c r="L26" s="18"/>
    </row>
    <row r="27" spans="1:14">
      <c r="A27" s="16"/>
      <c r="B27" s="11" t="str">
        <f>+'[3]Población Bogotá'!AE1107</f>
        <v>Montería</v>
      </c>
      <c r="C27" s="55">
        <f>+'[3]Población Bogotá'!AF1107</f>
        <v>1.4633333333333332</v>
      </c>
      <c r="D27" s="55">
        <f>+'[3]Población Bogotá'!AG1107</f>
        <v>1.6363333333333332</v>
      </c>
      <c r="E27" s="55">
        <f>+'[3]Población Bogotá'!AH1107</f>
        <v>1.6273333333333333</v>
      </c>
      <c r="F27" s="55">
        <f>+'[3]Población Bogotá'!AI1107</f>
        <v>1.6319999999999999</v>
      </c>
      <c r="G27" s="56">
        <f>+'[3]Población Bogotá'!AJ1107</f>
        <v>0.69633333333333336</v>
      </c>
      <c r="H27" s="28">
        <f t="shared" si="0"/>
        <v>-57.332516339869279</v>
      </c>
      <c r="I27" s="27">
        <f t="shared" si="3"/>
        <v>0.28676771814830637</v>
      </c>
      <c r="J27" s="28">
        <f t="shared" si="1"/>
        <v>0.5692098092643052</v>
      </c>
      <c r="K27" s="27">
        <f t="shared" si="2"/>
        <v>1.1963201426983177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5" sqref="N3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Bogotá'!AE1126</f>
        <v>Colombia</v>
      </c>
      <c r="C13" s="26">
        <f>+'[3]Población Bogotá'!AF1126</f>
        <v>24.366</v>
      </c>
      <c r="D13" s="26">
        <f>+'[3]Población Bogotá'!AG1126</f>
        <v>28.434999999999999</v>
      </c>
      <c r="E13" s="26">
        <f>+'[3]Población Bogotá'!AH1126</f>
        <v>32.895000000000003</v>
      </c>
      <c r="F13" s="26">
        <f>+'[3]Población Bogotá'!AI1126</f>
        <v>21.754999999999999</v>
      </c>
      <c r="G13" s="26">
        <f>+'[3]Población Bogotá'!AJ1126</f>
        <v>24.024666666666665</v>
      </c>
      <c r="H13" s="28">
        <f t="shared" ref="H13:H27" si="0">IF(OR(OR(G13=0,F13=0),G13=""),"",(G13/F13-1)*100)</f>
        <v>10.432850685666128</v>
      </c>
      <c r="I13" s="27">
        <f>IF(OR(OR(G13=0,F13=0),F13=""),"",(F13/E13-1)*100)</f>
        <v>-33.865329077367392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4.4386666666666663</v>
      </c>
      <c r="D14" s="25">
        <f>D13-SUM(D15:D27)</f>
        <v>9.2823333333333302</v>
      </c>
      <c r="E14" s="25">
        <f>E13-SUM(E15:E27)</f>
        <v>7.2893333333333388</v>
      </c>
      <c r="F14" s="25">
        <f>F13-SUM(F15:F27)</f>
        <v>8.7679999999999989</v>
      </c>
      <c r="G14" s="26">
        <f>G13-SUM(G15:G27)</f>
        <v>4.1526666666666721</v>
      </c>
      <c r="H14" s="28">
        <f t="shared" si="0"/>
        <v>-52.638381995133756</v>
      </c>
      <c r="I14" s="27">
        <f>IF(OR(OR(G14=0,F14=0),F14=""),"",(F14/E14-1)*100)</f>
        <v>20.285348454362428</v>
      </c>
      <c r="J14" s="28">
        <f t="shared" si="1"/>
        <v>17.28501262591228</v>
      </c>
      <c r="K14" s="27">
        <f t="shared" si="2"/>
        <v>40.303378533670418</v>
      </c>
      <c r="L14" s="18"/>
    </row>
    <row r="15" spans="1:15">
      <c r="A15" s="16"/>
      <c r="B15" s="12" t="str">
        <f>+'[3]Población Bogotá'!AE1127</f>
        <v>Bogotá</v>
      </c>
      <c r="C15" s="107">
        <f>+'[3]Población Bogotá'!AF1127</f>
        <v>13.707666666666666</v>
      </c>
      <c r="D15" s="107">
        <f>+'[3]Población Bogotá'!AG1127</f>
        <v>13.240333333333332</v>
      </c>
      <c r="E15" s="107">
        <f>+'[3]Población Bogotá'!AH1127</f>
        <v>15.624666666666668</v>
      </c>
      <c r="F15" s="107">
        <f>+'[3]Población Bogotá'!AI1127</f>
        <v>4.5380000000000003</v>
      </c>
      <c r="G15" s="107">
        <f>+'[3]Población Bogotá'!AJ1127</f>
        <v>9.2959999999999994</v>
      </c>
      <c r="H15" s="50">
        <f t="shared" si="0"/>
        <v>104.84795063904801</v>
      </c>
      <c r="I15" s="36">
        <f t="shared" ref="I15:I27" si="3">IF(OR(OR(G15=0,F15=0),F15=""),"",(F15/E15-1)*100)</f>
        <v>-70.956180398515173</v>
      </c>
      <c r="J15" s="50">
        <f t="shared" si="1"/>
        <v>38.693564947137666</v>
      </c>
      <c r="K15" s="36">
        <f t="shared" si="2"/>
        <v>20.859572512066194</v>
      </c>
      <c r="L15" s="18"/>
      <c r="N15" s="23" t="s">
        <v>3</v>
      </c>
      <c r="O15" s="34">
        <f>J15</f>
        <v>38.693564947137666</v>
      </c>
    </row>
    <row r="16" spans="1:15">
      <c r="A16" s="16"/>
      <c r="B16" s="11" t="str">
        <f>+'[3]Población Bogotá'!AE1128</f>
        <v>Medellín</v>
      </c>
      <c r="C16" s="55">
        <f>+'[3]Población Bogotá'!AF1128</f>
        <v>0.92</v>
      </c>
      <c r="D16" s="55">
        <f>+'[3]Población Bogotá'!AG1128</f>
        <v>0.91466666666666674</v>
      </c>
      <c r="E16" s="55">
        <f>+'[3]Población Bogotá'!AH1128</f>
        <v>2.6943333333333332</v>
      </c>
      <c r="F16" s="55">
        <f>+'[3]Población Bogotá'!AI1128</f>
        <v>3.3943333333333334</v>
      </c>
      <c r="G16" s="56">
        <f>+'[3]Población Bogotá'!AJ1128</f>
        <v>3.6743333333333332</v>
      </c>
      <c r="H16" s="28">
        <f t="shared" si="0"/>
        <v>8.2490425218501464</v>
      </c>
      <c r="I16" s="27">
        <f t="shared" si="3"/>
        <v>25.980452802177425</v>
      </c>
      <c r="J16" s="28">
        <f t="shared" si="1"/>
        <v>15.294003385409441</v>
      </c>
      <c r="K16" s="27">
        <f t="shared" si="2"/>
        <v>15.602543476595422</v>
      </c>
      <c r="L16" s="18"/>
      <c r="N16" s="23" t="s">
        <v>14</v>
      </c>
      <c r="O16" s="34">
        <f>100-O15</f>
        <v>61.306435052862334</v>
      </c>
    </row>
    <row r="17" spans="1:14">
      <c r="A17" s="16"/>
      <c r="B17" s="11" t="str">
        <f>+'[3]Población Bogotá'!AE1129</f>
        <v>Cali</v>
      </c>
      <c r="C17" s="55">
        <f>+'[3]Población Bogotá'!AF1129</f>
        <v>0.97400000000000009</v>
      </c>
      <c r="D17" s="55">
        <f>+'[3]Población Bogotá'!AG1129</f>
        <v>1.6136666666666668</v>
      </c>
      <c r="E17" s="55">
        <f>+'[3]Población Bogotá'!AH1129</f>
        <v>0.54433333333333334</v>
      </c>
      <c r="F17" s="55">
        <f>+'[3]Población Bogotá'!AI1129</f>
        <v>0.46900000000000003</v>
      </c>
      <c r="G17" s="56">
        <f>+'[3]Población Bogotá'!AJ1129</f>
        <v>2.5723333333333334</v>
      </c>
      <c r="H17" s="28">
        <f t="shared" si="0"/>
        <v>448.47192608386638</v>
      </c>
      <c r="I17" s="27">
        <f t="shared" si="3"/>
        <v>-13.839559093692589</v>
      </c>
      <c r="J17" s="28">
        <f t="shared" si="1"/>
        <v>10.707051086383441</v>
      </c>
      <c r="K17" s="27">
        <f t="shared" si="2"/>
        <v>2.1558262468398071</v>
      </c>
      <c r="L17" s="18"/>
    </row>
    <row r="18" spans="1:14">
      <c r="A18" s="16"/>
      <c r="B18" s="11" t="str">
        <f>+'[3]Población Bogotá'!AE1130</f>
        <v>Barranquilla</v>
      </c>
      <c r="C18" s="55">
        <f>+'[3]Población Bogotá'!AF1130</f>
        <v>0.96099999999999997</v>
      </c>
      <c r="D18" s="55">
        <f>+'[3]Población Bogotá'!AG1130</f>
        <v>0.58399999999999996</v>
      </c>
      <c r="E18" s="55">
        <f>+'[3]Población Bogotá'!AH1130</f>
        <v>0.89733333333333343</v>
      </c>
      <c r="F18" s="55">
        <f>+'[3]Población Bogotá'!AI1130</f>
        <v>1.0886666666666667</v>
      </c>
      <c r="G18" s="56">
        <f>+'[3]Población Bogotá'!AJ1130</f>
        <v>1.0449999999999999</v>
      </c>
      <c r="H18" s="28">
        <f t="shared" si="0"/>
        <v>-4.0110226576852481</v>
      </c>
      <c r="I18" s="27">
        <f t="shared" si="3"/>
        <v>21.322436849925698</v>
      </c>
      <c r="J18" s="28">
        <f t="shared" si="1"/>
        <v>4.349696145628104</v>
      </c>
      <c r="K18" s="27">
        <f t="shared" si="2"/>
        <v>5.0042135907454224</v>
      </c>
      <c r="L18" s="18"/>
    </row>
    <row r="19" spans="1:14">
      <c r="A19" s="16"/>
      <c r="B19" s="11" t="str">
        <f>+'[3]Población Bogotá'!AE1131</f>
        <v>Cúcuta</v>
      </c>
      <c r="C19" s="55">
        <f>+'[3]Población Bogotá'!AF1131</f>
        <v>0.21466666666666664</v>
      </c>
      <c r="D19" s="55">
        <f>+'[3]Población Bogotá'!AG1131</f>
        <v>0.29799999999999999</v>
      </c>
      <c r="E19" s="55">
        <f>+'[3]Población Bogotá'!AH1131</f>
        <v>0.61666666666666659</v>
      </c>
      <c r="F19" s="55">
        <f>+'[3]Población Bogotá'!AI1131</f>
        <v>0.34699999999999998</v>
      </c>
      <c r="G19" s="56">
        <f>+'[3]Población Bogotá'!AJ1131</f>
        <v>0.64966666666666661</v>
      </c>
      <c r="H19" s="28">
        <f t="shared" si="0"/>
        <v>87.223823246878013</v>
      </c>
      <c r="I19" s="27">
        <f t="shared" si="3"/>
        <v>-43.729729729729726</v>
      </c>
      <c r="J19" s="28">
        <f t="shared" si="1"/>
        <v>2.704165163581874</v>
      </c>
      <c r="K19" s="27">
        <f t="shared" si="2"/>
        <v>1.5950356239944841</v>
      </c>
      <c r="L19" s="18"/>
    </row>
    <row r="20" spans="1:14">
      <c r="A20" s="16"/>
      <c r="B20" s="11" t="str">
        <f>+'[3]Población Bogotá'!AE1132</f>
        <v>Ibagué</v>
      </c>
      <c r="C20" s="55">
        <f>+'[3]Población Bogotá'!AF1132</f>
        <v>0.26766666666666666</v>
      </c>
      <c r="D20" s="55">
        <f>+'[3]Población Bogotá'!AG1132</f>
        <v>0.65166666666666673</v>
      </c>
      <c r="E20" s="55">
        <f>+'[3]Población Bogotá'!AH1132</f>
        <v>0.85666666666666658</v>
      </c>
      <c r="F20" s="55">
        <f>+'[3]Población Bogotá'!AI1132</f>
        <v>1.0049999999999999</v>
      </c>
      <c r="G20" s="56">
        <f>+'[3]Población Bogotá'!AJ1132</f>
        <v>0.56000000000000005</v>
      </c>
      <c r="H20" s="28">
        <f t="shared" si="0"/>
        <v>-44.27860696517412</v>
      </c>
      <c r="I20" s="27">
        <f t="shared" si="3"/>
        <v>17.315175097276271</v>
      </c>
      <c r="J20" s="28">
        <f t="shared" si="1"/>
        <v>2.3309376474179322</v>
      </c>
      <c r="K20" s="27">
        <f t="shared" si="2"/>
        <v>4.6196276717995861</v>
      </c>
      <c r="L20" s="18"/>
    </row>
    <row r="21" spans="1:14">
      <c r="A21" s="16"/>
      <c r="B21" s="11" t="str">
        <f>+'[3]Población Bogotá'!AE1133</f>
        <v>Pereira</v>
      </c>
      <c r="C21" s="55">
        <f>+'[3]Población Bogotá'!AF1133</f>
        <v>0.65466666666666662</v>
      </c>
      <c r="D21" s="55">
        <f>+'[3]Población Bogotá'!AG1133</f>
        <v>0.27066666666666667</v>
      </c>
      <c r="E21" s="55">
        <f>+'[3]Población Bogotá'!AH1133</f>
        <v>0.79566666666666663</v>
      </c>
      <c r="F21" s="55">
        <f>+'[3]Población Bogotá'!AI1133</f>
        <v>0.47</v>
      </c>
      <c r="G21" s="56">
        <f>+'[3]Población Bogotá'!AJ1133</f>
        <v>0.36400000000000005</v>
      </c>
      <c r="H21" s="28">
        <f t="shared" si="0"/>
        <v>-22.553191489361691</v>
      </c>
      <c r="I21" s="27">
        <f t="shared" si="3"/>
        <v>-40.930037704231246</v>
      </c>
      <c r="J21" s="28">
        <f t="shared" si="1"/>
        <v>1.5151094708216559</v>
      </c>
      <c r="K21" s="27">
        <f t="shared" si="2"/>
        <v>2.1604228912893588</v>
      </c>
      <c r="L21" s="18"/>
    </row>
    <row r="22" spans="1:14">
      <c r="A22" s="16"/>
      <c r="B22" s="11" t="str">
        <f>+'[3]Población Bogotá'!AE1134</f>
        <v>Bucaramanga</v>
      </c>
      <c r="C22" s="55">
        <f>+'[3]Población Bogotá'!AF1134</f>
        <v>0.73766666666666669</v>
      </c>
      <c r="D22" s="55">
        <f>+'[3]Población Bogotá'!AG1134</f>
        <v>0.45966666666666667</v>
      </c>
      <c r="E22" s="55">
        <f>+'[3]Población Bogotá'!AH1134</f>
        <v>1.131</v>
      </c>
      <c r="F22" s="55">
        <f>+'[3]Población Bogotá'!AI1134</f>
        <v>5.7999999999999996E-2</v>
      </c>
      <c r="G22" s="56">
        <f>+'[3]Población Bogotá'!AJ1134</f>
        <v>0.33099999999999996</v>
      </c>
      <c r="H22" s="28">
        <f t="shared" si="0"/>
        <v>470.68965517241378</v>
      </c>
      <c r="I22" s="27">
        <f t="shared" si="3"/>
        <v>-94.871794871794862</v>
      </c>
      <c r="J22" s="28">
        <f t="shared" si="1"/>
        <v>1.3777506451702417</v>
      </c>
      <c r="K22" s="27">
        <f t="shared" si="2"/>
        <v>0.26660537807400597</v>
      </c>
      <c r="L22" s="18"/>
    </row>
    <row r="23" spans="1:14">
      <c r="A23" s="16"/>
      <c r="B23" s="11" t="str">
        <f>+'[3]Población Bogotá'!AE1135</f>
        <v>Pasto</v>
      </c>
      <c r="C23" s="55">
        <f>+'[3]Población Bogotá'!AF1135</f>
        <v>0.28933333333333333</v>
      </c>
      <c r="D23" s="55">
        <f>+'[3]Población Bogotá'!AG1135</f>
        <v>0.24666666666666667</v>
      </c>
      <c r="E23" s="55">
        <f>+'[3]Población Bogotá'!AH1135</f>
        <v>0.27266666666666667</v>
      </c>
      <c r="F23" s="55">
        <f>+'[3]Población Bogotá'!AI1135</f>
        <v>0.36200000000000004</v>
      </c>
      <c r="G23" s="56">
        <f>+'[3]Población Bogotá'!AJ1135</f>
        <v>0.30466666666666664</v>
      </c>
      <c r="H23" s="28">
        <f t="shared" si="0"/>
        <v>-15.837937384898726</v>
      </c>
      <c r="I23" s="27">
        <f t="shared" si="3"/>
        <v>32.762836185819076</v>
      </c>
      <c r="J23" s="28">
        <f t="shared" si="1"/>
        <v>1.2681410772261841</v>
      </c>
      <c r="K23" s="27">
        <f t="shared" si="2"/>
        <v>1.6639852907377617</v>
      </c>
      <c r="L23" s="18"/>
    </row>
    <row r="24" spans="1:14">
      <c r="A24" s="16"/>
      <c r="B24" s="11" t="str">
        <f>+'[3]Población Bogotá'!AE1136</f>
        <v>Cartagena</v>
      </c>
      <c r="C24" s="55">
        <f>+'[3]Población Bogotá'!AF1136</f>
        <v>0.46633333333333332</v>
      </c>
      <c r="D24" s="55">
        <f>+'[3]Población Bogotá'!AG1136</f>
        <v>9.799999999999999E-2</v>
      </c>
      <c r="E24" s="55">
        <f>+'[3]Población Bogotá'!AH1136</f>
        <v>0.94700000000000006</v>
      </c>
      <c r="F24" s="55">
        <f>+'[3]Población Bogotá'!AI1136</f>
        <v>0.74166666666666659</v>
      </c>
      <c r="G24" s="56">
        <f>+'[3]Población Bogotá'!AJ1136</f>
        <v>0.30099999999999999</v>
      </c>
      <c r="H24" s="28">
        <f t="shared" si="0"/>
        <v>-59.415730337078656</v>
      </c>
      <c r="I24" s="27">
        <f t="shared" si="3"/>
        <v>-21.682506159802905</v>
      </c>
      <c r="J24" s="28">
        <f t="shared" si="1"/>
        <v>1.2528789854871383</v>
      </c>
      <c r="K24" s="27">
        <f t="shared" si="2"/>
        <v>3.4091779667509385</v>
      </c>
      <c r="L24" s="18"/>
    </row>
    <row r="25" spans="1:14">
      <c r="A25" s="16"/>
      <c r="B25" s="11" t="str">
        <f>+'[3]Población Bogotá'!AE1137</f>
        <v>Villavicencio</v>
      </c>
      <c r="C25" s="55">
        <f>+'[3]Población Bogotá'!AF1137</f>
        <v>0.36933333333333335</v>
      </c>
      <c r="D25" s="55">
        <f>+'[3]Población Bogotá'!AG1137</f>
        <v>3.8666666666666669E-2</v>
      </c>
      <c r="E25" s="55">
        <f>+'[3]Población Bogotá'!AH1137</f>
        <v>0.46666666666666662</v>
      </c>
      <c r="F25" s="55">
        <f>+'[3]Población Bogotá'!AI1137</f>
        <v>0.22633333333333336</v>
      </c>
      <c r="G25" s="56">
        <f>+'[3]Población Bogotá'!AJ1137</f>
        <v>0.30099999999999999</v>
      </c>
      <c r="H25" s="28">
        <f t="shared" si="0"/>
        <v>32.989690721649453</v>
      </c>
      <c r="I25" s="27">
        <f t="shared" si="3"/>
        <v>-51.499999999999993</v>
      </c>
      <c r="J25" s="28">
        <f t="shared" si="1"/>
        <v>1.2528789854871383</v>
      </c>
      <c r="K25" s="27">
        <f t="shared" si="2"/>
        <v>1.0403738604152304</v>
      </c>
      <c r="L25" s="18"/>
    </row>
    <row r="26" spans="1:14">
      <c r="A26" s="16"/>
      <c r="B26" s="11" t="str">
        <f>+'[3]Población Bogotá'!AE1138</f>
        <v>Montería</v>
      </c>
      <c r="C26" s="55">
        <f>+'[3]Población Bogotá'!AF1138</f>
        <v>0.22700000000000001</v>
      </c>
      <c r="D26" s="55">
        <f>+'[3]Población Bogotá'!AG1138</f>
        <v>0.3813333333333333</v>
      </c>
      <c r="E26" s="55">
        <f>+'[3]Población Bogotá'!AH1138</f>
        <v>0.29166666666666669</v>
      </c>
      <c r="F26" s="55">
        <f>+'[3]Población Bogotá'!AI1138</f>
        <v>0.218</v>
      </c>
      <c r="G26" s="56">
        <f>+'[3]Población Bogotá'!AJ1138</f>
        <v>0.255</v>
      </c>
      <c r="H26" s="28">
        <f t="shared" si="0"/>
        <v>16.972477064220183</v>
      </c>
      <c r="I26" s="27">
        <f t="shared" si="3"/>
        <v>-25.257142857142867</v>
      </c>
      <c r="J26" s="28">
        <f t="shared" si="1"/>
        <v>1.0614091073063796</v>
      </c>
      <c r="K26" s="27">
        <f t="shared" si="2"/>
        <v>1.0020684900022983</v>
      </c>
      <c r="L26" s="18"/>
    </row>
    <row r="27" spans="1:14">
      <c r="A27" s="16"/>
      <c r="B27" s="11" t="str">
        <f>+'[3]Población Bogotá'!AE1139</f>
        <v>Manizales</v>
      </c>
      <c r="C27" s="55">
        <f>+'[3]Población Bogotá'!AF1139</f>
        <v>0.13799999999999998</v>
      </c>
      <c r="D27" s="55">
        <f>+'[3]Población Bogotá'!AG1139</f>
        <v>0.35533333333333333</v>
      </c>
      <c r="E27" s="55">
        <f>+'[3]Población Bogotá'!AH1139</f>
        <v>0.46700000000000003</v>
      </c>
      <c r="F27" s="55">
        <f>+'[3]Población Bogotá'!AI1139</f>
        <v>6.8999999999999992E-2</v>
      </c>
      <c r="G27" s="56">
        <f>+'[3]Población Bogotá'!AJ1139</f>
        <v>0.218</v>
      </c>
      <c r="H27" s="28">
        <f t="shared" si="0"/>
        <v>215.94202898550728</v>
      </c>
      <c r="I27" s="27">
        <f t="shared" si="3"/>
        <v>-85.224839400428266</v>
      </c>
      <c r="J27" s="28">
        <f t="shared" si="1"/>
        <v>0.90740072703055197</v>
      </c>
      <c r="K27" s="27">
        <f t="shared" si="2"/>
        <v>0.31716846701907608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C16" sqref="C16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72" t="s">
        <v>160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8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8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8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8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8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8">
      <c r="A13" s="16"/>
      <c r="B13" s="12" t="str">
        <f>+'[3]Población Bogotá'!AE1158</f>
        <v>Colombia</v>
      </c>
      <c r="C13" s="26">
        <f>+'[3]Población Bogotá'!AF1158</f>
        <v>97.987000000000009</v>
      </c>
      <c r="D13" s="26">
        <f>+'[3]Población Bogotá'!AG1158</f>
        <v>123.86333333333334</v>
      </c>
      <c r="E13" s="26">
        <f>+'[3]Población Bogotá'!AH1158</f>
        <v>128.80266666666668</v>
      </c>
      <c r="F13" s="26">
        <f>+'[3]Población Bogotá'!AI1158</f>
        <v>128.87699999999998</v>
      </c>
      <c r="G13" s="26">
        <f>+'[3]Población Bogotá'!AJ1158</f>
        <v>126.75533333333333</v>
      </c>
      <c r="H13" s="28">
        <f t="shared" ref="H13:H27" si="0">IF(OR(OR(G13=0,F13=0),G13=""),"",(G13/F13-1)*100)</f>
        <v>-1.6462725441053538</v>
      </c>
      <c r="I13" s="27">
        <f>IF(OR(OR(G13=0,F13=0),F13=""),"",(F13/E13-1)*100)</f>
        <v>5.7711020475736952E-2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5</v>
      </c>
      <c r="C14" s="25">
        <f>C13-SUM(C15:C27)</f>
        <v>27.803666666666686</v>
      </c>
      <c r="D14" s="25">
        <f>D13-SUM(D15:D27)</f>
        <v>35.309666666666701</v>
      </c>
      <c r="E14" s="25">
        <f>E13-SUM(E15:E27)</f>
        <v>37.31766666666671</v>
      </c>
      <c r="F14" s="25">
        <f>F13-SUM(F15:F27)</f>
        <v>38.400666666666666</v>
      </c>
      <c r="G14" s="26">
        <f>G13-SUM(G15:G27)</f>
        <v>38.222666666666669</v>
      </c>
      <c r="H14" s="28">
        <f t="shared" si="0"/>
        <v>-0.46353361920798974</v>
      </c>
      <c r="I14" s="27">
        <f>IF(OR(OR(G14=0,F14=0),F14=""),"",(F14/E14-1)*100)</f>
        <v>2.9021107071716346</v>
      </c>
      <c r="J14" s="28">
        <f t="shared" si="1"/>
        <v>30.154681196846422</v>
      </c>
      <c r="K14" s="27">
        <f t="shared" si="2"/>
        <v>29.796369147843816</v>
      </c>
      <c r="L14" s="18"/>
    </row>
    <row r="15" spans="1:18">
      <c r="A15" s="16"/>
      <c r="B15" s="12" t="str">
        <f>+'[3]Población Bogotá'!AE1159</f>
        <v>Bogotá</v>
      </c>
      <c r="C15" s="107">
        <f>+'[3]Población Bogotá'!AF1159</f>
        <v>32.408333333333331</v>
      </c>
      <c r="D15" s="107">
        <f>+'[3]Población Bogotá'!AG1159</f>
        <v>45.332666666666661</v>
      </c>
      <c r="E15" s="107">
        <f>+'[3]Población Bogotá'!AH1159</f>
        <v>39.997666666666667</v>
      </c>
      <c r="F15" s="107">
        <f>+'[3]Población Bogotá'!AI1159</f>
        <v>45.033666666666669</v>
      </c>
      <c r="G15" s="107">
        <f>+'[3]Población Bogotá'!AJ1159</f>
        <v>40.67733333333333</v>
      </c>
      <c r="H15" s="50">
        <f t="shared" si="0"/>
        <v>-9.6735035269909346</v>
      </c>
      <c r="I15" s="36">
        <f t="shared" ref="I15:I27" si="3">IF(OR(OR(G15=0,F15=0),F15=""),"",(F15/E15-1)*100)</f>
        <v>12.590734459510134</v>
      </c>
      <c r="J15" s="50">
        <f t="shared" si="1"/>
        <v>32.091220356276921</v>
      </c>
      <c r="K15" s="36">
        <f t="shared" si="2"/>
        <v>34.943136996257415</v>
      </c>
      <c r="L15" s="18"/>
      <c r="N15" s="23" t="s">
        <v>3</v>
      </c>
      <c r="O15" s="34">
        <f>J15</f>
        <v>32.091220356276921</v>
      </c>
      <c r="R15" s="120"/>
    </row>
    <row r="16" spans="1:18">
      <c r="A16" s="16"/>
      <c r="B16" s="11" t="str">
        <f>+'[3]Población Bogotá'!AE1160</f>
        <v>Cali</v>
      </c>
      <c r="C16" s="55">
        <f>+'[3]Población Bogotá'!AF1160</f>
        <v>9.6276666666666681</v>
      </c>
      <c r="D16" s="55">
        <f>+'[3]Población Bogotá'!AG1160</f>
        <v>13.278666666666666</v>
      </c>
      <c r="E16" s="55">
        <f>+'[3]Población Bogotá'!AH1160</f>
        <v>11.000999999999999</v>
      </c>
      <c r="F16" s="55">
        <f>+'[3]Población Bogotá'!AI1160</f>
        <v>6.6763333333333321</v>
      </c>
      <c r="G16" s="56">
        <f>+'[3]Población Bogotá'!AJ1160</f>
        <v>13.982666666666665</v>
      </c>
      <c r="H16" s="28">
        <f t="shared" si="0"/>
        <v>109.43631733985724</v>
      </c>
      <c r="I16" s="27">
        <f t="shared" si="3"/>
        <v>-39.311577735357396</v>
      </c>
      <c r="J16" s="28">
        <f t="shared" si="1"/>
        <v>11.031225510563658</v>
      </c>
      <c r="K16" s="27">
        <f t="shared" si="2"/>
        <v>5.1803916395736502</v>
      </c>
      <c r="L16" s="18"/>
      <c r="N16" s="23" t="s">
        <v>14</v>
      </c>
      <c r="O16" s="34">
        <f>100-O15</f>
        <v>67.908779643723079</v>
      </c>
    </row>
    <row r="17" spans="1:14">
      <c r="A17" s="16"/>
      <c r="B17" s="11" t="str">
        <f>+'[3]Población Bogotá'!AE1161</f>
        <v>Medellín</v>
      </c>
      <c r="C17" s="55">
        <f>+'[3]Población Bogotá'!AF1161</f>
        <v>10.884666666666668</v>
      </c>
      <c r="D17" s="55">
        <f>+'[3]Población Bogotá'!AG1161</f>
        <v>10.78</v>
      </c>
      <c r="E17" s="55">
        <f>+'[3]Población Bogotá'!AH1161</f>
        <v>19.546666666666663</v>
      </c>
      <c r="F17" s="55">
        <f>+'[3]Población Bogotá'!AI1161</f>
        <v>15.001666666666667</v>
      </c>
      <c r="G17" s="56">
        <f>+'[3]Población Bogotá'!AJ1161</f>
        <v>12.661333333333333</v>
      </c>
      <c r="H17" s="28">
        <f t="shared" si="0"/>
        <v>-15.600488834573934</v>
      </c>
      <c r="I17" s="27">
        <f t="shared" si="3"/>
        <v>-23.252046384720316</v>
      </c>
      <c r="J17" s="28">
        <f t="shared" si="1"/>
        <v>9.9887973155633158</v>
      </c>
      <c r="K17" s="27">
        <f t="shared" si="2"/>
        <v>11.640297855060771</v>
      </c>
      <c r="L17" s="18"/>
    </row>
    <row r="18" spans="1:14">
      <c r="A18" s="16"/>
      <c r="B18" s="11" t="str">
        <f>+'[3]Población Bogotá'!AE1162</f>
        <v>Ibagué</v>
      </c>
      <c r="C18" s="55">
        <f>+'[3]Población Bogotá'!AF1162</f>
        <v>1.9953333333333332</v>
      </c>
      <c r="D18" s="55">
        <f>+'[3]Población Bogotá'!AG1162</f>
        <v>3.359666666666667</v>
      </c>
      <c r="E18" s="55">
        <f>+'[3]Población Bogotá'!AH1162</f>
        <v>2.2879999999999998</v>
      </c>
      <c r="F18" s="55">
        <f>+'[3]Población Bogotá'!AI1162</f>
        <v>2.5226666666666664</v>
      </c>
      <c r="G18" s="56">
        <f>+'[3]Población Bogotá'!AJ1162</f>
        <v>3.720333333333333</v>
      </c>
      <c r="H18" s="28">
        <f t="shared" si="0"/>
        <v>47.4762156448203</v>
      </c>
      <c r="I18" s="27">
        <f t="shared" si="3"/>
        <v>10.256410256410264</v>
      </c>
      <c r="J18" s="28">
        <f t="shared" si="1"/>
        <v>2.9350507276485405</v>
      </c>
      <c r="K18" s="27">
        <f t="shared" si="2"/>
        <v>1.9574219346094854</v>
      </c>
      <c r="L18" s="18"/>
    </row>
    <row r="19" spans="1:14">
      <c r="A19" s="16"/>
      <c r="B19" s="11" t="str">
        <f>+'[3]Población Bogotá'!AE1163</f>
        <v>Barranquilla</v>
      </c>
      <c r="C19" s="55">
        <f>+'[3]Población Bogotá'!AF1163</f>
        <v>4.4390000000000001</v>
      </c>
      <c r="D19" s="55">
        <f>+'[3]Población Bogotá'!AG1163</f>
        <v>3.4553333333333334</v>
      </c>
      <c r="E19" s="55">
        <f>+'[3]Población Bogotá'!AH1163</f>
        <v>3.5553333333333335</v>
      </c>
      <c r="F19" s="55">
        <f>+'[3]Población Bogotá'!AI1163</f>
        <v>3.2833333333333332</v>
      </c>
      <c r="G19" s="56">
        <f>+'[3]Población Bogotá'!AJ1163</f>
        <v>3.4833333333333329</v>
      </c>
      <c r="H19" s="28">
        <f t="shared" si="0"/>
        <v>6.0913705583756306</v>
      </c>
      <c r="I19" s="27">
        <f t="shared" si="3"/>
        <v>-7.6504781548846879</v>
      </c>
      <c r="J19" s="28">
        <f t="shared" si="1"/>
        <v>2.7480763465574096</v>
      </c>
      <c r="K19" s="27">
        <f t="shared" si="2"/>
        <v>2.5476487917419974</v>
      </c>
      <c r="L19" s="18"/>
    </row>
    <row r="20" spans="1:14">
      <c r="A20" s="16"/>
      <c r="B20" s="11" t="str">
        <f>+'[3]Población Bogotá'!AE1164</f>
        <v>Bucaramanga</v>
      </c>
      <c r="C20" s="55">
        <f>+'[3]Población Bogotá'!AF1164</f>
        <v>1.6506666666666667</v>
      </c>
      <c r="D20" s="55">
        <f>+'[3]Población Bogotá'!AG1164</f>
        <v>3.1283333333333334</v>
      </c>
      <c r="E20" s="55">
        <f>+'[3]Población Bogotá'!AH1164</f>
        <v>3.3286666666666669</v>
      </c>
      <c r="F20" s="55">
        <f>+'[3]Población Bogotá'!AI1164</f>
        <v>3.9623333333333335</v>
      </c>
      <c r="G20" s="56">
        <f>+'[3]Población Bogotá'!AJ1164</f>
        <v>2.4580000000000002</v>
      </c>
      <c r="H20" s="28">
        <f t="shared" si="0"/>
        <v>-37.965845040800872</v>
      </c>
      <c r="I20" s="27">
        <f t="shared" si="3"/>
        <v>19.036651311836561</v>
      </c>
      <c r="J20" s="28">
        <f t="shared" si="1"/>
        <v>1.9391688975611812</v>
      </c>
      <c r="K20" s="27">
        <f t="shared" si="2"/>
        <v>3.0745077347651901</v>
      </c>
      <c r="L20" s="18"/>
    </row>
    <row r="21" spans="1:14">
      <c r="A21" s="16"/>
      <c r="B21" s="11" t="str">
        <f>+'[3]Población Bogotá'!AE1165</f>
        <v>Pereira</v>
      </c>
      <c r="C21" s="55">
        <f>+'[3]Población Bogotá'!AF1165</f>
        <v>1.5956666666666666</v>
      </c>
      <c r="D21" s="55">
        <f>+'[3]Población Bogotá'!AG1165</f>
        <v>1.7940000000000003</v>
      </c>
      <c r="E21" s="55">
        <f>+'[3]Población Bogotá'!AH1165</f>
        <v>2.3636666666666666</v>
      </c>
      <c r="F21" s="55">
        <f>+'[3]Población Bogotá'!AI1165</f>
        <v>4.5926666666666662</v>
      </c>
      <c r="G21" s="56">
        <f>+'[3]Población Bogotá'!AJ1165</f>
        <v>2.3673333333333333</v>
      </c>
      <c r="H21" s="28">
        <f t="shared" si="0"/>
        <v>-48.454057192625925</v>
      </c>
      <c r="I21" s="27">
        <f t="shared" si="3"/>
        <v>94.302637145677608</v>
      </c>
      <c r="J21" s="28">
        <f t="shared" si="1"/>
        <v>1.8676400204067678</v>
      </c>
      <c r="K21" s="27">
        <f t="shared" si="2"/>
        <v>3.5636045738701765</v>
      </c>
      <c r="L21" s="18"/>
    </row>
    <row r="22" spans="1:14">
      <c r="A22" s="16"/>
      <c r="B22" s="11" t="str">
        <f>+'[3]Población Bogotá'!AE1166</f>
        <v>Cartagena</v>
      </c>
      <c r="C22" s="55">
        <f>+'[3]Población Bogotá'!AF1166</f>
        <v>1.9636666666666667</v>
      </c>
      <c r="D22" s="55">
        <f>+'[3]Población Bogotá'!AG1166</f>
        <v>2.0003333333333333</v>
      </c>
      <c r="E22" s="55">
        <f>+'[3]Población Bogotá'!AH1166</f>
        <v>2.6703333333333332</v>
      </c>
      <c r="F22" s="55">
        <f>+'[3]Población Bogotá'!AI1166</f>
        <v>1.6859999999999999</v>
      </c>
      <c r="G22" s="56">
        <f>+'[3]Población Bogotá'!AJ1166</f>
        <v>2.1296666666666666</v>
      </c>
      <c r="H22" s="28">
        <f t="shared" si="0"/>
        <v>26.314748912613673</v>
      </c>
      <c r="I22" s="27">
        <f t="shared" si="3"/>
        <v>-36.861815004368992</v>
      </c>
      <c r="J22" s="28">
        <f t="shared" si="1"/>
        <v>1.6801396916895015</v>
      </c>
      <c r="K22" s="27">
        <f t="shared" si="2"/>
        <v>1.3082241206732002</v>
      </c>
      <c r="L22" s="18"/>
    </row>
    <row r="23" spans="1:14">
      <c r="A23" s="16"/>
      <c r="B23" s="11" t="str">
        <f>+'[3]Población Bogotá'!AE1167</f>
        <v>Pasto</v>
      </c>
      <c r="C23" s="55">
        <f>+'[3]Población Bogotá'!AF1167</f>
        <v>1.3003333333333333</v>
      </c>
      <c r="D23" s="55">
        <f>+'[3]Población Bogotá'!AG1167</f>
        <v>1.1623333333333334</v>
      </c>
      <c r="E23" s="55">
        <f>+'[3]Población Bogotá'!AH1167</f>
        <v>1.381</v>
      </c>
      <c r="F23" s="55">
        <f>+'[3]Población Bogotá'!AI1167</f>
        <v>1.6693333333333333</v>
      </c>
      <c r="G23" s="56">
        <f>+'[3]Población Bogotá'!AJ1167</f>
        <v>2.0260000000000002</v>
      </c>
      <c r="H23" s="28">
        <f t="shared" si="0"/>
        <v>21.365814696485643</v>
      </c>
      <c r="I23" s="27">
        <f t="shared" si="3"/>
        <v>20.878590393434713</v>
      </c>
      <c r="J23" s="28">
        <f t="shared" si="1"/>
        <v>1.5983548358254489</v>
      </c>
      <c r="K23" s="27">
        <f t="shared" si="2"/>
        <v>1.2952918933039514</v>
      </c>
      <c r="L23" s="18"/>
    </row>
    <row r="24" spans="1:14">
      <c r="A24" s="16"/>
      <c r="B24" s="11" t="str">
        <f>+'[3]Población Bogotá'!AE1168</f>
        <v>Cúcuta</v>
      </c>
      <c r="C24" s="55">
        <f>+'[3]Población Bogotá'!AF1168</f>
        <v>1.0623333333333334</v>
      </c>
      <c r="D24" s="55">
        <f>+'[3]Población Bogotá'!AG1168</f>
        <v>0.53633333333333333</v>
      </c>
      <c r="E24" s="55">
        <f>+'[3]Población Bogotá'!AH1168</f>
        <v>1.8526666666666667</v>
      </c>
      <c r="F24" s="55">
        <f>+'[3]Población Bogotá'!AI1168</f>
        <v>1.5203333333333333</v>
      </c>
      <c r="G24" s="56">
        <f>+'[3]Población Bogotá'!AJ1168</f>
        <v>1.5943333333333332</v>
      </c>
      <c r="H24" s="28">
        <f t="shared" si="0"/>
        <v>4.8673536505152271</v>
      </c>
      <c r="I24" s="27">
        <f t="shared" si="3"/>
        <v>-17.938107232817558</v>
      </c>
      <c r="J24" s="28">
        <f t="shared" si="1"/>
        <v>1.2578037479027839</v>
      </c>
      <c r="K24" s="27">
        <f t="shared" si="2"/>
        <v>1.179677780622868</v>
      </c>
      <c r="L24" s="18"/>
    </row>
    <row r="25" spans="1:14">
      <c r="A25" s="16"/>
      <c r="B25" s="11" t="str">
        <f>+'[3]Población Bogotá'!AE1169</f>
        <v>Villavicencio</v>
      </c>
      <c r="C25" s="55">
        <f>+'[3]Población Bogotá'!AF1169</f>
        <v>1.7636666666666667</v>
      </c>
      <c r="D25" s="55">
        <f>+'[3]Población Bogotá'!AG1169</f>
        <v>1.4943333333333335</v>
      </c>
      <c r="E25" s="55">
        <f>+'[3]Población Bogotá'!AH1169</f>
        <v>1.3273333333333335</v>
      </c>
      <c r="F25" s="55">
        <f>+'[3]Población Bogotá'!AI1169</f>
        <v>1.258</v>
      </c>
      <c r="G25" s="56">
        <f>+'[3]Población Bogotá'!AJ1169</f>
        <v>1.5616666666666665</v>
      </c>
      <c r="H25" s="28">
        <f t="shared" si="0"/>
        <v>24.138844727080013</v>
      </c>
      <c r="I25" s="27">
        <f t="shared" si="3"/>
        <v>-5.2235057759919767</v>
      </c>
      <c r="J25" s="28">
        <f t="shared" si="1"/>
        <v>1.2320323142221499</v>
      </c>
      <c r="K25" s="27">
        <f t="shared" si="2"/>
        <v>0.97612452183089315</v>
      </c>
      <c r="L25" s="18"/>
    </row>
    <row r="26" spans="1:14">
      <c r="A26" s="16"/>
      <c r="B26" s="11" t="str">
        <f>+'[3]Población Bogotá'!AE1170</f>
        <v>Manizales</v>
      </c>
      <c r="C26" s="55">
        <f>+'[3]Población Bogotá'!AF1170</f>
        <v>1.171</v>
      </c>
      <c r="D26" s="55">
        <f>+'[3]Población Bogotá'!AG1170</f>
        <v>1.5213333333333334</v>
      </c>
      <c r="E26" s="55">
        <f>+'[3]Población Bogotá'!AH1170</f>
        <v>1.2446666666666666</v>
      </c>
      <c r="F26" s="55">
        <f>+'[3]Población Bogotá'!AI1170</f>
        <v>1.9593333333333334</v>
      </c>
      <c r="G26" s="56">
        <f>+'[3]Población Bogotá'!AJ1170</f>
        <v>1.0886666666666667</v>
      </c>
      <c r="H26" s="28">
        <f t="shared" si="0"/>
        <v>-44.436883293637294</v>
      </c>
      <c r="I26" s="27">
        <f t="shared" si="3"/>
        <v>57.418318157471894</v>
      </c>
      <c r="J26" s="28">
        <f t="shared" si="1"/>
        <v>0.8588724734790909</v>
      </c>
      <c r="K26" s="27">
        <f t="shared" si="2"/>
        <v>1.5203126495288792</v>
      </c>
      <c r="L26" s="18"/>
    </row>
    <row r="27" spans="1:14">
      <c r="A27" s="16"/>
      <c r="B27" s="11" t="str">
        <f>+'[3]Población Bogotá'!AE1171</f>
        <v>Montería</v>
      </c>
      <c r="C27" s="55">
        <f>+'[3]Población Bogotá'!AF1171</f>
        <v>0.32100000000000001</v>
      </c>
      <c r="D27" s="55">
        <f>+'[3]Población Bogotá'!AG1171</f>
        <v>0.71033333333333337</v>
      </c>
      <c r="E27" s="55">
        <f>+'[3]Población Bogotá'!AH1171</f>
        <v>0.92799999999999994</v>
      </c>
      <c r="F27" s="55">
        <f>+'[3]Población Bogotá'!AI1171</f>
        <v>1.3106666666666666</v>
      </c>
      <c r="G27" s="56">
        <f>+'[3]Población Bogotá'!AJ1171</f>
        <v>0.78200000000000003</v>
      </c>
      <c r="H27" s="28">
        <f t="shared" si="0"/>
        <v>-40.335707019328581</v>
      </c>
      <c r="I27" s="27">
        <f t="shared" si="3"/>
        <v>41.235632183908045</v>
      </c>
      <c r="J27" s="28">
        <f t="shared" si="1"/>
        <v>0.61693656545681186</v>
      </c>
      <c r="K27" s="27">
        <f t="shared" si="2"/>
        <v>1.0169903603177191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6" sqref="N36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161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167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Bogotá'!AE1190</f>
        <v>Colombia</v>
      </c>
      <c r="C13" s="26">
        <f>+'[3]Población Bogotá'!AF1190</f>
        <v>422.20599999999996</v>
      </c>
      <c r="D13" s="26">
        <f>+'[3]Población Bogotá'!AG1190</f>
        <v>414.76533333333333</v>
      </c>
      <c r="E13" s="26">
        <f>+'[3]Población Bogotá'!AH1190</f>
        <v>523.01300000000003</v>
      </c>
      <c r="F13" s="26">
        <f>+'[3]Población Bogotá'!AI1190</f>
        <v>483.50799999999998</v>
      </c>
      <c r="G13" s="26">
        <f>+'[3]Población Bogotá'!AJ1190</f>
        <v>468.19533333333334</v>
      </c>
      <c r="H13" s="28">
        <f t="shared" ref="H13:H27" si="0">IF(OR(OR(G13=0,F13=0),G13=""),"",(G13/F13-1)*100)</f>
        <v>-3.1669934451274084</v>
      </c>
      <c r="I13" s="27">
        <f>IF(OR(OR(G13=0,F13=0),F13=""),"",(F13/E13-1)*100)</f>
        <v>-7.5533495343328099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236.19066666666663</v>
      </c>
      <c r="D14" s="25">
        <f>D13-SUM(D15:D27)</f>
        <v>217.24800000000002</v>
      </c>
      <c r="E14" s="25">
        <f>E13-SUM(E15:E27)</f>
        <v>294.40466666666669</v>
      </c>
      <c r="F14" s="25">
        <f>F13-SUM(F15:F27)</f>
        <v>247.99699999999996</v>
      </c>
      <c r="G14" s="26">
        <f>G13-SUM(G15:G27)</f>
        <v>245.51733333333331</v>
      </c>
      <c r="H14" s="28">
        <f t="shared" si="0"/>
        <v>-0.99987768669244081</v>
      </c>
      <c r="I14" s="27">
        <f>IF(OR(OR(G14=0,F14=0),F14=""),"",(F14/E14-1)*100)</f>
        <v>-15.763223861940611</v>
      </c>
      <c r="J14" s="28">
        <f>IF(G14=0,"",G14/$G$13*100)</f>
        <v>52.439081693822942</v>
      </c>
      <c r="K14" s="27">
        <f t="shared" si="2"/>
        <v>51.291188563581159</v>
      </c>
      <c r="L14" s="18"/>
    </row>
    <row r="15" spans="1:15">
      <c r="A15" s="16"/>
      <c r="B15" s="12" t="str">
        <f>+'[3]Población Bogotá'!AE1191</f>
        <v>Bogotá</v>
      </c>
      <c r="C15" s="107">
        <f>+'[3]Población Bogotá'!AF1191</f>
        <v>55.958333333333336</v>
      </c>
      <c r="D15" s="107">
        <f>+'[3]Población Bogotá'!AG1191</f>
        <v>70.510333333333335</v>
      </c>
      <c r="E15" s="107">
        <f>+'[3]Población Bogotá'!AH1191</f>
        <v>67.079666666666668</v>
      </c>
      <c r="F15" s="107">
        <f>+'[3]Población Bogotá'!AI1191</f>
        <v>66.282666666666657</v>
      </c>
      <c r="G15" s="107">
        <f>+'[3]Población Bogotá'!AJ1191</f>
        <v>63.703666666666663</v>
      </c>
      <c r="H15" s="50">
        <f t="shared" si="0"/>
        <v>-3.8909116511103847</v>
      </c>
      <c r="I15" s="36">
        <f t="shared" ref="I15:I27" si="3">IF(OR(OR(G15=0,F15=0),F15=""),"",(F15/E15-1)*100)</f>
        <v>-1.1881394759465258</v>
      </c>
      <c r="J15" s="50">
        <f>IF(G15=0,"",G15/$G$13*100)</f>
        <v>13.606215639341412</v>
      </c>
      <c r="K15" s="36">
        <f t="shared" si="2"/>
        <v>13.708701131453182</v>
      </c>
      <c r="L15" s="18"/>
      <c r="N15" s="23" t="s">
        <v>3</v>
      </c>
      <c r="O15" s="34">
        <f>J15</f>
        <v>13.606215639341412</v>
      </c>
    </row>
    <row r="16" spans="1:15">
      <c r="A16" s="16"/>
      <c r="B16" s="11" t="str">
        <f>+'[3]Población Bogotá'!AE1192</f>
        <v>Medellín</v>
      </c>
      <c r="C16" s="55">
        <f>+'[3]Población Bogotá'!AF1192</f>
        <v>31.962999999999997</v>
      </c>
      <c r="D16" s="55">
        <f>+'[3]Población Bogotá'!AG1192</f>
        <v>26.797333333333331</v>
      </c>
      <c r="E16" s="55">
        <f>+'[3]Población Bogotá'!AH1192</f>
        <v>40.086666666666666</v>
      </c>
      <c r="F16" s="55">
        <f>+'[3]Población Bogotá'!AI1192</f>
        <v>44.411000000000001</v>
      </c>
      <c r="G16" s="56">
        <f>+'[3]Población Bogotá'!AJ1192</f>
        <v>39.78</v>
      </c>
      <c r="H16" s="28">
        <f t="shared" si="0"/>
        <v>-10.427596766566838</v>
      </c>
      <c r="I16" s="27">
        <f t="shared" si="3"/>
        <v>10.78746050224515</v>
      </c>
      <c r="J16" s="28">
        <f t="shared" si="1"/>
        <v>8.4964537593283715</v>
      </c>
      <c r="K16" s="27">
        <f t="shared" si="2"/>
        <v>9.1851634305947378</v>
      </c>
      <c r="L16" s="18"/>
      <c r="N16" s="23" t="s">
        <v>14</v>
      </c>
      <c r="O16" s="34">
        <f>100-O15</f>
        <v>86.393784360658586</v>
      </c>
    </row>
    <row r="17" spans="1:14">
      <c r="A17" s="16"/>
      <c r="B17" s="11" t="str">
        <f>+'[3]Población Bogotá'!AE1193</f>
        <v>Cali</v>
      </c>
      <c r="C17" s="55">
        <f>+'[3]Población Bogotá'!AF1193</f>
        <v>26.409333333333336</v>
      </c>
      <c r="D17" s="55">
        <f>+'[3]Población Bogotá'!AG1193</f>
        <v>27.24</v>
      </c>
      <c r="E17" s="55">
        <f>+'[3]Población Bogotá'!AH1193</f>
        <v>32.451666666666668</v>
      </c>
      <c r="F17" s="55">
        <f>+'[3]Población Bogotá'!AI1193</f>
        <v>32.618000000000002</v>
      </c>
      <c r="G17" s="56">
        <f>+'[3]Población Bogotá'!AJ1193</f>
        <v>33.504333333333335</v>
      </c>
      <c r="H17" s="28">
        <f t="shared" si="0"/>
        <v>2.717313548756306</v>
      </c>
      <c r="I17" s="27">
        <f t="shared" si="3"/>
        <v>0.51255713625391053</v>
      </c>
      <c r="J17" s="28">
        <f t="shared" si="1"/>
        <v>7.156058795972621</v>
      </c>
      <c r="K17" s="27">
        <f t="shared" si="2"/>
        <v>6.7461138181788103</v>
      </c>
      <c r="L17" s="18"/>
    </row>
    <row r="18" spans="1:14">
      <c r="A18" s="16"/>
      <c r="B18" s="11" t="str">
        <f>+'[3]Población Bogotá'!AE1194</f>
        <v>Barranquilla</v>
      </c>
      <c r="C18" s="55">
        <f>+'[3]Población Bogotá'!AF1194</f>
        <v>14.430333333333332</v>
      </c>
      <c r="D18" s="55">
        <f>+'[3]Población Bogotá'!AG1194</f>
        <v>15.864666666666666</v>
      </c>
      <c r="E18" s="55">
        <f>+'[3]Población Bogotá'!AH1194</f>
        <v>17.196666666666669</v>
      </c>
      <c r="F18" s="55">
        <f>+'[3]Población Bogotá'!AI1194</f>
        <v>16.336333333333332</v>
      </c>
      <c r="G18" s="56">
        <f>+'[3]Población Bogotá'!AJ1194</f>
        <v>14.789666666666667</v>
      </c>
      <c r="H18" s="28">
        <f t="shared" si="0"/>
        <v>-9.4676487992001341</v>
      </c>
      <c r="I18" s="27">
        <f t="shared" si="3"/>
        <v>-5.002907540220991</v>
      </c>
      <c r="J18" s="28">
        <f t="shared" si="1"/>
        <v>3.1588667408047639</v>
      </c>
      <c r="K18" s="27">
        <f t="shared" si="2"/>
        <v>3.3787100385791615</v>
      </c>
      <c r="L18" s="18"/>
    </row>
    <row r="19" spans="1:14">
      <c r="A19" s="16"/>
      <c r="B19" s="11" t="str">
        <f>+'[3]Población Bogotá'!AE1195</f>
        <v>Cúcuta</v>
      </c>
      <c r="C19" s="55">
        <f>+'[3]Población Bogotá'!AF1195</f>
        <v>5.81</v>
      </c>
      <c r="D19" s="55">
        <f>+'[3]Población Bogotá'!AG1195</f>
        <v>6.7226666666666661</v>
      </c>
      <c r="E19" s="55">
        <f>+'[3]Población Bogotá'!AH1195</f>
        <v>6.5166666666666666</v>
      </c>
      <c r="F19" s="55">
        <f>+'[3]Población Bogotá'!AI1195</f>
        <v>9.6293333333333333</v>
      </c>
      <c r="G19" s="56">
        <f>+'[3]Población Bogotá'!AJ1195</f>
        <v>10.222666666666667</v>
      </c>
      <c r="H19" s="28">
        <f t="shared" si="0"/>
        <v>6.1617280531708785</v>
      </c>
      <c r="I19" s="27">
        <f t="shared" si="3"/>
        <v>47.764705882352928</v>
      </c>
      <c r="J19" s="28">
        <f t="shared" si="1"/>
        <v>2.1834191712006241</v>
      </c>
      <c r="K19" s="27">
        <f t="shared" si="2"/>
        <v>1.9915561548792025</v>
      </c>
      <c r="L19" s="18"/>
    </row>
    <row r="20" spans="1:14">
      <c r="A20" s="16"/>
      <c r="B20" s="11" t="str">
        <f>+'[3]Población Bogotá'!AE1196</f>
        <v>Ibagué</v>
      </c>
      <c r="C20" s="55">
        <f>+'[3]Población Bogotá'!AF1196</f>
        <v>8.1873333333333331</v>
      </c>
      <c r="D20" s="55">
        <f>+'[3]Población Bogotá'!AG1196</f>
        <v>10.199666666666666</v>
      </c>
      <c r="E20" s="55">
        <f>+'[3]Población Bogotá'!AH1196</f>
        <v>8.695333333333334</v>
      </c>
      <c r="F20" s="55">
        <f>+'[3]Población Bogotá'!AI1196</f>
        <v>11.141333333333334</v>
      </c>
      <c r="G20" s="56">
        <f>+'[3]Población Bogotá'!AJ1196</f>
        <v>10.164999999999999</v>
      </c>
      <c r="H20" s="28">
        <f t="shared" si="0"/>
        <v>-8.7631641933939797</v>
      </c>
      <c r="I20" s="27">
        <f t="shared" si="3"/>
        <v>28.130031434485936</v>
      </c>
      <c r="J20" s="28">
        <f t="shared" si="1"/>
        <v>2.1711023746498967</v>
      </c>
      <c r="K20" s="27">
        <f t="shared" si="2"/>
        <v>2.304270732507701</v>
      </c>
      <c r="L20" s="18"/>
    </row>
    <row r="21" spans="1:14">
      <c r="A21" s="16"/>
      <c r="B21" s="11" t="str">
        <f>+'[3]Población Bogotá'!AE1197</f>
        <v>Cartagena</v>
      </c>
      <c r="C21" s="55">
        <f>+'[3]Población Bogotá'!AF1197</f>
        <v>11.403333333333334</v>
      </c>
      <c r="D21" s="55">
        <f>+'[3]Población Bogotá'!AG1197</f>
        <v>7.6829999999999998</v>
      </c>
      <c r="E21" s="55">
        <f>+'[3]Población Bogotá'!AH1197</f>
        <v>12.609666666666667</v>
      </c>
      <c r="F21" s="55">
        <f>+'[3]Población Bogotá'!AI1197</f>
        <v>8.5370000000000008</v>
      </c>
      <c r="G21" s="56">
        <f>+'[3]Población Bogotá'!AJ1197</f>
        <v>10.109666666666667</v>
      </c>
      <c r="H21" s="28">
        <f t="shared" si="0"/>
        <v>18.421771894888916</v>
      </c>
      <c r="I21" s="27">
        <f t="shared" si="3"/>
        <v>-32.297972454994841</v>
      </c>
      <c r="J21" s="28">
        <f t="shared" si="1"/>
        <v>2.1592839455896615</v>
      </c>
      <c r="K21" s="27">
        <f t="shared" si="2"/>
        <v>1.7656377970995312</v>
      </c>
      <c r="L21" s="18"/>
    </row>
    <row r="22" spans="1:14">
      <c r="A22" s="16"/>
      <c r="B22" s="11" t="str">
        <f>+'[3]Población Bogotá'!AE1198</f>
        <v>Bucaramanga</v>
      </c>
      <c r="C22" s="55">
        <f>+'[3]Población Bogotá'!AF1198</f>
        <v>7.2450000000000001</v>
      </c>
      <c r="D22" s="55">
        <f>+'[3]Población Bogotá'!AG1198</f>
        <v>7.6196666666666664</v>
      </c>
      <c r="E22" s="55">
        <f>+'[3]Población Bogotá'!AH1198</f>
        <v>7.3143333333333338</v>
      </c>
      <c r="F22" s="55">
        <f>+'[3]Población Bogotá'!AI1198</f>
        <v>13.953999999999999</v>
      </c>
      <c r="G22" s="56">
        <f>+'[3]Población Bogotá'!AJ1198</f>
        <v>9.6613333333333333</v>
      </c>
      <c r="H22" s="28">
        <f t="shared" si="0"/>
        <v>-30.762983135062814</v>
      </c>
      <c r="I22" s="27">
        <f t="shared" si="3"/>
        <v>90.776101718087745</v>
      </c>
      <c r="J22" s="28">
        <f t="shared" si="1"/>
        <v>2.0635261920594394</v>
      </c>
      <c r="K22" s="27">
        <f t="shared" si="2"/>
        <v>2.8859915451243823</v>
      </c>
      <c r="L22" s="18"/>
    </row>
    <row r="23" spans="1:14">
      <c r="A23" s="16"/>
      <c r="B23" s="11" t="str">
        <f>+'[3]Población Bogotá'!AE1199</f>
        <v>Pereira</v>
      </c>
      <c r="C23" s="55">
        <f>+'[3]Población Bogotá'!AF1199</f>
        <v>6.344666666666666</v>
      </c>
      <c r="D23" s="55">
        <f>+'[3]Población Bogotá'!AG1199</f>
        <v>5.6139999999999999</v>
      </c>
      <c r="E23" s="55">
        <f>+'[3]Población Bogotá'!AH1199</f>
        <v>11.567333333333332</v>
      </c>
      <c r="F23" s="55">
        <f>+'[3]Población Bogotá'!AI1199</f>
        <v>9.0836666666666659</v>
      </c>
      <c r="G23" s="56">
        <f>+'[3]Población Bogotá'!AJ1199</f>
        <v>9.6266666666666669</v>
      </c>
      <c r="H23" s="28">
        <f t="shared" si="0"/>
        <v>5.9777622839529032</v>
      </c>
      <c r="I23" s="27">
        <f t="shared" si="3"/>
        <v>-21.471384934585902</v>
      </c>
      <c r="J23" s="28">
        <f t="shared" si="1"/>
        <v>2.0561218750578463</v>
      </c>
      <c r="K23" s="27">
        <f t="shared" si="2"/>
        <v>1.8787003868946668</v>
      </c>
      <c r="L23" s="18"/>
    </row>
    <row r="24" spans="1:14">
      <c r="A24" s="16"/>
      <c r="B24" s="11" t="str">
        <f>+'[3]Población Bogotá'!AE1200</f>
        <v>Pasto</v>
      </c>
      <c r="C24" s="55">
        <f>+'[3]Población Bogotá'!AF1200</f>
        <v>5.3180000000000005</v>
      </c>
      <c r="D24" s="55">
        <f>+'[3]Población Bogotá'!AG1200</f>
        <v>4.8206666666666669</v>
      </c>
      <c r="E24" s="55">
        <f>+'[3]Población Bogotá'!AH1200</f>
        <v>7.8726666666666674</v>
      </c>
      <c r="F24" s="55">
        <f>+'[3]Población Bogotá'!AI1200</f>
        <v>7.4743333333333339</v>
      </c>
      <c r="G24" s="56">
        <f>+'[3]Población Bogotá'!AJ1200</f>
        <v>5.5283333333333333</v>
      </c>
      <c r="H24" s="28">
        <f t="shared" si="0"/>
        <v>-26.03576684654151</v>
      </c>
      <c r="I24" s="27">
        <f t="shared" si="3"/>
        <v>-5.0597002286391746</v>
      </c>
      <c r="J24" s="28">
        <f t="shared" si="1"/>
        <v>1.180774975686786</v>
      </c>
      <c r="K24" s="27">
        <f t="shared" si="2"/>
        <v>1.5458551530343518</v>
      </c>
      <c r="L24" s="18"/>
    </row>
    <row r="25" spans="1:14">
      <c r="A25" s="16"/>
      <c r="B25" s="11" t="str">
        <f>+'[3]Población Bogotá'!AE1201</f>
        <v>Manizales</v>
      </c>
      <c r="C25" s="55">
        <f>+'[3]Población Bogotá'!AF1201</f>
        <v>5.2410000000000005</v>
      </c>
      <c r="D25" s="55">
        <f>+'[3]Población Bogotá'!AG1201</f>
        <v>4.7450000000000001</v>
      </c>
      <c r="E25" s="55">
        <f>+'[3]Población Bogotá'!AH1201</f>
        <v>6.7949999999999999</v>
      </c>
      <c r="F25" s="55">
        <f>+'[3]Población Bogotá'!AI1201</f>
        <v>6.2983333333333329</v>
      </c>
      <c r="G25" s="56">
        <f>+'[3]Población Bogotá'!AJ1201</f>
        <v>5.4663333333333339</v>
      </c>
      <c r="H25" s="28">
        <f t="shared" si="0"/>
        <v>-13.20984387404074</v>
      </c>
      <c r="I25" s="27">
        <f t="shared" si="3"/>
        <v>-7.3092960510179106</v>
      </c>
      <c r="J25" s="28">
        <f t="shared" si="1"/>
        <v>1.1675326395108594</v>
      </c>
      <c r="K25" s="27">
        <f t="shared" si="2"/>
        <v>1.3026327037677417</v>
      </c>
      <c r="L25" s="18"/>
    </row>
    <row r="26" spans="1:14">
      <c r="A26" s="16"/>
      <c r="B26" s="11" t="str">
        <f>+'[3]Población Bogotá'!AE1202</f>
        <v>Montería</v>
      </c>
      <c r="C26" s="55">
        <f>+'[3]Población Bogotá'!AF1202</f>
        <v>4.1786666666666665</v>
      </c>
      <c r="D26" s="55">
        <f>+'[3]Población Bogotá'!AG1202</f>
        <v>5.6963333333333326</v>
      </c>
      <c r="E26" s="55">
        <f>+'[3]Población Bogotá'!AH1202</f>
        <v>6.799666666666667</v>
      </c>
      <c r="F26" s="55">
        <f>+'[3]Población Bogotá'!AI1202</f>
        <v>4.7953333333333328</v>
      </c>
      <c r="G26" s="56">
        <f>+'[3]Población Bogotá'!AJ1202</f>
        <v>5.1543333333333337</v>
      </c>
      <c r="H26" s="28">
        <f t="shared" si="0"/>
        <v>7.4864451550118449</v>
      </c>
      <c r="I26" s="27">
        <f t="shared" si="3"/>
        <v>-29.476935143879611</v>
      </c>
      <c r="J26" s="28">
        <f t="shared" si="1"/>
        <v>1.1008937864965194</v>
      </c>
      <c r="K26" s="27">
        <f t="shared" si="2"/>
        <v>0.99177952243465117</v>
      </c>
      <c r="L26" s="18"/>
    </row>
    <row r="27" spans="1:14">
      <c r="A27" s="16"/>
      <c r="B27" s="11" t="str">
        <f>+'[3]Población Bogotá'!AE1203</f>
        <v>Villavicencio</v>
      </c>
      <c r="C27" s="55">
        <f>+'[3]Población Bogotá'!AF1203</f>
        <v>3.5263333333333335</v>
      </c>
      <c r="D27" s="55">
        <f>+'[3]Población Bogotá'!AG1203</f>
        <v>4.0040000000000004</v>
      </c>
      <c r="E27" s="55">
        <f>+'[3]Población Bogotá'!AH1203</f>
        <v>3.6229999999999998</v>
      </c>
      <c r="F27" s="55">
        <f>+'[3]Población Bogotá'!AI1203</f>
        <v>4.9496666666666664</v>
      </c>
      <c r="G27" s="56">
        <f>+'[3]Población Bogotá'!AJ1203</f>
        <v>4.9660000000000002</v>
      </c>
      <c r="H27" s="28">
        <f t="shared" si="0"/>
        <v>0.32998855141761485</v>
      </c>
      <c r="I27" s="27">
        <f t="shared" si="3"/>
        <v>36.617904131014825</v>
      </c>
      <c r="J27" s="28">
        <f t="shared" si="1"/>
        <v>1.0606684104782478</v>
      </c>
      <c r="K27" s="27">
        <f t="shared" si="2"/>
        <v>1.0236990218707169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2011-06-01T15:13:19Z</cp:lastPrinted>
  <dcterms:created xsi:type="dcterms:W3CDTF">2009-04-02T15:53:30Z</dcterms:created>
  <dcterms:modified xsi:type="dcterms:W3CDTF">2011-12-01T13:18:59Z</dcterms:modified>
</cp:coreProperties>
</file>