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53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drawings/drawing53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charts/chart16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worksheets/sheet54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Default Extension="emf" ContentType="image/x-emf"/>
  <Override PartName="/xl/drawings/drawing18.xml" ContentType="application/vnd.openxmlformats-officedocument.drawing+xml"/>
  <Override PartName="/xl/drawings/drawing36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charts/chart17.xml" ContentType="application/vnd.openxmlformats-officedocument.drawingml.char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worksheets/sheet57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worksheets/sheet55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drawings/drawing55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charts/chart29.xml" ContentType="application/vnd.openxmlformats-officedocument.drawingml.chart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charts/chart18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5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34.xml" ContentType="application/vnd.openxmlformats-officedocument.drawing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23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charts/chart37.xml" ContentType="application/vnd.openxmlformats-officedocument.drawingml.chart+xml"/>
  <Override PartName="/xl/drawings/drawing5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aís de destino con Reducción" sheetId="67" r:id="rId4"/>
    <sheet name="Por país de destino con Aumento" sheetId="119" r:id="rId5"/>
    <sheet name="Resumen expo pais destino" sheetId="120" r:id="rId6"/>
    <sheet name="Expo pais destino primarios" sheetId="124" r:id="rId7"/>
    <sheet name="Expo pais destino manufacturas" sheetId="126" r:id="rId8"/>
    <sheet name="Expo pais destino rec naturales" sheetId="125" r:id="rId9"/>
    <sheet name="Expo pais destino baja tek" sheetId="128" r:id="rId10"/>
    <sheet name="Expo pais destino media tek" sheetId="129" r:id="rId11"/>
    <sheet name="Expo pais destino alta tek" sheetId="130" r:id="rId12"/>
    <sheet name="Resumen exportaciones aduana" sheetId="80" r:id="rId13"/>
    <sheet name="Resumen actividades economicas" sheetId="107" r:id="rId14"/>
    <sheet name="Resumen subpartidas" sheetId="132" r:id="rId15"/>
    <sheet name="Histórico exportaciones" sheetId="64" r:id="rId16"/>
    <sheet name="Histórico expo tradicional" sheetId="81" r:id="rId17"/>
    <sheet name="Histórico expo no tradicional" sheetId="82" r:id="rId18"/>
    <sheet name="Histórico expo bienes primarios" sheetId="83" r:id="rId19"/>
    <sheet name="Histórico expo manufacturas" sheetId="131" r:id="rId20"/>
    <sheet name="Histórico basadas rescursos nat" sheetId="84" r:id="rId21"/>
    <sheet name="Histórico manufacturas baja tek" sheetId="85" r:id="rId22"/>
    <sheet name="Histórico manufacturas medi tek" sheetId="86" r:id="rId23"/>
    <sheet name="Histórico manufacturas alta tek" sheetId="87" r:id="rId24"/>
    <sheet name="Histórico otras transacciones" sheetId="88" r:id="rId25"/>
    <sheet name="Histórico exportaciones EEUU" sheetId="102" r:id="rId26"/>
    <sheet name="Histórico EEUU primarios" sheetId="109" r:id="rId27"/>
    <sheet name="Histórico EEUU rec naturales" sheetId="110" r:id="rId28"/>
    <sheet name="Histórico EEUU baja tek" sheetId="111" r:id="rId29"/>
    <sheet name="Histórico EEUU media tek" sheetId="112" r:id="rId30"/>
    <sheet name="Histórico EEUU alta tek" sheetId="113" r:id="rId31"/>
    <sheet name="Histórico expo Ecuador" sheetId="103" r:id="rId32"/>
    <sheet name="Histórico Ecuador primarios " sheetId="114" r:id="rId33"/>
    <sheet name="Histórico Ecuador rec nat" sheetId="115" r:id="rId34"/>
    <sheet name="Histórico Ecuador baja tek " sheetId="116" r:id="rId35"/>
    <sheet name="Histórico Ecuador media tek " sheetId="117" r:id="rId36"/>
    <sheet name="Histórico Ecuador alta tek " sheetId="118" r:id="rId37"/>
    <sheet name="Histórico expo Venezuela total" sheetId="104" r:id="rId38"/>
    <sheet name="Histórico Venezuela primarios" sheetId="139" r:id="rId39"/>
    <sheet name="Histórico Venezuela rec natural" sheetId="140" r:id="rId40"/>
    <sheet name="Histórico Venezuela baja tek" sheetId="141" r:id="rId41"/>
    <sheet name="Histórico Venezuela media tek" sheetId="142" r:id="rId42"/>
    <sheet name="Histórico Venezuela alta tek" sheetId="143" r:id="rId43"/>
    <sheet name="Histórico expo Brasil" sheetId="105" r:id="rId44"/>
    <sheet name="Histórico expo Panamá" sheetId="106" r:id="rId45"/>
    <sheet name="Histórico agricultura" sheetId="133" r:id="rId46"/>
    <sheet name="Histórico alimentos_bebidas" sheetId="134" r:id="rId47"/>
    <sheet name="Histórico productos_químicos" sheetId="135" r:id="rId48"/>
    <sheet name="Histórico textiles" sheetId="136" r:id="rId49"/>
    <sheet name="Histórico caucho" sheetId="137" r:id="rId50"/>
    <sheet name="% exportaciones totales" sheetId="70" r:id="rId51"/>
    <sheet name="% exportaciones tradicionales" sheetId="94" r:id="rId52"/>
    <sheet name="% exportaciones notradicionales" sheetId="96" r:id="rId53"/>
    <sheet name="% expo bienes primarios" sheetId="97" r:id="rId54"/>
    <sheet name="% expo rec naturales" sheetId="98" r:id="rId55"/>
    <sheet name="% expo baja tek" sheetId="99" r:id="rId56"/>
    <sheet name="% expo tek media" sheetId="100" r:id="rId57"/>
    <sheet name="% expo tek alta" sheetId="101" r:id="rId58"/>
  </sheets>
  <externalReferences>
    <externalReference r:id="rId59"/>
    <externalReference r:id="rId60"/>
    <externalReference r:id="rId61"/>
    <externalReference r:id="rId62"/>
    <externalReference r:id="rId63"/>
    <externalReference r:id="rId64"/>
  </externalReferences>
  <definedNames>
    <definedName name="\a" localSheetId="55">#REF!</definedName>
    <definedName name="\a" localSheetId="53">#REF!</definedName>
    <definedName name="\a" localSheetId="54">#REF!</definedName>
    <definedName name="\a" localSheetId="57">#REF!</definedName>
    <definedName name="\a" localSheetId="56">#REF!</definedName>
    <definedName name="\a" localSheetId="52">#REF!</definedName>
    <definedName name="\a" localSheetId="50">#REF!</definedName>
    <definedName name="\a" localSheetId="51">#REF!</definedName>
    <definedName name="\a" localSheetId="1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45">#REF!</definedName>
    <definedName name="\a" localSheetId="46">#REF!</definedName>
    <definedName name="\a" localSheetId="20">#REF!</definedName>
    <definedName name="\a" localSheetId="49">#REF!</definedName>
    <definedName name="\a" localSheetId="36">#REF!</definedName>
    <definedName name="\a" localSheetId="34">#REF!</definedName>
    <definedName name="\a" localSheetId="35">#REF!</definedName>
    <definedName name="\a" localSheetId="32">#REF!</definedName>
    <definedName name="\a" localSheetId="33">#REF!</definedName>
    <definedName name="\a" localSheetId="30">#REF!</definedName>
    <definedName name="\a" localSheetId="28">#REF!</definedName>
    <definedName name="\a" localSheetId="29">#REF!</definedName>
    <definedName name="\a" localSheetId="26">#REF!</definedName>
    <definedName name="\a" localSheetId="27">#REF!</definedName>
    <definedName name="\a" localSheetId="18">#REF!</definedName>
    <definedName name="\a" localSheetId="43">#REF!</definedName>
    <definedName name="\a" localSheetId="31">#REF!</definedName>
    <definedName name="\a" localSheetId="19">#REF!</definedName>
    <definedName name="\a" localSheetId="17">#REF!</definedName>
    <definedName name="\a" localSheetId="44">#REF!</definedName>
    <definedName name="\a" localSheetId="16">#REF!</definedName>
    <definedName name="\a" localSheetId="37">#REF!</definedName>
    <definedName name="\a" localSheetId="15">#REF!</definedName>
    <definedName name="\a" localSheetId="25">#REF!</definedName>
    <definedName name="\a" localSheetId="23">#REF!</definedName>
    <definedName name="\a" localSheetId="21">#REF!</definedName>
    <definedName name="\a" localSheetId="22">#REF!</definedName>
    <definedName name="\a" localSheetId="24">#REF!</definedName>
    <definedName name="\a" localSheetId="47">#REF!</definedName>
    <definedName name="\a" localSheetId="48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39">#REF!</definedName>
    <definedName name="\a" localSheetId="0">#REF!</definedName>
    <definedName name="\a" localSheetId="3">#REF!</definedName>
    <definedName name="\a" localSheetId="4">#REF!</definedName>
    <definedName name="\a" localSheetId="13">#REF!</definedName>
    <definedName name="\a" localSheetId="5">#REF!</definedName>
    <definedName name="\a" localSheetId="12">#REF!</definedName>
    <definedName name="\a" localSheetId="2">#REF!</definedName>
    <definedName name="\a" localSheetId="14">#REF!</definedName>
    <definedName name="\y" localSheetId="55">#REF!</definedName>
    <definedName name="\y" localSheetId="53">#REF!</definedName>
    <definedName name="\y" localSheetId="54">#REF!</definedName>
    <definedName name="\y" localSheetId="57">#REF!</definedName>
    <definedName name="\y" localSheetId="56">#REF!</definedName>
    <definedName name="\y" localSheetId="52">#REF!</definedName>
    <definedName name="\y" localSheetId="50">#REF!</definedName>
    <definedName name="\y" localSheetId="51">#REF!</definedName>
    <definedName name="\y" localSheetId="1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45">#REF!</definedName>
    <definedName name="\y" localSheetId="46">#REF!</definedName>
    <definedName name="\y" localSheetId="20">#REF!</definedName>
    <definedName name="\y" localSheetId="49">#REF!</definedName>
    <definedName name="\y" localSheetId="36">#REF!</definedName>
    <definedName name="\y" localSheetId="34">#REF!</definedName>
    <definedName name="\y" localSheetId="35">#REF!</definedName>
    <definedName name="\y" localSheetId="32">#REF!</definedName>
    <definedName name="\y" localSheetId="33">#REF!</definedName>
    <definedName name="\y" localSheetId="30">#REF!</definedName>
    <definedName name="\y" localSheetId="28">#REF!</definedName>
    <definedName name="\y" localSheetId="29">#REF!</definedName>
    <definedName name="\y" localSheetId="26">#REF!</definedName>
    <definedName name="\y" localSheetId="27">#REF!</definedName>
    <definedName name="\y" localSheetId="18">#REF!</definedName>
    <definedName name="\y" localSheetId="43">#REF!</definedName>
    <definedName name="\y" localSheetId="31">#REF!</definedName>
    <definedName name="\y" localSheetId="19">#REF!</definedName>
    <definedName name="\y" localSheetId="17">#REF!</definedName>
    <definedName name="\y" localSheetId="44">#REF!</definedName>
    <definedName name="\y" localSheetId="16">#REF!</definedName>
    <definedName name="\y" localSheetId="37">#REF!</definedName>
    <definedName name="\y" localSheetId="15">#REF!</definedName>
    <definedName name="\y" localSheetId="25">#REF!</definedName>
    <definedName name="\y" localSheetId="23">#REF!</definedName>
    <definedName name="\y" localSheetId="21">#REF!</definedName>
    <definedName name="\y" localSheetId="22">#REF!</definedName>
    <definedName name="\y" localSheetId="24">#REF!</definedName>
    <definedName name="\y" localSheetId="47">#REF!</definedName>
    <definedName name="\y" localSheetId="48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39">#REF!</definedName>
    <definedName name="\y" localSheetId="0">#REF!</definedName>
    <definedName name="\y" localSheetId="3">#REF!</definedName>
    <definedName name="\y" localSheetId="4">#REF!</definedName>
    <definedName name="\y" localSheetId="13">#REF!</definedName>
    <definedName name="\y" localSheetId="5">#REF!</definedName>
    <definedName name="\y" localSheetId="12">#REF!</definedName>
    <definedName name="\y" localSheetId="2">#REF!</definedName>
    <definedName name="\y" localSheetId="14">#REF!</definedName>
    <definedName name="\z" localSheetId="55">#REF!</definedName>
    <definedName name="\z" localSheetId="53">#REF!</definedName>
    <definedName name="\z" localSheetId="54">#REF!</definedName>
    <definedName name="\z" localSheetId="57">#REF!</definedName>
    <definedName name="\z" localSheetId="56">#REF!</definedName>
    <definedName name="\z" localSheetId="52">#REF!</definedName>
    <definedName name="\z" localSheetId="50">#REF!</definedName>
    <definedName name="\z" localSheetId="51">#REF!</definedName>
    <definedName name="\z" localSheetId="1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45">#REF!</definedName>
    <definedName name="\z" localSheetId="46">#REF!</definedName>
    <definedName name="\z" localSheetId="20">#REF!</definedName>
    <definedName name="\z" localSheetId="49">#REF!</definedName>
    <definedName name="\z" localSheetId="36">#REF!</definedName>
    <definedName name="\z" localSheetId="34">#REF!</definedName>
    <definedName name="\z" localSheetId="35">#REF!</definedName>
    <definedName name="\z" localSheetId="32">#REF!</definedName>
    <definedName name="\z" localSheetId="33">#REF!</definedName>
    <definedName name="\z" localSheetId="30">#REF!</definedName>
    <definedName name="\z" localSheetId="28">#REF!</definedName>
    <definedName name="\z" localSheetId="29">#REF!</definedName>
    <definedName name="\z" localSheetId="26">#REF!</definedName>
    <definedName name="\z" localSheetId="27">#REF!</definedName>
    <definedName name="\z" localSheetId="18">#REF!</definedName>
    <definedName name="\z" localSheetId="43">#REF!</definedName>
    <definedName name="\z" localSheetId="31">#REF!</definedName>
    <definedName name="\z" localSheetId="19">#REF!</definedName>
    <definedName name="\z" localSheetId="17">#REF!</definedName>
    <definedName name="\z" localSheetId="44">#REF!</definedName>
    <definedName name="\z" localSheetId="16">#REF!</definedName>
    <definedName name="\z" localSheetId="37">#REF!</definedName>
    <definedName name="\z" localSheetId="15">#REF!</definedName>
    <definedName name="\z" localSheetId="25">#REF!</definedName>
    <definedName name="\z" localSheetId="23">#REF!</definedName>
    <definedName name="\z" localSheetId="21">#REF!</definedName>
    <definedName name="\z" localSheetId="22">#REF!</definedName>
    <definedName name="\z" localSheetId="24">#REF!</definedName>
    <definedName name="\z" localSheetId="47">#REF!</definedName>
    <definedName name="\z" localSheetId="48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39">#REF!</definedName>
    <definedName name="\z" localSheetId="0">#REF!</definedName>
    <definedName name="\z" localSheetId="3">#REF!</definedName>
    <definedName name="\z" localSheetId="4">#REF!</definedName>
    <definedName name="\z" localSheetId="13">#REF!</definedName>
    <definedName name="\z" localSheetId="5">#REF!</definedName>
    <definedName name="\z" localSheetId="12">#REF!</definedName>
    <definedName name="\z" localSheetId="2">#REF!</definedName>
    <definedName name="\z" localSheetId="14">#REF!</definedName>
    <definedName name="_C" localSheetId="45">#REF!</definedName>
    <definedName name="_C" localSheetId="46">#REF!</definedName>
    <definedName name="_C" localSheetId="20">#REF!</definedName>
    <definedName name="_C" localSheetId="49">#REF!</definedName>
    <definedName name="_C" localSheetId="36">#REF!</definedName>
    <definedName name="_C" localSheetId="34">#REF!</definedName>
    <definedName name="_C" localSheetId="35">#REF!</definedName>
    <definedName name="_C" localSheetId="32">#REF!</definedName>
    <definedName name="_C" localSheetId="33">#REF!</definedName>
    <definedName name="_C" localSheetId="30">#REF!</definedName>
    <definedName name="_C" localSheetId="28">#REF!</definedName>
    <definedName name="_C" localSheetId="29">#REF!</definedName>
    <definedName name="_C" localSheetId="26">#REF!</definedName>
    <definedName name="_C" localSheetId="27">#REF!</definedName>
    <definedName name="_C" localSheetId="18">#REF!</definedName>
    <definedName name="_C" localSheetId="43">#REF!</definedName>
    <definedName name="_C" localSheetId="31">#REF!</definedName>
    <definedName name="_C" localSheetId="19">#REF!</definedName>
    <definedName name="_C" localSheetId="17">#REF!</definedName>
    <definedName name="_C" localSheetId="44">#REF!</definedName>
    <definedName name="_C" localSheetId="16">#REF!</definedName>
    <definedName name="_C" localSheetId="37">#REF!</definedName>
    <definedName name="_C" localSheetId="15">#REF!</definedName>
    <definedName name="_C" localSheetId="25">#REF!</definedName>
    <definedName name="_C" localSheetId="23">#REF!</definedName>
    <definedName name="_C" localSheetId="21">#REF!</definedName>
    <definedName name="_C" localSheetId="22">#REF!</definedName>
    <definedName name="_C" localSheetId="24">#REF!</definedName>
    <definedName name="_C" localSheetId="47">#REF!</definedName>
    <definedName name="_C" localSheetId="48">#REF!</definedName>
    <definedName name="_C" localSheetId="42">#REF!</definedName>
    <definedName name="_C" localSheetId="40">#REF!</definedName>
    <definedName name="_C" localSheetId="41">#REF!</definedName>
    <definedName name="_C" localSheetId="38">#REF!</definedName>
    <definedName name="_C" localSheetId="39">#REF!</definedName>
    <definedName name="_C" localSheetId="0">#REF!</definedName>
    <definedName name="_Fill" localSheetId="55" hidden="1">#REF!</definedName>
    <definedName name="_Fill" localSheetId="53" hidden="1">#REF!</definedName>
    <definedName name="_Fill" localSheetId="54" hidden="1">#REF!</definedName>
    <definedName name="_Fill" localSheetId="57" hidden="1">#REF!</definedName>
    <definedName name="_Fill" localSheetId="56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1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45" hidden="1">#REF!</definedName>
    <definedName name="_Fill" localSheetId="46" hidden="1">#REF!</definedName>
    <definedName name="_Fill" localSheetId="20" hidden="1">#REF!</definedName>
    <definedName name="_Fill" localSheetId="49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2" hidden="1">#REF!</definedName>
    <definedName name="_Fill" localSheetId="33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26" hidden="1">#REF!</definedName>
    <definedName name="_Fill" localSheetId="27" hidden="1">#REF!</definedName>
    <definedName name="_Fill" localSheetId="18" hidden="1">#REF!</definedName>
    <definedName name="_Fill" localSheetId="43" hidden="1">#REF!</definedName>
    <definedName name="_Fill" localSheetId="31" hidden="1">#REF!</definedName>
    <definedName name="_Fill" localSheetId="19" hidden="1">#REF!</definedName>
    <definedName name="_Fill" localSheetId="17" hidden="1">#REF!</definedName>
    <definedName name="_Fill" localSheetId="44" hidden="1">#REF!</definedName>
    <definedName name="_Fill" localSheetId="16" hidden="1">#REF!</definedName>
    <definedName name="_Fill" localSheetId="37" hidden="1">#REF!</definedName>
    <definedName name="_Fill" localSheetId="15" hidden="1">#REF!</definedName>
    <definedName name="_Fill" localSheetId="25" hidden="1">#REF!</definedName>
    <definedName name="_Fill" localSheetId="2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7" hidden="1">#REF!</definedName>
    <definedName name="_Fill" localSheetId="48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3" hidden="1">#REF!</definedName>
    <definedName name="_Fill" localSheetId="5" hidden="1">#REF!</definedName>
    <definedName name="_Fill" localSheetId="12" hidden="1">#REF!</definedName>
    <definedName name="_Fill" localSheetId="2" hidden="1">#REF!</definedName>
    <definedName name="_Fill" localSheetId="14" hidden="1">#REF!</definedName>
    <definedName name="_Key1" localSheetId="55" hidden="1">#REF!</definedName>
    <definedName name="_Key1" localSheetId="53" hidden="1">#REF!</definedName>
    <definedName name="_Key1" localSheetId="54" hidden="1">#REF!</definedName>
    <definedName name="_Key1" localSheetId="57" hidden="1">#REF!</definedName>
    <definedName name="_Key1" localSheetId="56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1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45" hidden="1">#REF!</definedName>
    <definedName name="_Key1" localSheetId="46" hidden="1">#REF!</definedName>
    <definedName name="_Key1" localSheetId="20" hidden="1">#REF!</definedName>
    <definedName name="_Key1" localSheetId="49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2" hidden="1">#REF!</definedName>
    <definedName name="_Key1" localSheetId="33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26" hidden="1">#REF!</definedName>
    <definedName name="_Key1" localSheetId="27" hidden="1">#REF!</definedName>
    <definedName name="_Key1" localSheetId="18" hidden="1">#REF!</definedName>
    <definedName name="_Key1" localSheetId="43" hidden="1">#REF!</definedName>
    <definedName name="_Key1" localSheetId="31" hidden="1">#REF!</definedName>
    <definedName name="_Key1" localSheetId="19" hidden="1">#REF!</definedName>
    <definedName name="_Key1" localSheetId="17" hidden="1">#REF!</definedName>
    <definedName name="_Key1" localSheetId="44" hidden="1">#REF!</definedName>
    <definedName name="_Key1" localSheetId="16" hidden="1">#REF!</definedName>
    <definedName name="_Key1" localSheetId="37" hidden="1">#REF!</definedName>
    <definedName name="_Key1" localSheetId="15" hidden="1">#REF!</definedName>
    <definedName name="_Key1" localSheetId="25" hidden="1">#REF!</definedName>
    <definedName name="_Key1" localSheetId="2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7" hidden="1">#REF!</definedName>
    <definedName name="_Key1" localSheetId="48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3" hidden="1">#REF!</definedName>
    <definedName name="_Key1" localSheetId="5" hidden="1">#REF!</definedName>
    <definedName name="_Key1" localSheetId="12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55" hidden="1">#REF!</definedName>
    <definedName name="_Sort" localSheetId="53" hidden="1">#REF!</definedName>
    <definedName name="_Sort" localSheetId="54" hidden="1">#REF!</definedName>
    <definedName name="_Sort" localSheetId="57" hidden="1">#REF!</definedName>
    <definedName name="_Sort" localSheetId="56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1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45" hidden="1">#REF!</definedName>
    <definedName name="_Sort" localSheetId="46" hidden="1">#REF!</definedName>
    <definedName name="_Sort" localSheetId="20" hidden="1">#REF!</definedName>
    <definedName name="_Sort" localSheetId="49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2" hidden="1">#REF!</definedName>
    <definedName name="_Sort" localSheetId="33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26" hidden="1">#REF!</definedName>
    <definedName name="_Sort" localSheetId="27" hidden="1">#REF!</definedName>
    <definedName name="_Sort" localSheetId="18" hidden="1">#REF!</definedName>
    <definedName name="_Sort" localSheetId="43" hidden="1">#REF!</definedName>
    <definedName name="_Sort" localSheetId="31" hidden="1">#REF!</definedName>
    <definedName name="_Sort" localSheetId="19" hidden="1">#REF!</definedName>
    <definedName name="_Sort" localSheetId="17" hidden="1">#REF!</definedName>
    <definedName name="_Sort" localSheetId="44" hidden="1">#REF!</definedName>
    <definedName name="_Sort" localSheetId="16" hidden="1">#REF!</definedName>
    <definedName name="_Sort" localSheetId="37" hidden="1">#REF!</definedName>
    <definedName name="_Sort" localSheetId="15" hidden="1">#REF!</definedName>
    <definedName name="_Sort" localSheetId="25" hidden="1">#REF!</definedName>
    <definedName name="_Sort" localSheetId="2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7" hidden="1">#REF!</definedName>
    <definedName name="_Sort" localSheetId="48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3" hidden="1">#REF!</definedName>
    <definedName name="_Sort" localSheetId="5" hidden="1">#REF!</definedName>
    <definedName name="_Sort" localSheetId="12" hidden="1">#REF!</definedName>
    <definedName name="_Sort" localSheetId="2" hidden="1">#REF!</definedName>
    <definedName name="_Sort" localSheetId="14" hidden="1">#REF!</definedName>
    <definedName name="_Table1_In1" localSheetId="45" hidden="1">#REF!</definedName>
    <definedName name="_Table1_In1" localSheetId="46" hidden="1">#REF!</definedName>
    <definedName name="_Table1_In1" localSheetId="20" hidden="1">#REF!</definedName>
    <definedName name="_Table1_In1" localSheetId="49" hidden="1">#REF!</definedName>
    <definedName name="_Table1_In1" localSheetId="36" hidden="1">#REF!</definedName>
    <definedName name="_Table1_In1" localSheetId="34" hidden="1">#REF!</definedName>
    <definedName name="_Table1_In1" localSheetId="35" hidden="1">#REF!</definedName>
    <definedName name="_Table1_In1" localSheetId="32" hidden="1">#REF!</definedName>
    <definedName name="_Table1_In1" localSheetId="33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26" hidden="1">#REF!</definedName>
    <definedName name="_Table1_In1" localSheetId="27" hidden="1">#REF!</definedName>
    <definedName name="_Table1_In1" localSheetId="18" hidden="1">#REF!</definedName>
    <definedName name="_Table1_In1" localSheetId="43" hidden="1">#REF!</definedName>
    <definedName name="_Table1_In1" localSheetId="31" hidden="1">#REF!</definedName>
    <definedName name="_Table1_In1" localSheetId="19" hidden="1">#REF!</definedName>
    <definedName name="_Table1_In1" localSheetId="17" hidden="1">#REF!</definedName>
    <definedName name="_Table1_In1" localSheetId="44" hidden="1">#REF!</definedName>
    <definedName name="_Table1_In1" localSheetId="16" hidden="1">#REF!</definedName>
    <definedName name="_Table1_In1" localSheetId="37" hidden="1">#REF!</definedName>
    <definedName name="_Table1_In1" localSheetId="15" hidden="1">#REF!</definedName>
    <definedName name="_Table1_In1" localSheetId="25" hidden="1">#REF!</definedName>
    <definedName name="_Table1_In1" localSheetId="23" hidden="1">#REF!</definedName>
    <definedName name="_Table1_In1" localSheetId="21" hidden="1">#REF!</definedName>
    <definedName name="_Table1_In1" localSheetId="22" hidden="1">#REF!</definedName>
    <definedName name="_Table1_In1" localSheetId="24" hidden="1">#REF!</definedName>
    <definedName name="_Table1_In1" localSheetId="47" hidden="1">#REF!</definedName>
    <definedName name="_Table1_In1" localSheetId="48" hidden="1">#REF!</definedName>
    <definedName name="_Table1_In1" localSheetId="42" hidden="1">#REF!</definedName>
    <definedName name="_Table1_In1" localSheetId="40" hidden="1">#REF!</definedName>
    <definedName name="_Table1_In1" localSheetId="41" hidden="1">#REF!</definedName>
    <definedName name="_Table1_In1" localSheetId="38" hidden="1">#REF!</definedName>
    <definedName name="_Table1_In1" localSheetId="39" hidden="1">#REF!</definedName>
    <definedName name="_Table1_In1" localSheetId="0" hidden="1">#REF!</definedName>
    <definedName name="_Table1_Out" localSheetId="45" hidden="1">#REF!</definedName>
    <definedName name="_Table1_Out" localSheetId="46" hidden="1">#REF!</definedName>
    <definedName name="_Table1_Out" localSheetId="20" hidden="1">#REF!</definedName>
    <definedName name="_Table1_Out" localSheetId="49" hidden="1">#REF!</definedName>
    <definedName name="_Table1_Out" localSheetId="36" hidden="1">#REF!</definedName>
    <definedName name="_Table1_Out" localSheetId="34" hidden="1">#REF!</definedName>
    <definedName name="_Table1_Out" localSheetId="35" hidden="1">#REF!</definedName>
    <definedName name="_Table1_Out" localSheetId="32" hidden="1">#REF!</definedName>
    <definedName name="_Table1_Out" localSheetId="33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26" hidden="1">#REF!</definedName>
    <definedName name="_Table1_Out" localSheetId="27" hidden="1">#REF!</definedName>
    <definedName name="_Table1_Out" localSheetId="18" hidden="1">#REF!</definedName>
    <definedName name="_Table1_Out" localSheetId="43" hidden="1">#REF!</definedName>
    <definedName name="_Table1_Out" localSheetId="31" hidden="1">#REF!</definedName>
    <definedName name="_Table1_Out" localSheetId="19" hidden="1">#REF!</definedName>
    <definedName name="_Table1_Out" localSheetId="17" hidden="1">#REF!</definedName>
    <definedName name="_Table1_Out" localSheetId="44" hidden="1">#REF!</definedName>
    <definedName name="_Table1_Out" localSheetId="16" hidden="1">#REF!</definedName>
    <definedName name="_Table1_Out" localSheetId="37" hidden="1">#REF!</definedName>
    <definedName name="_Table1_Out" localSheetId="15" hidden="1">#REF!</definedName>
    <definedName name="_Table1_Out" localSheetId="25" hidden="1">#REF!</definedName>
    <definedName name="_Table1_Out" localSheetId="23" hidden="1">#REF!</definedName>
    <definedName name="_Table1_Out" localSheetId="21" hidden="1">#REF!</definedName>
    <definedName name="_Table1_Out" localSheetId="22" hidden="1">#REF!</definedName>
    <definedName name="_Table1_Out" localSheetId="24" hidden="1">#REF!</definedName>
    <definedName name="_Table1_Out" localSheetId="47" hidden="1">#REF!</definedName>
    <definedName name="_Table1_Out" localSheetId="48" hidden="1">#REF!</definedName>
    <definedName name="_Table1_Out" localSheetId="42" hidden="1">#REF!</definedName>
    <definedName name="_Table1_Out" localSheetId="40" hidden="1">#REF!</definedName>
    <definedName name="_Table1_Out" localSheetId="41" hidden="1">#REF!</definedName>
    <definedName name="_Table1_Out" localSheetId="38" hidden="1">#REF!</definedName>
    <definedName name="_Table1_Out" localSheetId="39" hidden="1">#REF!</definedName>
    <definedName name="_Table1_Out" localSheetId="0" hidden="1">#REF!</definedName>
    <definedName name="_TBL3" localSheetId="45">#REF!</definedName>
    <definedName name="_TBL3" localSheetId="46">#REF!</definedName>
    <definedName name="_TBL3" localSheetId="20">#REF!</definedName>
    <definedName name="_TBL3" localSheetId="49">#REF!</definedName>
    <definedName name="_TBL3" localSheetId="36">#REF!</definedName>
    <definedName name="_TBL3" localSheetId="34">#REF!</definedName>
    <definedName name="_TBL3" localSheetId="35">#REF!</definedName>
    <definedName name="_TBL3" localSheetId="32">#REF!</definedName>
    <definedName name="_TBL3" localSheetId="33">#REF!</definedName>
    <definedName name="_TBL3" localSheetId="30">#REF!</definedName>
    <definedName name="_TBL3" localSheetId="28">#REF!</definedName>
    <definedName name="_TBL3" localSheetId="29">#REF!</definedName>
    <definedName name="_TBL3" localSheetId="26">#REF!</definedName>
    <definedName name="_TBL3" localSheetId="27">#REF!</definedName>
    <definedName name="_TBL3" localSheetId="18">#REF!</definedName>
    <definedName name="_TBL3" localSheetId="43">#REF!</definedName>
    <definedName name="_TBL3" localSheetId="31">#REF!</definedName>
    <definedName name="_TBL3" localSheetId="19">#REF!</definedName>
    <definedName name="_TBL3" localSheetId="17">#REF!</definedName>
    <definedName name="_TBL3" localSheetId="44">#REF!</definedName>
    <definedName name="_TBL3" localSheetId="16">#REF!</definedName>
    <definedName name="_TBL3" localSheetId="37">#REF!</definedName>
    <definedName name="_TBL3" localSheetId="15">#REF!</definedName>
    <definedName name="_TBL3" localSheetId="25">#REF!</definedName>
    <definedName name="_TBL3" localSheetId="23">#REF!</definedName>
    <definedName name="_TBL3" localSheetId="21">#REF!</definedName>
    <definedName name="_TBL3" localSheetId="22">#REF!</definedName>
    <definedName name="_TBL3" localSheetId="24">#REF!</definedName>
    <definedName name="_TBL3" localSheetId="47">#REF!</definedName>
    <definedName name="_TBL3" localSheetId="48">#REF!</definedName>
    <definedName name="_TBL3" localSheetId="42">#REF!</definedName>
    <definedName name="_TBL3" localSheetId="40">#REF!</definedName>
    <definedName name="_TBL3" localSheetId="41">#REF!</definedName>
    <definedName name="_TBL3" localSheetId="38">#REF!</definedName>
    <definedName name="_TBL3" localSheetId="39">#REF!</definedName>
    <definedName name="_TBL3" localSheetId="0">#REF!</definedName>
    <definedName name="a" localSheetId="55">[1]BASE!#REF!</definedName>
    <definedName name="a" localSheetId="53">[1]BASE!#REF!</definedName>
    <definedName name="a" localSheetId="54">[1]BASE!#REF!</definedName>
    <definedName name="a" localSheetId="57">[1]BASE!#REF!</definedName>
    <definedName name="a" localSheetId="56">[1]BASE!#REF!</definedName>
    <definedName name="a" localSheetId="52">[1]BASE!#REF!</definedName>
    <definedName name="a" localSheetId="51">[1]BASE!#REF!</definedName>
    <definedName name="a" localSheetId="1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5">[1]BASE!#REF!</definedName>
    <definedName name="a" localSheetId="46">[1]BASE!#REF!</definedName>
    <definedName name="a" localSheetId="20">[1]BASE!#REF!</definedName>
    <definedName name="a" localSheetId="49">[1]BASE!#REF!</definedName>
    <definedName name="a" localSheetId="36">[1]BASE!#REF!</definedName>
    <definedName name="a" localSheetId="34">[1]BASE!#REF!</definedName>
    <definedName name="a" localSheetId="35">[1]BASE!#REF!</definedName>
    <definedName name="a" localSheetId="32">[1]BASE!#REF!</definedName>
    <definedName name="a" localSheetId="33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26">[1]BASE!#REF!</definedName>
    <definedName name="a" localSheetId="27">[1]BASE!#REF!</definedName>
    <definedName name="a" localSheetId="18">[1]BASE!#REF!</definedName>
    <definedName name="a" localSheetId="43">[1]BASE!#REF!</definedName>
    <definedName name="a" localSheetId="31">[1]BASE!#REF!</definedName>
    <definedName name="a" localSheetId="19">[1]BASE!#REF!</definedName>
    <definedName name="a" localSheetId="17">[1]BASE!#REF!</definedName>
    <definedName name="a" localSheetId="44">[1]BASE!#REF!</definedName>
    <definedName name="a" localSheetId="16">[1]BASE!#REF!</definedName>
    <definedName name="a" localSheetId="37">[1]BASE!#REF!</definedName>
    <definedName name="a" localSheetId="25">[1]BASE!#REF!</definedName>
    <definedName name="a" localSheetId="23">[1]BASE!#REF!</definedName>
    <definedName name="a" localSheetId="21">[1]BASE!#REF!</definedName>
    <definedName name="a" localSheetId="22">[1]BASE!#REF!</definedName>
    <definedName name="a" localSheetId="24">[1]BASE!#REF!</definedName>
    <definedName name="a" localSheetId="47">[1]BASE!#REF!</definedName>
    <definedName name="a" localSheetId="48">[1]BASE!#REF!</definedName>
    <definedName name="a" localSheetId="42">[1]BASE!#REF!</definedName>
    <definedName name="a" localSheetId="40">[1]BASE!#REF!</definedName>
    <definedName name="a" localSheetId="41">[1]BASE!#REF!</definedName>
    <definedName name="a" localSheetId="38">[1]BASE!#REF!</definedName>
    <definedName name="a" localSheetId="39">[1]BASE!#REF!</definedName>
    <definedName name="a" localSheetId="4">[1]BASE!#REF!</definedName>
    <definedName name="a" localSheetId="13">[1]BASE!#REF!</definedName>
    <definedName name="a" localSheetId="5">[1]BASE!#REF!</definedName>
    <definedName name="a" localSheetId="12">[1]BASE!#REF!</definedName>
    <definedName name="a" localSheetId="14">[1]BASE!#REF!</definedName>
    <definedName name="a">[1]BASE!#REF!</definedName>
    <definedName name="A_IMPRESIÓN_IM" localSheetId="45">#REF!</definedName>
    <definedName name="A_IMPRESIÓN_IM" localSheetId="46">#REF!</definedName>
    <definedName name="A_IMPRESIÓN_IM" localSheetId="20">#REF!</definedName>
    <definedName name="A_IMPRESIÓN_IM" localSheetId="49">#REF!</definedName>
    <definedName name="A_IMPRESIÓN_IM" localSheetId="36">#REF!</definedName>
    <definedName name="A_IMPRESIÓN_IM" localSheetId="34">#REF!</definedName>
    <definedName name="A_IMPRESIÓN_IM" localSheetId="35">#REF!</definedName>
    <definedName name="A_IMPRESIÓN_IM" localSheetId="32">#REF!</definedName>
    <definedName name="A_IMPRESIÓN_IM" localSheetId="33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26">#REF!</definedName>
    <definedName name="A_IMPRESIÓN_IM" localSheetId="27">#REF!</definedName>
    <definedName name="A_IMPRESIÓN_IM" localSheetId="18">#REF!</definedName>
    <definedName name="A_IMPRESIÓN_IM" localSheetId="43">#REF!</definedName>
    <definedName name="A_IMPRESIÓN_IM" localSheetId="31">#REF!</definedName>
    <definedName name="A_IMPRESIÓN_IM" localSheetId="19">#REF!</definedName>
    <definedName name="A_IMPRESIÓN_IM" localSheetId="17">#REF!</definedName>
    <definedName name="A_IMPRESIÓN_IM" localSheetId="44">#REF!</definedName>
    <definedName name="A_IMPRESIÓN_IM" localSheetId="16">#REF!</definedName>
    <definedName name="A_IMPRESIÓN_IM" localSheetId="37">#REF!</definedName>
    <definedName name="A_IMPRESIÓN_IM" localSheetId="15">#REF!</definedName>
    <definedName name="A_IMPRESIÓN_IM" localSheetId="25">#REF!</definedName>
    <definedName name="A_IMPRESIÓN_IM" localSheetId="23">#REF!</definedName>
    <definedName name="A_IMPRESIÓN_IM" localSheetId="21">#REF!</definedName>
    <definedName name="A_IMPRESIÓN_IM" localSheetId="22">#REF!</definedName>
    <definedName name="A_IMPRESIÓN_IM" localSheetId="24">#REF!</definedName>
    <definedName name="A_IMPRESIÓN_IM" localSheetId="47">#REF!</definedName>
    <definedName name="A_IMPRESIÓN_IM" localSheetId="48">#REF!</definedName>
    <definedName name="A_IMPRESIÓN_IM" localSheetId="42">#REF!</definedName>
    <definedName name="A_IMPRESIÓN_IM" localSheetId="40">#REF!</definedName>
    <definedName name="A_IMPRESIÓN_IM" localSheetId="41">#REF!</definedName>
    <definedName name="A_IMPRESIÓN_IM" localSheetId="38">#REF!</definedName>
    <definedName name="A_IMPRESIÓN_IM" localSheetId="39">#REF!</definedName>
    <definedName name="A_IMPRESIÓN_IM" localSheetId="0">#REF!</definedName>
    <definedName name="ABR._89" localSheetId="55">'[2]ipc indice 2'!$L$1:$L$311</definedName>
    <definedName name="ABR._89" localSheetId="53">'[2]ipc indice 2'!$L$1:$L$311</definedName>
    <definedName name="ABR._89" localSheetId="54">'[2]ipc indice 2'!$L$1:$L$311</definedName>
    <definedName name="ABR._89" localSheetId="57">'[2]ipc indice 2'!$L$1:$L$311</definedName>
    <definedName name="ABR._89" localSheetId="56">'[2]ipc indice 2'!$L$1:$L$311</definedName>
    <definedName name="ABR._89" localSheetId="52">'[2]ipc indice 2'!$L$1:$L$311</definedName>
    <definedName name="ABR._89" localSheetId="50">'[2]ipc indice 2'!$L$1:$L$311</definedName>
    <definedName name="ABR._89" localSheetId="51">'[2]ipc indice 2'!$L$1:$L$311</definedName>
    <definedName name="ABR._89" localSheetId="1">'[3]ipc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45">'[2]ipc indice 2'!$L$1:$L$311</definedName>
    <definedName name="ABR._89" localSheetId="46">'[2]ipc indice 2'!$L$1:$L$311</definedName>
    <definedName name="ABR._89" localSheetId="20">'[2]ipc indice 2'!$L$1:$L$311</definedName>
    <definedName name="ABR._89" localSheetId="49">'[2]ipc indice 2'!$L$1:$L$311</definedName>
    <definedName name="ABR._89" localSheetId="36">'[2]ipc indice 2'!$L$1:$L$311</definedName>
    <definedName name="ABR._89" localSheetId="34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33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26">'[2]ipc indice 2'!$L$1:$L$311</definedName>
    <definedName name="ABR._89" localSheetId="27">'[2]ipc indice 2'!$L$1:$L$311</definedName>
    <definedName name="ABR._89" localSheetId="18">'[2]ipc indice 2'!$L$1:$L$311</definedName>
    <definedName name="ABR._89" localSheetId="43">'[2]ipc indice 2'!$L$1:$L$311</definedName>
    <definedName name="ABR._89" localSheetId="31">'[2]ipc indice 2'!$L$1:$L$311</definedName>
    <definedName name="ABR._89" localSheetId="19">'[2]ipc indice 2'!$L$1:$L$311</definedName>
    <definedName name="ABR._89" localSheetId="17">'[2]ipc indice 2'!$L$1:$L$311</definedName>
    <definedName name="ABR._89" localSheetId="44">'[2]ipc indice 2'!$L$1:$L$311</definedName>
    <definedName name="ABR._89" localSheetId="16">'[2]ipc indice 2'!$L$1:$L$311</definedName>
    <definedName name="ABR._89" localSheetId="37">'[2]ipc indice 2'!$L$1:$L$311</definedName>
    <definedName name="ABR._89" localSheetId="15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1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47">'[2]ipc indice 2'!$L$1:$L$311</definedName>
    <definedName name="ABR._89" localSheetId="48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38">'[2]ipc indice 2'!$L$1:$L$311</definedName>
    <definedName name="ABR._89" localSheetId="39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3">'[2]ipc indice 2'!$L$1:$L$311</definedName>
    <definedName name="ABR._89" localSheetId="5">'[2]ipc indice 2'!$L$1:$L$311</definedName>
    <definedName name="ABR._89" localSheetId="12">'[2]ipc indice 2'!$L$1:$L$311</definedName>
    <definedName name="ABR._89" localSheetId="2">'[2]ipc indice 2'!$L$1:$L$311</definedName>
    <definedName name="ABR._89" localSheetId="14">'[2]ipc indice 2'!$L$1:$L$311</definedName>
    <definedName name="AGO._89" localSheetId="55">'[2]ipc indice 2'!$P$1:$P$311</definedName>
    <definedName name="AGO._89" localSheetId="53">'[2]ipc indice 2'!$P$1:$P$311</definedName>
    <definedName name="AGO._89" localSheetId="54">'[2]ipc indice 2'!$P$1:$P$311</definedName>
    <definedName name="AGO._89" localSheetId="57">'[2]ipc indice 2'!$P$1:$P$311</definedName>
    <definedName name="AGO._89" localSheetId="56">'[2]ipc indice 2'!$P$1:$P$311</definedName>
    <definedName name="AGO._89" localSheetId="52">'[2]ipc indice 2'!$P$1:$P$311</definedName>
    <definedName name="AGO._89" localSheetId="50">'[2]ipc indice 2'!$P$1:$P$311</definedName>
    <definedName name="AGO._89" localSheetId="51">'[2]ipc indice 2'!$P$1:$P$311</definedName>
    <definedName name="AGO._89" localSheetId="1">'[3]ipc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45">'[2]ipc indice 2'!$P$1:$P$311</definedName>
    <definedName name="AGO._89" localSheetId="46">'[2]ipc indice 2'!$P$1:$P$311</definedName>
    <definedName name="AGO._89" localSheetId="20">'[2]ipc indice 2'!$P$1:$P$311</definedName>
    <definedName name="AGO._89" localSheetId="49">'[2]ipc indice 2'!$P$1:$P$311</definedName>
    <definedName name="AGO._89" localSheetId="36">'[2]ipc indice 2'!$P$1:$P$311</definedName>
    <definedName name="AGO._89" localSheetId="34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33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26">'[2]ipc indice 2'!$P$1:$P$311</definedName>
    <definedName name="AGO._89" localSheetId="27">'[2]ipc indice 2'!$P$1:$P$311</definedName>
    <definedName name="AGO._89" localSheetId="18">'[2]ipc indice 2'!$P$1:$P$311</definedName>
    <definedName name="AGO._89" localSheetId="43">'[2]ipc indice 2'!$P$1:$P$311</definedName>
    <definedName name="AGO._89" localSheetId="31">'[2]ipc indice 2'!$P$1:$P$311</definedName>
    <definedName name="AGO._89" localSheetId="19">'[2]ipc indice 2'!$P$1:$P$311</definedName>
    <definedName name="AGO._89" localSheetId="17">'[2]ipc indice 2'!$P$1:$P$311</definedName>
    <definedName name="AGO._89" localSheetId="44">'[2]ipc indice 2'!$P$1:$P$311</definedName>
    <definedName name="AGO._89" localSheetId="16">'[2]ipc indice 2'!$P$1:$P$311</definedName>
    <definedName name="AGO._89" localSheetId="37">'[2]ipc indice 2'!$P$1:$P$311</definedName>
    <definedName name="AGO._89" localSheetId="15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1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47">'[2]ipc indice 2'!$P$1:$P$311</definedName>
    <definedName name="AGO._89" localSheetId="48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38">'[2]ipc indice 2'!$P$1:$P$311</definedName>
    <definedName name="AGO._89" localSheetId="39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3">'[2]ipc indice 2'!$P$1:$P$311</definedName>
    <definedName name="AGO._89" localSheetId="5">'[2]ipc indice 2'!$P$1:$P$311</definedName>
    <definedName name="AGO._89" localSheetId="12">'[2]ipc indice 2'!$P$1:$P$311</definedName>
    <definedName name="AGO._89" localSheetId="2">'[2]ipc indice 2'!$P$1:$P$311</definedName>
    <definedName name="AGO._89" localSheetId="14">'[2]ipc indice 2'!$P$1:$P$311</definedName>
    <definedName name="AÑO" localSheetId="45">#REF!</definedName>
    <definedName name="AÑO" localSheetId="46">#REF!</definedName>
    <definedName name="AÑO" localSheetId="20">#REF!</definedName>
    <definedName name="AÑO" localSheetId="49">#REF!</definedName>
    <definedName name="AÑO" localSheetId="36">#REF!</definedName>
    <definedName name="AÑO" localSheetId="34">#REF!</definedName>
    <definedName name="AÑO" localSheetId="35">#REF!</definedName>
    <definedName name="AÑO" localSheetId="32">#REF!</definedName>
    <definedName name="AÑO" localSheetId="33">#REF!</definedName>
    <definedName name="AÑO" localSheetId="30">#REF!</definedName>
    <definedName name="AÑO" localSheetId="28">#REF!</definedName>
    <definedName name="AÑO" localSheetId="29">#REF!</definedName>
    <definedName name="AÑO" localSheetId="26">#REF!</definedName>
    <definedName name="AÑO" localSheetId="27">#REF!</definedName>
    <definedName name="AÑO" localSheetId="18">#REF!</definedName>
    <definedName name="AÑO" localSheetId="43">#REF!</definedName>
    <definedName name="AÑO" localSheetId="31">#REF!</definedName>
    <definedName name="AÑO" localSheetId="19">#REF!</definedName>
    <definedName name="AÑO" localSheetId="17">#REF!</definedName>
    <definedName name="AÑO" localSheetId="44">#REF!</definedName>
    <definedName name="AÑO" localSheetId="16">#REF!</definedName>
    <definedName name="AÑO" localSheetId="37">#REF!</definedName>
    <definedName name="AÑO" localSheetId="15">#REF!</definedName>
    <definedName name="AÑO" localSheetId="25">#REF!</definedName>
    <definedName name="AÑO" localSheetId="23">#REF!</definedName>
    <definedName name="AÑO" localSheetId="21">#REF!</definedName>
    <definedName name="AÑO" localSheetId="22">#REF!</definedName>
    <definedName name="AÑO" localSheetId="24">#REF!</definedName>
    <definedName name="AÑO" localSheetId="47">#REF!</definedName>
    <definedName name="AÑO" localSheetId="48">#REF!</definedName>
    <definedName name="AÑO" localSheetId="42">#REF!</definedName>
    <definedName name="AÑO" localSheetId="40">#REF!</definedName>
    <definedName name="AÑO" localSheetId="41">#REF!</definedName>
    <definedName name="AÑO" localSheetId="38">#REF!</definedName>
    <definedName name="AÑO" localSheetId="39">#REF!</definedName>
    <definedName name="AÑO" localSheetId="0">#REF!</definedName>
    <definedName name="_xlnm.Print_Area" localSheetId="55">'% expo baja tek'!$A$1:$K$46</definedName>
    <definedName name="_xlnm.Print_Area" localSheetId="53">'% expo bienes primarios'!$A$1:$K$47</definedName>
    <definedName name="_xlnm.Print_Area" localSheetId="54">'% expo rec naturales'!$A$1:$K$47</definedName>
    <definedName name="_xlnm.Print_Area" localSheetId="57">'% expo tek alta'!$A$1:$K$36</definedName>
    <definedName name="_xlnm.Print_Area" localSheetId="56">'% expo tek media'!$A$1:$K$43</definedName>
    <definedName name="_xlnm.Print_Area" localSheetId="52">'% exportaciones notradicionales'!$A$1:$K$49</definedName>
    <definedName name="_xlnm.Print_Area" localSheetId="50">'% exportaciones totales'!$A$1:$K$49</definedName>
    <definedName name="_xlnm.Print_Area" localSheetId="51">'% exportaciones tradicionales'!$A$1:$K$43</definedName>
    <definedName name="_xlnm.Print_Area" localSheetId="1">'Comparativa balanza países'!$A$1:$J$35</definedName>
    <definedName name="_xlnm.Print_Area" localSheetId="11">'Expo pais destino alta tek'!$A$1:$K$46</definedName>
    <definedName name="_xlnm.Print_Area" localSheetId="9">'Expo pais destino baja tek'!$A$1:$K$46</definedName>
    <definedName name="_xlnm.Print_Area" localSheetId="7">'Expo pais destino manufacturas'!$A$1:$K$46</definedName>
    <definedName name="_xlnm.Print_Area" localSheetId="10">'Expo pais destino media tek'!$A$1:$K$46</definedName>
    <definedName name="_xlnm.Print_Area" localSheetId="6">'Expo pais destino primarios'!$A$1:$K$45</definedName>
    <definedName name="_xlnm.Print_Area" localSheetId="8">'Expo pais destino rec naturales'!$A$1:$K$44</definedName>
    <definedName name="_xlnm.Print_Area" localSheetId="45">'Histórico agricultura'!$A$1:$L$45</definedName>
    <definedName name="_xlnm.Print_Area" localSheetId="46">'Histórico alimentos_bebidas'!$A$1:$L$45</definedName>
    <definedName name="_xlnm.Print_Area" localSheetId="20">'Histórico basadas rescursos nat'!$A$1:$L$45</definedName>
    <definedName name="_xlnm.Print_Area" localSheetId="49">'Histórico caucho'!$A$1:$L$45</definedName>
    <definedName name="_xlnm.Print_Area" localSheetId="36">'Histórico Ecuador alta tek '!$A$1:$L$45</definedName>
    <definedName name="_xlnm.Print_Area" localSheetId="34">'Histórico Ecuador baja tek '!$A$1:$L$45</definedName>
    <definedName name="_xlnm.Print_Area" localSheetId="35">'Histórico Ecuador media tek '!$A$1:$L$45</definedName>
    <definedName name="_xlnm.Print_Area" localSheetId="32">'Histórico Ecuador primarios '!$A$1:$L$45</definedName>
    <definedName name="_xlnm.Print_Area" localSheetId="33">'Histórico Ecuador rec nat'!$A$1:$L$45</definedName>
    <definedName name="_xlnm.Print_Area" localSheetId="30">'Histórico EEUU alta tek'!$A$1:$L$45</definedName>
    <definedName name="_xlnm.Print_Area" localSheetId="28">'Histórico EEUU baja tek'!$A$1:$L$45</definedName>
    <definedName name="_xlnm.Print_Area" localSheetId="29">'Histórico EEUU media tek'!$A$1:$L$45</definedName>
    <definedName name="_xlnm.Print_Area" localSheetId="26">'Histórico EEUU primarios'!$A$1:$L$45</definedName>
    <definedName name="_xlnm.Print_Area" localSheetId="27">'Histórico EEUU rec naturales'!$A$1:$L$45</definedName>
    <definedName name="_xlnm.Print_Area" localSheetId="18">'Histórico expo bienes primarios'!$A$1:$L$45</definedName>
    <definedName name="_xlnm.Print_Area" localSheetId="43">'Histórico expo Brasil'!$A$1:$L$45</definedName>
    <definedName name="_xlnm.Print_Area" localSheetId="31">'Histórico expo Ecuador'!$A$1:$L$45</definedName>
    <definedName name="_xlnm.Print_Area" localSheetId="19">'Histórico expo manufacturas'!$A$1:$L$45</definedName>
    <definedName name="_xlnm.Print_Area" localSheetId="17">'Histórico expo no tradicional'!$A$1:$L$45</definedName>
    <definedName name="_xlnm.Print_Area" localSheetId="44">'Histórico expo Panamá'!$A$1:$L$45</definedName>
    <definedName name="_xlnm.Print_Area" localSheetId="16">'Histórico expo tradicional'!$A$1:$L$45</definedName>
    <definedName name="_xlnm.Print_Area" localSheetId="37">'Histórico expo Venezuela total'!$A$1:$L$45</definedName>
    <definedName name="_xlnm.Print_Area" localSheetId="15">'Histórico exportaciones'!$A$1:$L$45</definedName>
    <definedName name="_xlnm.Print_Area" localSheetId="25">'Histórico exportaciones EEUU'!$A$1:$L$45</definedName>
    <definedName name="_xlnm.Print_Area" localSheetId="23">'Histórico manufacturas alta tek'!$A$1:$L$45</definedName>
    <definedName name="_xlnm.Print_Area" localSheetId="21">'Histórico manufacturas baja tek'!$A$1:$L$45</definedName>
    <definedName name="_xlnm.Print_Area" localSheetId="22">'Histórico manufacturas medi tek'!$A$1:$L$45</definedName>
    <definedName name="_xlnm.Print_Area" localSheetId="24">'Histórico otras transacciones'!$A$1:$L$45</definedName>
    <definedName name="_xlnm.Print_Area" localSheetId="47">'Histórico productos_químicos'!$A$1:$L$45</definedName>
    <definedName name="_xlnm.Print_Area" localSheetId="48">'Histórico textiles'!$A$1:$L$45</definedName>
    <definedName name="_xlnm.Print_Area" localSheetId="42">'Histórico Venezuela alta tek'!$A$1:$L$45</definedName>
    <definedName name="_xlnm.Print_Area" localSheetId="40">'Histórico Venezuela baja tek'!$A$1:$L$45</definedName>
    <definedName name="_xlnm.Print_Area" localSheetId="41">'Histórico Venezuela media tek'!$A$1:$L$45</definedName>
    <definedName name="_xlnm.Print_Area" localSheetId="38">'Histórico Venezuela primarios'!$A$1:$L$45</definedName>
    <definedName name="_xlnm.Print_Area" localSheetId="39">'Histórico Venezuela rec natural'!$A$1:$L$45</definedName>
    <definedName name="_xlnm.Print_Area" localSheetId="0">Índice!$A$1:$R$42</definedName>
    <definedName name="_xlnm.Print_Area" localSheetId="3">'País de destino con Reducción'!$A$1:$K$40</definedName>
    <definedName name="_xlnm.Print_Area" localSheetId="4">'Por país de destino con Aumento'!$A$1:$K$48</definedName>
    <definedName name="_xlnm.Print_Area" localSheetId="13">'Resumen actividades economicas'!$A$1:$K$49</definedName>
    <definedName name="_xlnm.Print_Area" localSheetId="5">'Resumen expo pais destino'!$A$1:$K$46</definedName>
    <definedName name="_xlnm.Print_Area" localSheetId="12">'Resumen exportaciones aduana'!$A$1:$K$45</definedName>
    <definedName name="_xlnm.Print_Area" localSheetId="2">'Resumen exportaciones totales'!$A$1:$K$44</definedName>
    <definedName name="_xlnm.Print_Area" localSheetId="14">'Resumen subpartidas'!$A$1:$K$36</definedName>
    <definedName name="BASE" localSheetId="45">#REF!</definedName>
    <definedName name="BASE" localSheetId="46">#REF!</definedName>
    <definedName name="BASE" localSheetId="20">#REF!</definedName>
    <definedName name="BASE" localSheetId="49">#REF!</definedName>
    <definedName name="BASE" localSheetId="36">#REF!</definedName>
    <definedName name="BASE" localSheetId="34">#REF!</definedName>
    <definedName name="BASE" localSheetId="35">#REF!</definedName>
    <definedName name="BASE" localSheetId="32">#REF!</definedName>
    <definedName name="BASE" localSheetId="33">#REF!</definedName>
    <definedName name="BASE" localSheetId="30">#REF!</definedName>
    <definedName name="BASE" localSheetId="28">#REF!</definedName>
    <definedName name="BASE" localSheetId="29">#REF!</definedName>
    <definedName name="BASE" localSheetId="26">#REF!</definedName>
    <definedName name="BASE" localSheetId="27">#REF!</definedName>
    <definedName name="BASE" localSheetId="18">#REF!</definedName>
    <definedName name="BASE" localSheetId="43">#REF!</definedName>
    <definedName name="BASE" localSheetId="31">#REF!</definedName>
    <definedName name="BASE" localSheetId="19">#REF!</definedName>
    <definedName name="BASE" localSheetId="17">#REF!</definedName>
    <definedName name="BASE" localSheetId="44">#REF!</definedName>
    <definedName name="BASE" localSheetId="16">#REF!</definedName>
    <definedName name="BASE" localSheetId="37">#REF!</definedName>
    <definedName name="BASE" localSheetId="15">#REF!</definedName>
    <definedName name="BASE" localSheetId="25">#REF!</definedName>
    <definedName name="BASE" localSheetId="23">#REF!</definedName>
    <definedName name="BASE" localSheetId="21">#REF!</definedName>
    <definedName name="BASE" localSheetId="22">#REF!</definedName>
    <definedName name="BASE" localSheetId="24">#REF!</definedName>
    <definedName name="BASE" localSheetId="47">#REF!</definedName>
    <definedName name="BASE" localSheetId="48">#REF!</definedName>
    <definedName name="BASE" localSheetId="42">#REF!</definedName>
    <definedName name="BASE" localSheetId="40">#REF!</definedName>
    <definedName name="BASE" localSheetId="41">#REF!</definedName>
    <definedName name="BASE" localSheetId="38">#REF!</definedName>
    <definedName name="BASE" localSheetId="39">#REF!</definedName>
    <definedName name="BASE" localSheetId="0">#REF!</definedName>
    <definedName name="_xlnm.Database" localSheetId="55">[1]BASE!#REF!</definedName>
    <definedName name="_xlnm.Database" localSheetId="53">[1]BASE!#REF!</definedName>
    <definedName name="_xlnm.Database" localSheetId="54">[1]BASE!#REF!</definedName>
    <definedName name="_xlnm.Database" localSheetId="57">[1]BASE!#REF!</definedName>
    <definedName name="_xlnm.Database" localSheetId="56">[1]BASE!#REF!</definedName>
    <definedName name="_xlnm.Database" localSheetId="52">[1]BASE!#REF!</definedName>
    <definedName name="_xlnm.Database" localSheetId="50">[1]BASE!#REF!</definedName>
    <definedName name="_xlnm.Database" localSheetId="51">[1]BASE!#REF!</definedName>
    <definedName name="_xlnm.Database" localSheetId="1">[4]BASE!#REF!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45">[5]BASE!#REF!</definedName>
    <definedName name="_xlnm.Database" localSheetId="46">[5]BASE!#REF!</definedName>
    <definedName name="_xlnm.Database" localSheetId="20">[5]BASE!#REF!</definedName>
    <definedName name="_xlnm.Database" localSheetId="49">[5]BASE!#REF!</definedName>
    <definedName name="_xlnm.Database" localSheetId="36">[5]BASE!#REF!</definedName>
    <definedName name="_xlnm.Database" localSheetId="34">[5]BASE!#REF!</definedName>
    <definedName name="_xlnm.Database" localSheetId="35">[5]BASE!#REF!</definedName>
    <definedName name="_xlnm.Database" localSheetId="32">[5]BASE!#REF!</definedName>
    <definedName name="_xlnm.Database" localSheetId="33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26">[5]BASE!#REF!</definedName>
    <definedName name="_xlnm.Database" localSheetId="27">[5]BASE!#REF!</definedName>
    <definedName name="_xlnm.Database" localSheetId="18">[5]BASE!#REF!</definedName>
    <definedName name="_xlnm.Database" localSheetId="43">[5]BASE!#REF!</definedName>
    <definedName name="_xlnm.Database" localSheetId="31">[5]BASE!#REF!</definedName>
    <definedName name="_xlnm.Database" localSheetId="19">[5]BASE!#REF!</definedName>
    <definedName name="_xlnm.Database" localSheetId="17">[5]BASE!#REF!</definedName>
    <definedName name="_xlnm.Database" localSheetId="44">[5]BASE!#REF!</definedName>
    <definedName name="_xlnm.Database" localSheetId="16">[5]BASE!#REF!</definedName>
    <definedName name="_xlnm.Database" localSheetId="37">[5]BASE!#REF!</definedName>
    <definedName name="_xlnm.Database" localSheetId="15">[5]BASE!#REF!</definedName>
    <definedName name="_xlnm.Database" localSheetId="25">[5]BASE!#REF!</definedName>
    <definedName name="_xlnm.Database" localSheetId="23">[5]BASE!#REF!</definedName>
    <definedName name="_xlnm.Database" localSheetId="21">[5]BASE!#REF!</definedName>
    <definedName name="_xlnm.Database" localSheetId="22">[5]BASE!#REF!</definedName>
    <definedName name="_xlnm.Database" localSheetId="24">[5]BASE!#REF!</definedName>
    <definedName name="_xlnm.Database" localSheetId="47">[5]BASE!#REF!</definedName>
    <definedName name="_xlnm.Database" localSheetId="48">[5]BASE!#REF!</definedName>
    <definedName name="_xlnm.Database" localSheetId="42">[5]BASE!#REF!</definedName>
    <definedName name="_xlnm.Database" localSheetId="40">[5]BASE!#REF!</definedName>
    <definedName name="_xlnm.Database" localSheetId="41">[5]BASE!#REF!</definedName>
    <definedName name="_xlnm.Database" localSheetId="38">[5]BASE!#REF!</definedName>
    <definedName name="_xlnm.Database" localSheetId="39">[5]BASE!#REF!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3">[1]BASE!#REF!</definedName>
    <definedName name="_xlnm.Database" localSheetId="5">[1]BASE!#REF!</definedName>
    <definedName name="_xlnm.Database" localSheetId="12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45">#REF!</definedName>
    <definedName name="BasePermanentes" localSheetId="46">#REF!</definedName>
    <definedName name="BasePermanentes" localSheetId="20">#REF!</definedName>
    <definedName name="BasePermanentes" localSheetId="49">#REF!</definedName>
    <definedName name="BasePermanentes" localSheetId="36">#REF!</definedName>
    <definedName name="BasePermanentes" localSheetId="34">#REF!</definedName>
    <definedName name="BasePermanentes" localSheetId="35">#REF!</definedName>
    <definedName name="BasePermanentes" localSheetId="32">#REF!</definedName>
    <definedName name="BasePermanentes" localSheetId="33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26">#REF!</definedName>
    <definedName name="BasePermanentes" localSheetId="27">#REF!</definedName>
    <definedName name="BasePermanentes" localSheetId="18">#REF!</definedName>
    <definedName name="BasePermanentes" localSheetId="43">#REF!</definedName>
    <definedName name="BasePermanentes" localSheetId="31">#REF!</definedName>
    <definedName name="BasePermanentes" localSheetId="19">#REF!</definedName>
    <definedName name="BasePermanentes" localSheetId="17">#REF!</definedName>
    <definedName name="BasePermanentes" localSheetId="44">#REF!</definedName>
    <definedName name="BasePermanentes" localSheetId="16">#REF!</definedName>
    <definedName name="BasePermanentes" localSheetId="37">#REF!</definedName>
    <definedName name="BasePermanentes" localSheetId="15">#REF!</definedName>
    <definedName name="BasePermanentes" localSheetId="25">#REF!</definedName>
    <definedName name="BasePermanentes" localSheetId="23">#REF!</definedName>
    <definedName name="BasePermanentes" localSheetId="21">#REF!</definedName>
    <definedName name="BasePermanentes" localSheetId="22">#REF!</definedName>
    <definedName name="BasePermanentes" localSheetId="24">#REF!</definedName>
    <definedName name="BasePermanentes" localSheetId="47">#REF!</definedName>
    <definedName name="BasePermanentes" localSheetId="48">#REF!</definedName>
    <definedName name="BasePermanentes" localSheetId="42">#REF!</definedName>
    <definedName name="BasePermanentes" localSheetId="40">#REF!</definedName>
    <definedName name="BasePermanentes" localSheetId="41">#REF!</definedName>
    <definedName name="BasePermanentes" localSheetId="38">#REF!</definedName>
    <definedName name="BasePermanentes" localSheetId="39">#REF!</definedName>
    <definedName name="BasePermanentes" localSheetId="0">#REF!</definedName>
    <definedName name="BASETRANSITORIOS" localSheetId="45">#REF!</definedName>
    <definedName name="BASETRANSITORIOS" localSheetId="46">#REF!</definedName>
    <definedName name="BASETRANSITORIOS" localSheetId="20">#REF!</definedName>
    <definedName name="BASETRANSITORIOS" localSheetId="49">#REF!</definedName>
    <definedName name="BASETRANSITORIOS" localSheetId="36">#REF!</definedName>
    <definedName name="BASETRANSITORIOS" localSheetId="34">#REF!</definedName>
    <definedName name="BASETRANSITORIOS" localSheetId="35">#REF!</definedName>
    <definedName name="BASETRANSITORIOS" localSheetId="32">#REF!</definedName>
    <definedName name="BASETRANSITORIOS" localSheetId="33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26">#REF!</definedName>
    <definedName name="BASETRANSITORIOS" localSheetId="27">#REF!</definedName>
    <definedName name="BASETRANSITORIOS" localSheetId="18">#REF!</definedName>
    <definedName name="BASETRANSITORIOS" localSheetId="43">#REF!</definedName>
    <definedName name="BASETRANSITORIOS" localSheetId="31">#REF!</definedName>
    <definedName name="BASETRANSITORIOS" localSheetId="19">#REF!</definedName>
    <definedName name="BASETRANSITORIOS" localSheetId="17">#REF!</definedName>
    <definedName name="BASETRANSITORIOS" localSheetId="44">#REF!</definedName>
    <definedName name="BASETRANSITORIOS" localSheetId="16">#REF!</definedName>
    <definedName name="BASETRANSITORIOS" localSheetId="37">#REF!</definedName>
    <definedName name="BASETRANSITORIOS" localSheetId="15">#REF!</definedName>
    <definedName name="BASETRANSITORIOS" localSheetId="25">#REF!</definedName>
    <definedName name="BASETRANSITORIOS" localSheetId="23">#REF!</definedName>
    <definedName name="BASETRANSITORIOS" localSheetId="21">#REF!</definedName>
    <definedName name="BASETRANSITORIOS" localSheetId="22">#REF!</definedName>
    <definedName name="BASETRANSITORIOS" localSheetId="24">#REF!</definedName>
    <definedName name="BASETRANSITORIOS" localSheetId="47">#REF!</definedName>
    <definedName name="BASETRANSITORIOS" localSheetId="48">#REF!</definedName>
    <definedName name="BASETRANSITORIOS" localSheetId="42">#REF!</definedName>
    <definedName name="BASETRANSITORIOS" localSheetId="40">#REF!</definedName>
    <definedName name="BASETRANSITORIOS" localSheetId="41">#REF!</definedName>
    <definedName name="BASETRANSITORIOS" localSheetId="38">#REF!</definedName>
    <definedName name="BASETRANSITORIOS" localSheetId="39">#REF!</definedName>
    <definedName name="BASETRANSITORIOS" localSheetId="0">#REF!</definedName>
    <definedName name="BASETRANSITORIOS1" localSheetId="45">#REF!</definedName>
    <definedName name="BASETRANSITORIOS1" localSheetId="46">#REF!</definedName>
    <definedName name="BASETRANSITORIOS1" localSheetId="20">#REF!</definedName>
    <definedName name="BASETRANSITORIOS1" localSheetId="49">#REF!</definedName>
    <definedName name="BASETRANSITORIOS1" localSheetId="36">#REF!</definedName>
    <definedName name="BASETRANSITORIOS1" localSheetId="34">#REF!</definedName>
    <definedName name="BASETRANSITORIOS1" localSheetId="35">#REF!</definedName>
    <definedName name="BASETRANSITORIOS1" localSheetId="32">#REF!</definedName>
    <definedName name="BASETRANSITORIOS1" localSheetId="33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26">#REF!</definedName>
    <definedName name="BASETRANSITORIOS1" localSheetId="27">#REF!</definedName>
    <definedName name="BASETRANSITORIOS1" localSheetId="18">#REF!</definedName>
    <definedName name="BASETRANSITORIOS1" localSheetId="43">#REF!</definedName>
    <definedName name="BASETRANSITORIOS1" localSheetId="31">#REF!</definedName>
    <definedName name="BASETRANSITORIOS1" localSheetId="19">#REF!</definedName>
    <definedName name="BASETRANSITORIOS1" localSheetId="17">#REF!</definedName>
    <definedName name="BASETRANSITORIOS1" localSheetId="44">#REF!</definedName>
    <definedName name="BASETRANSITORIOS1" localSheetId="16">#REF!</definedName>
    <definedName name="BASETRANSITORIOS1" localSheetId="37">#REF!</definedName>
    <definedName name="BASETRANSITORIOS1" localSheetId="15">#REF!</definedName>
    <definedName name="BASETRANSITORIOS1" localSheetId="25">#REF!</definedName>
    <definedName name="BASETRANSITORIOS1" localSheetId="23">#REF!</definedName>
    <definedName name="BASETRANSITORIOS1" localSheetId="21">#REF!</definedName>
    <definedName name="BASETRANSITORIOS1" localSheetId="22">#REF!</definedName>
    <definedName name="BASETRANSITORIOS1" localSheetId="24">#REF!</definedName>
    <definedName name="BASETRANSITORIOS1" localSheetId="47">#REF!</definedName>
    <definedName name="BASETRANSITORIOS1" localSheetId="48">#REF!</definedName>
    <definedName name="BASETRANSITORIOS1" localSheetId="42">#REF!</definedName>
    <definedName name="BASETRANSITORIOS1" localSheetId="40">#REF!</definedName>
    <definedName name="BASETRANSITORIOS1" localSheetId="41">#REF!</definedName>
    <definedName name="BASETRANSITORIOS1" localSheetId="38">#REF!</definedName>
    <definedName name="BASETRANSITORIOS1" localSheetId="39">#REF!</definedName>
    <definedName name="BASETRANSITORIOS1" localSheetId="0">#REF!</definedName>
    <definedName name="BaseTransitorios2" localSheetId="45">#REF!</definedName>
    <definedName name="BaseTransitorios2" localSheetId="46">#REF!</definedName>
    <definedName name="BaseTransitorios2" localSheetId="20">#REF!</definedName>
    <definedName name="BaseTransitorios2" localSheetId="49">#REF!</definedName>
    <definedName name="BaseTransitorios2" localSheetId="36">#REF!</definedName>
    <definedName name="BaseTransitorios2" localSheetId="34">#REF!</definedName>
    <definedName name="BaseTransitorios2" localSheetId="35">#REF!</definedName>
    <definedName name="BaseTransitorios2" localSheetId="32">#REF!</definedName>
    <definedName name="BaseTransitorios2" localSheetId="33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26">#REF!</definedName>
    <definedName name="BaseTransitorios2" localSheetId="27">#REF!</definedName>
    <definedName name="BaseTransitorios2" localSheetId="18">#REF!</definedName>
    <definedName name="BaseTransitorios2" localSheetId="43">#REF!</definedName>
    <definedName name="BaseTransitorios2" localSheetId="31">#REF!</definedName>
    <definedName name="BaseTransitorios2" localSheetId="19">#REF!</definedName>
    <definedName name="BaseTransitorios2" localSheetId="17">#REF!</definedName>
    <definedName name="BaseTransitorios2" localSheetId="44">#REF!</definedName>
    <definedName name="BaseTransitorios2" localSheetId="16">#REF!</definedName>
    <definedName name="BaseTransitorios2" localSheetId="37">#REF!</definedName>
    <definedName name="BaseTransitorios2" localSheetId="15">#REF!</definedName>
    <definedName name="BaseTransitorios2" localSheetId="25">#REF!</definedName>
    <definedName name="BaseTransitorios2" localSheetId="23">#REF!</definedName>
    <definedName name="BaseTransitorios2" localSheetId="21">#REF!</definedName>
    <definedName name="BaseTransitorios2" localSheetId="22">#REF!</definedName>
    <definedName name="BaseTransitorios2" localSheetId="24">#REF!</definedName>
    <definedName name="BaseTransitorios2" localSheetId="47">#REF!</definedName>
    <definedName name="BaseTransitorios2" localSheetId="48">#REF!</definedName>
    <definedName name="BaseTransitorios2" localSheetId="42">#REF!</definedName>
    <definedName name="BaseTransitorios2" localSheetId="40">#REF!</definedName>
    <definedName name="BaseTransitorios2" localSheetId="41">#REF!</definedName>
    <definedName name="BaseTransitorios2" localSheetId="38">#REF!</definedName>
    <definedName name="BaseTransitorios2" localSheetId="39">#REF!</definedName>
    <definedName name="BaseTransitorios2" localSheetId="0">#REF!</definedName>
    <definedName name="BaseTransitorios3" localSheetId="45">#REF!</definedName>
    <definedName name="BaseTransitorios3" localSheetId="46">#REF!</definedName>
    <definedName name="BaseTransitorios3" localSheetId="20">#REF!</definedName>
    <definedName name="BaseTransitorios3" localSheetId="49">#REF!</definedName>
    <definedName name="BaseTransitorios3" localSheetId="36">#REF!</definedName>
    <definedName name="BaseTransitorios3" localSheetId="34">#REF!</definedName>
    <definedName name="BaseTransitorios3" localSheetId="35">#REF!</definedName>
    <definedName name="BaseTransitorios3" localSheetId="32">#REF!</definedName>
    <definedName name="BaseTransitorios3" localSheetId="33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26">#REF!</definedName>
    <definedName name="BaseTransitorios3" localSheetId="27">#REF!</definedName>
    <definedName name="BaseTransitorios3" localSheetId="18">#REF!</definedName>
    <definedName name="BaseTransitorios3" localSheetId="43">#REF!</definedName>
    <definedName name="BaseTransitorios3" localSheetId="31">#REF!</definedName>
    <definedName name="BaseTransitorios3" localSheetId="19">#REF!</definedName>
    <definedName name="BaseTransitorios3" localSheetId="17">#REF!</definedName>
    <definedName name="BaseTransitorios3" localSheetId="44">#REF!</definedName>
    <definedName name="BaseTransitorios3" localSheetId="16">#REF!</definedName>
    <definedName name="BaseTransitorios3" localSheetId="37">#REF!</definedName>
    <definedName name="BaseTransitorios3" localSheetId="15">#REF!</definedName>
    <definedName name="BaseTransitorios3" localSheetId="25">#REF!</definedName>
    <definedName name="BaseTransitorios3" localSheetId="23">#REF!</definedName>
    <definedName name="BaseTransitorios3" localSheetId="21">#REF!</definedName>
    <definedName name="BaseTransitorios3" localSheetId="22">#REF!</definedName>
    <definedName name="BaseTransitorios3" localSheetId="24">#REF!</definedName>
    <definedName name="BaseTransitorios3" localSheetId="47">#REF!</definedName>
    <definedName name="BaseTransitorios3" localSheetId="48">#REF!</definedName>
    <definedName name="BaseTransitorios3" localSheetId="42">#REF!</definedName>
    <definedName name="BaseTransitorios3" localSheetId="40">#REF!</definedName>
    <definedName name="BaseTransitorios3" localSheetId="41">#REF!</definedName>
    <definedName name="BaseTransitorios3" localSheetId="38">#REF!</definedName>
    <definedName name="BaseTransitorios3" localSheetId="39">#REF!</definedName>
    <definedName name="BaseTransitorios3" localSheetId="0">#REF!</definedName>
    <definedName name="CRIT" localSheetId="45">#REF!</definedName>
    <definedName name="CRIT" localSheetId="46">#REF!</definedName>
    <definedName name="CRIT" localSheetId="20">#REF!</definedName>
    <definedName name="CRIT" localSheetId="49">#REF!</definedName>
    <definedName name="CRIT" localSheetId="36">#REF!</definedName>
    <definedName name="CRIT" localSheetId="34">#REF!</definedName>
    <definedName name="CRIT" localSheetId="35">#REF!</definedName>
    <definedName name="CRIT" localSheetId="32">#REF!</definedName>
    <definedName name="CRIT" localSheetId="33">#REF!</definedName>
    <definedName name="CRIT" localSheetId="30">#REF!</definedName>
    <definedName name="CRIT" localSheetId="28">#REF!</definedName>
    <definedName name="CRIT" localSheetId="29">#REF!</definedName>
    <definedName name="CRIT" localSheetId="26">#REF!</definedName>
    <definedName name="CRIT" localSheetId="27">#REF!</definedName>
    <definedName name="CRIT" localSheetId="18">#REF!</definedName>
    <definedName name="CRIT" localSheetId="43">#REF!</definedName>
    <definedName name="CRIT" localSheetId="31">#REF!</definedName>
    <definedName name="CRIT" localSheetId="19">#REF!</definedName>
    <definedName name="CRIT" localSheetId="17">#REF!</definedName>
    <definedName name="CRIT" localSheetId="44">#REF!</definedName>
    <definedName name="CRIT" localSheetId="16">#REF!</definedName>
    <definedName name="CRIT" localSheetId="37">#REF!</definedName>
    <definedName name="CRIT" localSheetId="15">#REF!</definedName>
    <definedName name="CRIT" localSheetId="25">#REF!</definedName>
    <definedName name="CRIT" localSheetId="23">#REF!</definedName>
    <definedName name="CRIT" localSheetId="21">#REF!</definedName>
    <definedName name="CRIT" localSheetId="22">#REF!</definedName>
    <definedName name="CRIT" localSheetId="24">#REF!</definedName>
    <definedName name="CRIT" localSheetId="47">#REF!</definedName>
    <definedName name="CRIT" localSheetId="48">#REF!</definedName>
    <definedName name="CRIT" localSheetId="42">#REF!</definedName>
    <definedName name="CRIT" localSheetId="40">#REF!</definedName>
    <definedName name="CRIT" localSheetId="41">#REF!</definedName>
    <definedName name="CRIT" localSheetId="38">#REF!</definedName>
    <definedName name="CRIT" localSheetId="39">#REF!</definedName>
    <definedName name="CRIT" localSheetId="0">#REF!</definedName>
    <definedName name="CRIT2">#N/A</definedName>
    <definedName name="DIC._88" localSheetId="55">'[2]ipc indice 2'!$H$1:$H$311</definedName>
    <definedName name="DIC._88" localSheetId="53">'[2]ipc indice 2'!$H$1:$H$311</definedName>
    <definedName name="DIC._88" localSheetId="54">'[2]ipc indice 2'!$H$1:$H$311</definedName>
    <definedName name="DIC._88" localSheetId="57">'[2]ipc indice 2'!$H$1:$H$311</definedName>
    <definedName name="DIC._88" localSheetId="56">'[2]ipc indice 2'!$H$1:$H$311</definedName>
    <definedName name="DIC._88" localSheetId="52">'[2]ipc indice 2'!$H$1:$H$311</definedName>
    <definedName name="DIC._88" localSheetId="50">'[2]ipc indice 2'!$H$1:$H$311</definedName>
    <definedName name="DIC._88" localSheetId="51">'[2]ipc indice 2'!$H$1:$H$311</definedName>
    <definedName name="DIC._88" localSheetId="1">'[3]ipc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45">'[2]ipc indice 2'!$H$1:$H$311</definedName>
    <definedName name="DIC._88" localSheetId="46">'[2]ipc indice 2'!$H$1:$H$311</definedName>
    <definedName name="DIC._88" localSheetId="20">'[2]ipc indice 2'!$H$1:$H$311</definedName>
    <definedName name="DIC._88" localSheetId="49">'[2]ipc indice 2'!$H$1:$H$311</definedName>
    <definedName name="DIC._88" localSheetId="36">'[2]ipc indice 2'!$H$1:$H$311</definedName>
    <definedName name="DIC._88" localSheetId="34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33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26">'[2]ipc indice 2'!$H$1:$H$311</definedName>
    <definedName name="DIC._88" localSheetId="27">'[2]ipc indice 2'!$H$1:$H$311</definedName>
    <definedName name="DIC._88" localSheetId="18">'[2]ipc indice 2'!$H$1:$H$311</definedName>
    <definedName name="DIC._88" localSheetId="43">'[2]ipc indice 2'!$H$1:$H$311</definedName>
    <definedName name="DIC._88" localSheetId="31">'[2]ipc indice 2'!$H$1:$H$311</definedName>
    <definedName name="DIC._88" localSheetId="19">'[2]ipc indice 2'!$H$1:$H$311</definedName>
    <definedName name="DIC._88" localSheetId="17">'[2]ipc indice 2'!$H$1:$H$311</definedName>
    <definedName name="DIC._88" localSheetId="44">'[2]ipc indice 2'!$H$1:$H$311</definedName>
    <definedName name="DIC._88" localSheetId="16">'[2]ipc indice 2'!$H$1:$H$311</definedName>
    <definedName name="DIC._88" localSheetId="37">'[2]ipc indice 2'!$H$1:$H$311</definedName>
    <definedName name="DIC._88" localSheetId="15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1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47">'[2]ipc indice 2'!$H$1:$H$311</definedName>
    <definedName name="DIC._88" localSheetId="48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38">'[2]ipc indice 2'!$H$1:$H$311</definedName>
    <definedName name="DIC._88" localSheetId="39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3">'[2]ipc indice 2'!$H$1:$H$311</definedName>
    <definedName name="DIC._88" localSheetId="5">'[2]ipc indice 2'!$H$1:$H$311</definedName>
    <definedName name="DIC._88" localSheetId="12">'[2]ipc indice 2'!$H$1:$H$311</definedName>
    <definedName name="DIC._88" localSheetId="2">'[2]ipc indice 2'!$H$1:$H$311</definedName>
    <definedName name="DIC._88" localSheetId="14">'[2]ipc indice 2'!$H$1:$H$311</definedName>
    <definedName name="DIC._89" localSheetId="55">'[2]ipc indice 2'!$T$1:$T$311</definedName>
    <definedName name="DIC._89" localSheetId="53">'[2]ipc indice 2'!$T$1:$T$311</definedName>
    <definedName name="DIC._89" localSheetId="54">'[2]ipc indice 2'!$T$1:$T$311</definedName>
    <definedName name="DIC._89" localSheetId="57">'[2]ipc indice 2'!$T$1:$T$311</definedName>
    <definedName name="DIC._89" localSheetId="56">'[2]ipc indice 2'!$T$1:$T$311</definedName>
    <definedName name="DIC._89" localSheetId="52">'[2]ipc indice 2'!$T$1:$T$311</definedName>
    <definedName name="DIC._89" localSheetId="50">'[2]ipc indice 2'!$T$1:$T$311</definedName>
    <definedName name="DIC._89" localSheetId="51">'[2]ipc indice 2'!$T$1:$T$311</definedName>
    <definedName name="DIC._89" localSheetId="1">'[3]ipc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45">'[2]ipc indice 2'!$T$1:$T$311</definedName>
    <definedName name="DIC._89" localSheetId="46">'[2]ipc indice 2'!$T$1:$T$311</definedName>
    <definedName name="DIC._89" localSheetId="20">'[2]ipc indice 2'!$T$1:$T$311</definedName>
    <definedName name="DIC._89" localSheetId="49">'[2]ipc indice 2'!$T$1:$T$311</definedName>
    <definedName name="DIC._89" localSheetId="36">'[2]ipc indice 2'!$T$1:$T$311</definedName>
    <definedName name="DIC._89" localSheetId="34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33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26">'[2]ipc indice 2'!$T$1:$T$311</definedName>
    <definedName name="DIC._89" localSheetId="27">'[2]ipc indice 2'!$T$1:$T$311</definedName>
    <definedName name="DIC._89" localSheetId="18">'[2]ipc indice 2'!$T$1:$T$311</definedName>
    <definedName name="DIC._89" localSheetId="43">'[2]ipc indice 2'!$T$1:$T$311</definedName>
    <definedName name="DIC._89" localSheetId="31">'[2]ipc indice 2'!$T$1:$T$311</definedName>
    <definedName name="DIC._89" localSheetId="19">'[2]ipc indice 2'!$T$1:$T$311</definedName>
    <definedName name="DIC._89" localSheetId="17">'[2]ipc indice 2'!$T$1:$T$311</definedName>
    <definedName name="DIC._89" localSheetId="44">'[2]ipc indice 2'!$T$1:$T$311</definedName>
    <definedName name="DIC._89" localSheetId="16">'[2]ipc indice 2'!$T$1:$T$311</definedName>
    <definedName name="DIC._89" localSheetId="37">'[2]ipc indice 2'!$T$1:$T$311</definedName>
    <definedName name="DIC._89" localSheetId="15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1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47">'[2]ipc indice 2'!$T$1:$T$311</definedName>
    <definedName name="DIC._89" localSheetId="48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38">'[2]ipc indice 2'!$T$1:$T$311</definedName>
    <definedName name="DIC._89" localSheetId="39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3">'[2]ipc indice 2'!$T$1:$T$311</definedName>
    <definedName name="DIC._89" localSheetId="5">'[2]ipc indice 2'!$T$1:$T$311</definedName>
    <definedName name="DIC._89" localSheetId="12">'[2]ipc indice 2'!$T$1:$T$311</definedName>
    <definedName name="DIC._89" localSheetId="2">'[2]ipc indice 2'!$T$1:$T$311</definedName>
    <definedName name="DIC._89" localSheetId="14">'[2]ipc indice 2'!$T$1:$T$311</definedName>
    <definedName name="ENE._89" localSheetId="55">'[2]ipc indice 2'!$I$1:$I$311</definedName>
    <definedName name="ENE._89" localSheetId="53">'[2]ipc indice 2'!$I$1:$I$311</definedName>
    <definedName name="ENE._89" localSheetId="54">'[2]ipc indice 2'!$I$1:$I$311</definedName>
    <definedName name="ENE._89" localSheetId="57">'[2]ipc indice 2'!$I$1:$I$311</definedName>
    <definedName name="ENE._89" localSheetId="56">'[2]ipc indice 2'!$I$1:$I$311</definedName>
    <definedName name="ENE._89" localSheetId="52">'[2]ipc indice 2'!$I$1:$I$311</definedName>
    <definedName name="ENE._89" localSheetId="50">'[2]ipc indice 2'!$I$1:$I$311</definedName>
    <definedName name="ENE._89" localSheetId="51">'[2]ipc indice 2'!$I$1:$I$311</definedName>
    <definedName name="ENE._89" localSheetId="1">'[3]ipc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45">'[2]ipc indice 2'!$I$1:$I$311</definedName>
    <definedName name="ENE._89" localSheetId="46">'[2]ipc indice 2'!$I$1:$I$311</definedName>
    <definedName name="ENE._89" localSheetId="20">'[2]ipc indice 2'!$I$1:$I$311</definedName>
    <definedName name="ENE._89" localSheetId="49">'[2]ipc indice 2'!$I$1:$I$311</definedName>
    <definedName name="ENE._89" localSheetId="36">'[2]ipc indice 2'!$I$1:$I$311</definedName>
    <definedName name="ENE._89" localSheetId="34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33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26">'[2]ipc indice 2'!$I$1:$I$311</definedName>
    <definedName name="ENE._89" localSheetId="27">'[2]ipc indice 2'!$I$1:$I$311</definedName>
    <definedName name="ENE._89" localSheetId="18">'[2]ipc indice 2'!$I$1:$I$311</definedName>
    <definedName name="ENE._89" localSheetId="43">'[2]ipc indice 2'!$I$1:$I$311</definedName>
    <definedName name="ENE._89" localSheetId="31">'[2]ipc indice 2'!$I$1:$I$311</definedName>
    <definedName name="ENE._89" localSheetId="19">'[2]ipc indice 2'!$I$1:$I$311</definedName>
    <definedName name="ENE._89" localSheetId="17">'[2]ipc indice 2'!$I$1:$I$311</definedName>
    <definedName name="ENE._89" localSheetId="44">'[2]ipc indice 2'!$I$1:$I$311</definedName>
    <definedName name="ENE._89" localSheetId="16">'[2]ipc indice 2'!$I$1:$I$311</definedName>
    <definedName name="ENE._89" localSheetId="37">'[2]ipc indice 2'!$I$1:$I$311</definedName>
    <definedName name="ENE._89" localSheetId="15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1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47">'[2]ipc indice 2'!$I$1:$I$311</definedName>
    <definedName name="ENE._89" localSheetId="48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38">'[2]ipc indice 2'!$I$1:$I$311</definedName>
    <definedName name="ENE._89" localSheetId="39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3">'[2]ipc indice 2'!$I$1:$I$311</definedName>
    <definedName name="ENE._89" localSheetId="5">'[2]ipc indice 2'!$I$1:$I$311</definedName>
    <definedName name="ENE._89" localSheetId="12">'[2]ipc indice 2'!$I$1:$I$311</definedName>
    <definedName name="ENE._89" localSheetId="2">'[2]ipc indice 2'!$I$1:$I$311</definedName>
    <definedName name="ENE._89" localSheetId="14">'[2]ipc indice 2'!$I$1:$I$311</definedName>
    <definedName name="ENE._90" localSheetId="55">'[2]ipc indice 2'!$U$1:$U$311</definedName>
    <definedName name="ENE._90" localSheetId="53">'[2]ipc indice 2'!$U$1:$U$311</definedName>
    <definedName name="ENE._90" localSheetId="54">'[2]ipc indice 2'!$U$1:$U$311</definedName>
    <definedName name="ENE._90" localSheetId="57">'[2]ipc indice 2'!$U$1:$U$311</definedName>
    <definedName name="ENE._90" localSheetId="56">'[2]ipc indice 2'!$U$1:$U$311</definedName>
    <definedName name="ENE._90" localSheetId="52">'[2]ipc indice 2'!$U$1:$U$311</definedName>
    <definedName name="ENE._90" localSheetId="50">'[2]ipc indice 2'!$U$1:$U$311</definedName>
    <definedName name="ENE._90" localSheetId="51">'[2]ipc indice 2'!$U$1:$U$311</definedName>
    <definedName name="ENE._90" localSheetId="1">'[3]ipc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45">'[2]ipc indice 2'!$U$1:$U$311</definedName>
    <definedName name="ENE._90" localSheetId="46">'[2]ipc indice 2'!$U$1:$U$311</definedName>
    <definedName name="ENE._90" localSheetId="20">'[2]ipc indice 2'!$U$1:$U$311</definedName>
    <definedName name="ENE._90" localSheetId="49">'[2]ipc indice 2'!$U$1:$U$311</definedName>
    <definedName name="ENE._90" localSheetId="36">'[2]ipc indice 2'!$U$1:$U$311</definedName>
    <definedName name="ENE._90" localSheetId="34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33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26">'[2]ipc indice 2'!$U$1:$U$311</definedName>
    <definedName name="ENE._90" localSheetId="27">'[2]ipc indice 2'!$U$1:$U$311</definedName>
    <definedName name="ENE._90" localSheetId="18">'[2]ipc indice 2'!$U$1:$U$311</definedName>
    <definedName name="ENE._90" localSheetId="43">'[2]ipc indice 2'!$U$1:$U$311</definedName>
    <definedName name="ENE._90" localSheetId="31">'[2]ipc indice 2'!$U$1:$U$311</definedName>
    <definedName name="ENE._90" localSheetId="19">'[2]ipc indice 2'!$U$1:$U$311</definedName>
    <definedName name="ENE._90" localSheetId="17">'[2]ipc indice 2'!$U$1:$U$311</definedName>
    <definedName name="ENE._90" localSheetId="44">'[2]ipc indice 2'!$U$1:$U$311</definedName>
    <definedName name="ENE._90" localSheetId="16">'[2]ipc indice 2'!$U$1:$U$311</definedName>
    <definedName name="ENE._90" localSheetId="37">'[2]ipc indice 2'!$U$1:$U$311</definedName>
    <definedName name="ENE._90" localSheetId="15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1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47">'[2]ipc indice 2'!$U$1:$U$311</definedName>
    <definedName name="ENE._90" localSheetId="48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38">'[2]ipc indice 2'!$U$1:$U$311</definedName>
    <definedName name="ENE._90" localSheetId="39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3">'[2]ipc indice 2'!$U$1:$U$311</definedName>
    <definedName name="ENE._90" localSheetId="5">'[2]ipc indice 2'!$U$1:$U$311</definedName>
    <definedName name="ENE._90" localSheetId="12">'[2]ipc indice 2'!$U$1:$U$311</definedName>
    <definedName name="ENE._90" localSheetId="2">'[2]ipc indice 2'!$U$1:$U$311</definedName>
    <definedName name="ENE._90" localSheetId="14">'[2]ipc indice 2'!$U$1:$U$311</definedName>
    <definedName name="FEB._89" localSheetId="55">'[2]ipc indice 2'!$J$1:$J$311</definedName>
    <definedName name="FEB._89" localSheetId="53">'[2]ipc indice 2'!$J$1:$J$311</definedName>
    <definedName name="FEB._89" localSheetId="54">'[2]ipc indice 2'!$J$1:$J$311</definedName>
    <definedName name="FEB._89" localSheetId="57">'[2]ipc indice 2'!$J$1:$J$311</definedName>
    <definedName name="FEB._89" localSheetId="56">'[2]ipc indice 2'!$J$1:$J$311</definedName>
    <definedName name="FEB._89" localSheetId="52">'[2]ipc indice 2'!$J$1:$J$311</definedName>
    <definedName name="FEB._89" localSheetId="50">'[2]ipc indice 2'!$J$1:$J$311</definedName>
    <definedName name="FEB._89" localSheetId="51">'[2]ipc indice 2'!$J$1:$J$311</definedName>
    <definedName name="FEB._89" localSheetId="1">'[3]ipc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45">'[2]ipc indice 2'!$J$1:$J$311</definedName>
    <definedName name="FEB._89" localSheetId="46">'[2]ipc indice 2'!$J$1:$J$311</definedName>
    <definedName name="FEB._89" localSheetId="20">'[2]ipc indice 2'!$J$1:$J$311</definedName>
    <definedName name="FEB._89" localSheetId="49">'[2]ipc indice 2'!$J$1:$J$311</definedName>
    <definedName name="FEB._89" localSheetId="36">'[2]ipc indice 2'!$J$1:$J$311</definedName>
    <definedName name="FEB._89" localSheetId="34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33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26">'[2]ipc indice 2'!$J$1:$J$311</definedName>
    <definedName name="FEB._89" localSheetId="27">'[2]ipc indice 2'!$J$1:$J$311</definedName>
    <definedName name="FEB._89" localSheetId="18">'[2]ipc indice 2'!$J$1:$J$311</definedName>
    <definedName name="FEB._89" localSheetId="43">'[2]ipc indice 2'!$J$1:$J$311</definedName>
    <definedName name="FEB._89" localSheetId="31">'[2]ipc indice 2'!$J$1:$J$311</definedName>
    <definedName name="FEB._89" localSheetId="19">'[2]ipc indice 2'!$J$1:$J$311</definedName>
    <definedName name="FEB._89" localSheetId="17">'[2]ipc indice 2'!$J$1:$J$311</definedName>
    <definedName name="FEB._89" localSheetId="44">'[2]ipc indice 2'!$J$1:$J$311</definedName>
    <definedName name="FEB._89" localSheetId="16">'[2]ipc indice 2'!$J$1:$J$311</definedName>
    <definedName name="FEB._89" localSheetId="37">'[2]ipc indice 2'!$J$1:$J$311</definedName>
    <definedName name="FEB._89" localSheetId="15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1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47">'[2]ipc indice 2'!$J$1:$J$311</definedName>
    <definedName name="FEB._89" localSheetId="48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38">'[2]ipc indice 2'!$J$1:$J$311</definedName>
    <definedName name="FEB._89" localSheetId="39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3">'[2]ipc indice 2'!$J$1:$J$311</definedName>
    <definedName name="FEB._89" localSheetId="5">'[2]ipc indice 2'!$J$1:$J$311</definedName>
    <definedName name="FEB._89" localSheetId="12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55" hidden="1">{"'Hoja1'!$A$2:$E$19"}</definedName>
    <definedName name="HTML_Control" localSheetId="53" hidden="1">{"'Hoja1'!$A$2:$E$19"}</definedName>
    <definedName name="HTML_Control" localSheetId="54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20" hidden="1">{"'Hoja1'!$A$2:$E$19"}</definedName>
    <definedName name="HTML_Control" localSheetId="49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18" hidden="1">{"'Hoja1'!$A$2:$E$19"}</definedName>
    <definedName name="HTML_Control" localSheetId="43" hidden="1">{"'Hoja1'!$A$2:$E$19"}</definedName>
    <definedName name="HTML_Control" localSheetId="31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44" hidden="1">{"'Hoja1'!$A$2:$E$19"}</definedName>
    <definedName name="HTML_Control" localSheetId="16" hidden="1">{"'Hoja1'!$A$2:$E$19"}</definedName>
    <definedName name="HTML_Control" localSheetId="37" hidden="1">{"'Hoja1'!$A$2:$E$19"}</definedName>
    <definedName name="HTML_Control" localSheetId="15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3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5">'[2]ipc indice 2'!$O$1:$O$311</definedName>
    <definedName name="JUL._89" localSheetId="53">'[2]ipc indice 2'!$O$1:$O$311</definedName>
    <definedName name="JUL._89" localSheetId="54">'[2]ipc indice 2'!$O$1:$O$311</definedName>
    <definedName name="JUL._89" localSheetId="57">'[2]ipc indice 2'!$O$1:$O$311</definedName>
    <definedName name="JUL._89" localSheetId="56">'[2]ipc indice 2'!$O$1:$O$311</definedName>
    <definedName name="JUL._89" localSheetId="52">'[2]ipc indice 2'!$O$1:$O$311</definedName>
    <definedName name="JUL._89" localSheetId="50">'[2]ipc indice 2'!$O$1:$O$311</definedName>
    <definedName name="JUL._89" localSheetId="51">'[2]ipc indice 2'!$O$1:$O$311</definedName>
    <definedName name="JUL._89" localSheetId="1">'[3]ipc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45">'[2]ipc indice 2'!$O$1:$O$311</definedName>
    <definedName name="JUL._89" localSheetId="46">'[2]ipc indice 2'!$O$1:$O$311</definedName>
    <definedName name="JUL._89" localSheetId="20">'[2]ipc indice 2'!$O$1:$O$311</definedName>
    <definedName name="JUL._89" localSheetId="49">'[2]ipc indice 2'!$O$1:$O$311</definedName>
    <definedName name="JUL._89" localSheetId="36">'[2]ipc indice 2'!$O$1:$O$311</definedName>
    <definedName name="JUL._89" localSheetId="34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33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26">'[2]ipc indice 2'!$O$1:$O$311</definedName>
    <definedName name="JUL._89" localSheetId="27">'[2]ipc indice 2'!$O$1:$O$311</definedName>
    <definedName name="JUL._89" localSheetId="18">'[2]ipc indice 2'!$O$1:$O$311</definedName>
    <definedName name="JUL._89" localSheetId="43">'[2]ipc indice 2'!$O$1:$O$311</definedName>
    <definedName name="JUL._89" localSheetId="31">'[2]ipc indice 2'!$O$1:$O$311</definedName>
    <definedName name="JUL._89" localSheetId="19">'[2]ipc indice 2'!$O$1:$O$311</definedName>
    <definedName name="JUL._89" localSheetId="17">'[2]ipc indice 2'!$O$1:$O$311</definedName>
    <definedName name="JUL._89" localSheetId="44">'[2]ipc indice 2'!$O$1:$O$311</definedName>
    <definedName name="JUL._89" localSheetId="16">'[2]ipc indice 2'!$O$1:$O$311</definedName>
    <definedName name="JUL._89" localSheetId="37">'[2]ipc indice 2'!$O$1:$O$311</definedName>
    <definedName name="JUL._89" localSheetId="15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1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47">'[2]ipc indice 2'!$O$1:$O$311</definedName>
    <definedName name="JUL._89" localSheetId="48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38">'[2]ipc indice 2'!$O$1:$O$311</definedName>
    <definedName name="JUL._89" localSheetId="39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3">'[2]ipc indice 2'!$O$1:$O$311</definedName>
    <definedName name="JUL._89" localSheetId="5">'[2]ipc indice 2'!$O$1:$O$311</definedName>
    <definedName name="JUL._89" localSheetId="12">'[2]ipc indice 2'!$O$1:$O$311</definedName>
    <definedName name="JUL._89" localSheetId="2">'[2]ipc indice 2'!$O$1:$O$311</definedName>
    <definedName name="JUL._89" localSheetId="14">'[2]ipc indice 2'!$O$1:$O$311</definedName>
    <definedName name="JUN._89" localSheetId="55">'[2]ipc indice 2'!$N$1:$N$311</definedName>
    <definedName name="JUN._89" localSheetId="53">'[2]ipc indice 2'!$N$1:$N$311</definedName>
    <definedName name="JUN._89" localSheetId="54">'[2]ipc indice 2'!$N$1:$N$311</definedName>
    <definedName name="JUN._89" localSheetId="57">'[2]ipc indice 2'!$N$1:$N$311</definedName>
    <definedName name="JUN._89" localSheetId="56">'[2]ipc indice 2'!$N$1:$N$311</definedName>
    <definedName name="JUN._89" localSheetId="52">'[2]ipc indice 2'!$N$1:$N$311</definedName>
    <definedName name="JUN._89" localSheetId="50">'[2]ipc indice 2'!$N$1:$N$311</definedName>
    <definedName name="JUN._89" localSheetId="51">'[2]ipc indice 2'!$N$1:$N$311</definedName>
    <definedName name="JUN._89" localSheetId="1">'[3]ipc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45">'[2]ipc indice 2'!$N$1:$N$311</definedName>
    <definedName name="JUN._89" localSheetId="46">'[2]ipc indice 2'!$N$1:$N$311</definedName>
    <definedName name="JUN._89" localSheetId="20">'[2]ipc indice 2'!$N$1:$N$311</definedName>
    <definedName name="JUN._89" localSheetId="49">'[2]ipc indice 2'!$N$1:$N$311</definedName>
    <definedName name="JUN._89" localSheetId="36">'[2]ipc indice 2'!$N$1:$N$311</definedName>
    <definedName name="JUN._89" localSheetId="34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33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26">'[2]ipc indice 2'!$N$1:$N$311</definedName>
    <definedName name="JUN._89" localSheetId="27">'[2]ipc indice 2'!$N$1:$N$311</definedName>
    <definedName name="JUN._89" localSheetId="18">'[2]ipc indice 2'!$N$1:$N$311</definedName>
    <definedName name="JUN._89" localSheetId="43">'[2]ipc indice 2'!$N$1:$N$311</definedName>
    <definedName name="JUN._89" localSheetId="31">'[2]ipc indice 2'!$N$1:$N$311</definedName>
    <definedName name="JUN._89" localSheetId="19">'[2]ipc indice 2'!$N$1:$N$311</definedName>
    <definedName name="JUN._89" localSheetId="17">'[2]ipc indice 2'!$N$1:$N$311</definedName>
    <definedName name="JUN._89" localSheetId="44">'[2]ipc indice 2'!$N$1:$N$311</definedName>
    <definedName name="JUN._89" localSheetId="16">'[2]ipc indice 2'!$N$1:$N$311</definedName>
    <definedName name="JUN._89" localSheetId="37">'[2]ipc indice 2'!$N$1:$N$311</definedName>
    <definedName name="JUN._89" localSheetId="15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1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47">'[2]ipc indice 2'!$N$1:$N$311</definedName>
    <definedName name="JUN._89" localSheetId="48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38">'[2]ipc indice 2'!$N$1:$N$311</definedName>
    <definedName name="JUN._89" localSheetId="39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3">'[2]ipc indice 2'!$N$1:$N$311</definedName>
    <definedName name="JUN._89" localSheetId="5">'[2]ipc indice 2'!$N$1:$N$311</definedName>
    <definedName name="JUN._89" localSheetId="12">'[2]ipc indice 2'!$N$1:$N$311</definedName>
    <definedName name="JUN._89" localSheetId="2">'[2]ipc indice 2'!$N$1:$N$311</definedName>
    <definedName name="JUN._89" localSheetId="14">'[2]ipc indice 2'!$N$1:$N$311</definedName>
    <definedName name="MAR._89" localSheetId="55">'[2]ipc indice 2'!$K$1:$K$311</definedName>
    <definedName name="MAR._89" localSheetId="53">'[2]ipc indice 2'!$K$1:$K$311</definedName>
    <definedName name="MAR._89" localSheetId="54">'[2]ipc indice 2'!$K$1:$K$311</definedName>
    <definedName name="MAR._89" localSheetId="57">'[2]ipc indice 2'!$K$1:$K$311</definedName>
    <definedName name="MAR._89" localSheetId="56">'[2]ipc indice 2'!$K$1:$K$311</definedName>
    <definedName name="MAR._89" localSheetId="52">'[2]ipc indice 2'!$K$1:$K$311</definedName>
    <definedName name="MAR._89" localSheetId="50">'[2]ipc indice 2'!$K$1:$K$311</definedName>
    <definedName name="MAR._89" localSheetId="51">'[2]ipc indice 2'!$K$1:$K$311</definedName>
    <definedName name="MAR._89" localSheetId="1">'[3]ipc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45">'[2]ipc indice 2'!$K$1:$K$311</definedName>
    <definedName name="MAR._89" localSheetId="46">'[2]ipc indice 2'!$K$1:$K$311</definedName>
    <definedName name="MAR._89" localSheetId="20">'[2]ipc indice 2'!$K$1:$K$311</definedName>
    <definedName name="MAR._89" localSheetId="49">'[2]ipc indice 2'!$K$1:$K$311</definedName>
    <definedName name="MAR._89" localSheetId="36">'[2]ipc indice 2'!$K$1:$K$311</definedName>
    <definedName name="MAR._89" localSheetId="34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33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26">'[2]ipc indice 2'!$K$1:$K$311</definedName>
    <definedName name="MAR._89" localSheetId="27">'[2]ipc indice 2'!$K$1:$K$311</definedName>
    <definedName name="MAR._89" localSheetId="18">'[2]ipc indice 2'!$K$1:$K$311</definedName>
    <definedName name="MAR._89" localSheetId="43">'[2]ipc indice 2'!$K$1:$K$311</definedName>
    <definedName name="MAR._89" localSheetId="31">'[2]ipc indice 2'!$K$1:$K$311</definedName>
    <definedName name="MAR._89" localSheetId="19">'[2]ipc indice 2'!$K$1:$K$311</definedName>
    <definedName name="MAR._89" localSheetId="17">'[2]ipc indice 2'!$K$1:$K$311</definedName>
    <definedName name="MAR._89" localSheetId="44">'[2]ipc indice 2'!$K$1:$K$311</definedName>
    <definedName name="MAR._89" localSheetId="16">'[2]ipc indice 2'!$K$1:$K$311</definedName>
    <definedName name="MAR._89" localSheetId="37">'[2]ipc indice 2'!$K$1:$K$311</definedName>
    <definedName name="MAR._89" localSheetId="15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1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47">'[2]ipc indice 2'!$K$1:$K$311</definedName>
    <definedName name="MAR._89" localSheetId="48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38">'[2]ipc indice 2'!$K$1:$K$311</definedName>
    <definedName name="MAR._89" localSheetId="39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3">'[2]ipc indice 2'!$K$1:$K$311</definedName>
    <definedName name="MAR._89" localSheetId="5">'[2]ipc indice 2'!$K$1:$K$311</definedName>
    <definedName name="MAR._89" localSheetId="12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55">'[2]ipc indice 2'!$M$1:$M$311</definedName>
    <definedName name="MAY._89" localSheetId="53">'[2]ipc indice 2'!$M$1:$M$311</definedName>
    <definedName name="MAY._89" localSheetId="54">'[2]ipc indice 2'!$M$1:$M$311</definedName>
    <definedName name="MAY._89" localSheetId="57">'[2]ipc indice 2'!$M$1:$M$311</definedName>
    <definedName name="MAY._89" localSheetId="56">'[2]ipc indice 2'!$M$1:$M$311</definedName>
    <definedName name="MAY._89" localSheetId="52">'[2]ipc indice 2'!$M$1:$M$311</definedName>
    <definedName name="MAY._89" localSheetId="50">'[2]ipc indice 2'!$M$1:$M$311</definedName>
    <definedName name="MAY._89" localSheetId="51">'[2]ipc indice 2'!$M$1:$M$311</definedName>
    <definedName name="MAY._89" localSheetId="1">'[3]ipc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45">'[2]ipc indice 2'!$M$1:$M$311</definedName>
    <definedName name="MAY._89" localSheetId="46">'[2]ipc indice 2'!$M$1:$M$311</definedName>
    <definedName name="MAY._89" localSheetId="20">'[2]ipc indice 2'!$M$1:$M$311</definedName>
    <definedName name="MAY._89" localSheetId="49">'[2]ipc indice 2'!$M$1:$M$311</definedName>
    <definedName name="MAY._89" localSheetId="36">'[2]ipc indice 2'!$M$1:$M$311</definedName>
    <definedName name="MAY._89" localSheetId="34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33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26">'[2]ipc indice 2'!$M$1:$M$311</definedName>
    <definedName name="MAY._89" localSheetId="27">'[2]ipc indice 2'!$M$1:$M$311</definedName>
    <definedName name="MAY._89" localSheetId="18">'[2]ipc indice 2'!$M$1:$M$311</definedName>
    <definedName name="MAY._89" localSheetId="43">'[2]ipc indice 2'!$M$1:$M$311</definedName>
    <definedName name="MAY._89" localSheetId="31">'[2]ipc indice 2'!$M$1:$M$311</definedName>
    <definedName name="MAY._89" localSheetId="19">'[2]ipc indice 2'!$M$1:$M$311</definedName>
    <definedName name="MAY._89" localSheetId="17">'[2]ipc indice 2'!$M$1:$M$311</definedName>
    <definedName name="MAY._89" localSheetId="44">'[2]ipc indice 2'!$M$1:$M$311</definedName>
    <definedName name="MAY._89" localSheetId="16">'[2]ipc indice 2'!$M$1:$M$311</definedName>
    <definedName name="MAY._89" localSheetId="37">'[2]ipc indice 2'!$M$1:$M$311</definedName>
    <definedName name="MAY._89" localSheetId="15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1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47">'[2]ipc indice 2'!$M$1:$M$311</definedName>
    <definedName name="MAY._89" localSheetId="48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38">'[2]ipc indice 2'!$M$1:$M$311</definedName>
    <definedName name="MAY._89" localSheetId="39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3">'[2]ipc indice 2'!$M$1:$M$311</definedName>
    <definedName name="MAY._89" localSheetId="5">'[2]ipc indice 2'!$M$1:$M$311</definedName>
    <definedName name="MAY._89" localSheetId="12">'[2]ipc indice 2'!$M$1:$M$311</definedName>
    <definedName name="MAY._89" localSheetId="2">'[2]ipc indice 2'!$M$1:$M$311</definedName>
    <definedName name="MAY._89" localSheetId="14">'[2]ipc indice 2'!$M$1:$M$311</definedName>
    <definedName name="MES" localSheetId="45">#REF!</definedName>
    <definedName name="MES" localSheetId="46">#REF!</definedName>
    <definedName name="MES" localSheetId="20">#REF!</definedName>
    <definedName name="MES" localSheetId="49">#REF!</definedName>
    <definedName name="MES" localSheetId="36">#REF!</definedName>
    <definedName name="MES" localSheetId="34">#REF!</definedName>
    <definedName name="MES" localSheetId="35">#REF!</definedName>
    <definedName name="MES" localSheetId="32">#REF!</definedName>
    <definedName name="MES" localSheetId="33">#REF!</definedName>
    <definedName name="MES" localSheetId="30">#REF!</definedName>
    <definedName name="MES" localSheetId="28">#REF!</definedName>
    <definedName name="MES" localSheetId="29">#REF!</definedName>
    <definedName name="MES" localSheetId="26">#REF!</definedName>
    <definedName name="MES" localSheetId="27">#REF!</definedName>
    <definedName name="MES" localSheetId="18">#REF!</definedName>
    <definedName name="MES" localSheetId="43">#REF!</definedName>
    <definedName name="MES" localSheetId="31">#REF!</definedName>
    <definedName name="MES" localSheetId="19">#REF!</definedName>
    <definedName name="MES" localSheetId="17">#REF!</definedName>
    <definedName name="MES" localSheetId="44">#REF!</definedName>
    <definedName name="MES" localSheetId="16">#REF!</definedName>
    <definedName name="MES" localSheetId="37">#REF!</definedName>
    <definedName name="MES" localSheetId="15">#REF!</definedName>
    <definedName name="MES" localSheetId="25">#REF!</definedName>
    <definedName name="MES" localSheetId="23">#REF!</definedName>
    <definedName name="MES" localSheetId="21">#REF!</definedName>
    <definedName name="MES" localSheetId="22">#REF!</definedName>
    <definedName name="MES" localSheetId="24">#REF!</definedName>
    <definedName name="MES" localSheetId="47">#REF!</definedName>
    <definedName name="MES" localSheetId="48">#REF!</definedName>
    <definedName name="MES" localSheetId="42">#REF!</definedName>
    <definedName name="MES" localSheetId="40">#REF!</definedName>
    <definedName name="MES" localSheetId="41">#REF!</definedName>
    <definedName name="MES" localSheetId="38">#REF!</definedName>
    <definedName name="MES" localSheetId="39">#REF!</definedName>
    <definedName name="MES" localSheetId="0">#REF!</definedName>
    <definedName name="NOV._89" localSheetId="55">'[2]ipc indice 2'!$S$1:$S$311</definedName>
    <definedName name="NOV._89" localSheetId="53">'[2]ipc indice 2'!$S$1:$S$311</definedName>
    <definedName name="NOV._89" localSheetId="54">'[2]ipc indice 2'!$S$1:$S$311</definedName>
    <definedName name="NOV._89" localSheetId="57">'[2]ipc indice 2'!$S$1:$S$311</definedName>
    <definedName name="NOV._89" localSheetId="56">'[2]ipc indice 2'!$S$1:$S$311</definedName>
    <definedName name="NOV._89" localSheetId="52">'[2]ipc indice 2'!$S$1:$S$311</definedName>
    <definedName name="NOV._89" localSheetId="50">'[2]ipc indice 2'!$S$1:$S$311</definedName>
    <definedName name="NOV._89" localSheetId="51">'[2]ipc indice 2'!$S$1:$S$311</definedName>
    <definedName name="NOV._89" localSheetId="1">'[3]ipc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45">'[2]ipc indice 2'!$S$1:$S$311</definedName>
    <definedName name="NOV._89" localSheetId="46">'[2]ipc indice 2'!$S$1:$S$311</definedName>
    <definedName name="NOV._89" localSheetId="20">'[2]ipc indice 2'!$S$1:$S$311</definedName>
    <definedName name="NOV._89" localSheetId="49">'[2]ipc indice 2'!$S$1:$S$311</definedName>
    <definedName name="NOV._89" localSheetId="36">'[2]ipc indice 2'!$S$1:$S$311</definedName>
    <definedName name="NOV._89" localSheetId="34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33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26">'[2]ipc indice 2'!$S$1:$S$311</definedName>
    <definedName name="NOV._89" localSheetId="27">'[2]ipc indice 2'!$S$1:$S$311</definedName>
    <definedName name="NOV._89" localSheetId="18">'[2]ipc indice 2'!$S$1:$S$311</definedName>
    <definedName name="NOV._89" localSheetId="43">'[2]ipc indice 2'!$S$1:$S$311</definedName>
    <definedName name="NOV._89" localSheetId="31">'[2]ipc indice 2'!$S$1:$S$311</definedName>
    <definedName name="NOV._89" localSheetId="19">'[2]ipc indice 2'!$S$1:$S$311</definedName>
    <definedName name="NOV._89" localSheetId="17">'[2]ipc indice 2'!$S$1:$S$311</definedName>
    <definedName name="NOV._89" localSheetId="44">'[2]ipc indice 2'!$S$1:$S$311</definedName>
    <definedName name="NOV._89" localSheetId="16">'[2]ipc indice 2'!$S$1:$S$311</definedName>
    <definedName name="NOV._89" localSheetId="37">'[2]ipc indice 2'!$S$1:$S$311</definedName>
    <definedName name="NOV._89" localSheetId="15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1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47">'[2]ipc indice 2'!$S$1:$S$311</definedName>
    <definedName name="NOV._89" localSheetId="48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38">'[2]ipc indice 2'!$S$1:$S$311</definedName>
    <definedName name="NOV._89" localSheetId="39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3">'[2]ipc indice 2'!$S$1:$S$311</definedName>
    <definedName name="NOV._89" localSheetId="5">'[2]ipc indice 2'!$S$1:$S$311</definedName>
    <definedName name="NOV._89" localSheetId="12">'[2]ipc indice 2'!$S$1:$S$311</definedName>
    <definedName name="NOV._89" localSheetId="2">'[2]ipc indice 2'!$S$1:$S$311</definedName>
    <definedName name="NOV._89" localSheetId="14">'[2]ipc indice 2'!$S$1:$S$311</definedName>
    <definedName name="OCT._89" localSheetId="55">#REF!</definedName>
    <definedName name="OCT._89" localSheetId="53">#REF!</definedName>
    <definedName name="OCT._89" localSheetId="54">#REF!</definedName>
    <definedName name="OCT._89" localSheetId="57">#REF!</definedName>
    <definedName name="OCT._89" localSheetId="56">#REF!</definedName>
    <definedName name="OCT._89" localSheetId="52">#REF!</definedName>
    <definedName name="OCT._89" localSheetId="50">#REF!</definedName>
    <definedName name="OCT._89" localSheetId="51">#REF!</definedName>
    <definedName name="OCT._89" localSheetId="1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45">#REF!</definedName>
    <definedName name="OCT._89" localSheetId="46">#REF!</definedName>
    <definedName name="OCT._89" localSheetId="20">#REF!</definedName>
    <definedName name="OCT._89" localSheetId="49">#REF!</definedName>
    <definedName name="OCT._89" localSheetId="36">#REF!</definedName>
    <definedName name="OCT._89" localSheetId="34">#REF!</definedName>
    <definedName name="OCT._89" localSheetId="35">#REF!</definedName>
    <definedName name="OCT._89" localSheetId="32">#REF!</definedName>
    <definedName name="OCT._89" localSheetId="33">#REF!</definedName>
    <definedName name="OCT._89" localSheetId="30">#REF!</definedName>
    <definedName name="OCT._89" localSheetId="28">#REF!</definedName>
    <definedName name="OCT._89" localSheetId="29">#REF!</definedName>
    <definedName name="OCT._89" localSheetId="26">#REF!</definedName>
    <definedName name="OCT._89" localSheetId="27">#REF!</definedName>
    <definedName name="OCT._89" localSheetId="18">#REF!</definedName>
    <definedName name="OCT._89" localSheetId="43">#REF!</definedName>
    <definedName name="OCT._89" localSheetId="31">#REF!</definedName>
    <definedName name="OCT._89" localSheetId="19">#REF!</definedName>
    <definedName name="OCT._89" localSheetId="17">#REF!</definedName>
    <definedName name="OCT._89" localSheetId="44">#REF!</definedName>
    <definedName name="OCT._89" localSheetId="16">#REF!</definedName>
    <definedName name="OCT._89" localSheetId="37">#REF!</definedName>
    <definedName name="OCT._89" localSheetId="15">#REF!</definedName>
    <definedName name="OCT._89" localSheetId="25">#REF!</definedName>
    <definedName name="OCT._89" localSheetId="2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7">#REF!</definedName>
    <definedName name="OCT._89" localSheetId="48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39">#REF!</definedName>
    <definedName name="OCT._89" localSheetId="0">#REF!</definedName>
    <definedName name="OCT._89" localSheetId="3">#REF!</definedName>
    <definedName name="OCT._89" localSheetId="4">#REF!</definedName>
    <definedName name="OCT._89" localSheetId="13">#REF!</definedName>
    <definedName name="OCT._89" localSheetId="5">#REF!</definedName>
    <definedName name="OCT._89" localSheetId="12">#REF!</definedName>
    <definedName name="OCT._89" localSheetId="2">#REF!</definedName>
    <definedName name="OCT._89" localSheetId="14">#REF!</definedName>
    <definedName name="RESUMEN">#N/A</definedName>
    <definedName name="s" localSheetId="45">#REF!</definedName>
    <definedName name="s" localSheetId="46">#REF!</definedName>
    <definedName name="s" localSheetId="20">#REF!</definedName>
    <definedName name="s" localSheetId="49">#REF!</definedName>
    <definedName name="s" localSheetId="36">#REF!</definedName>
    <definedName name="s" localSheetId="34">#REF!</definedName>
    <definedName name="s" localSheetId="35">#REF!</definedName>
    <definedName name="s" localSheetId="32">#REF!</definedName>
    <definedName name="s" localSheetId="33">#REF!</definedName>
    <definedName name="s" localSheetId="30">#REF!</definedName>
    <definedName name="s" localSheetId="28">#REF!</definedName>
    <definedName name="s" localSheetId="29">#REF!</definedName>
    <definedName name="s" localSheetId="26">#REF!</definedName>
    <definedName name="s" localSheetId="27">#REF!</definedName>
    <definedName name="s" localSheetId="18">#REF!</definedName>
    <definedName name="s" localSheetId="43">#REF!</definedName>
    <definedName name="s" localSheetId="31">#REF!</definedName>
    <definedName name="s" localSheetId="19">#REF!</definedName>
    <definedName name="s" localSheetId="17">#REF!</definedName>
    <definedName name="s" localSheetId="44">#REF!</definedName>
    <definedName name="s" localSheetId="16">#REF!</definedName>
    <definedName name="s" localSheetId="37">#REF!</definedName>
    <definedName name="s" localSheetId="15">#REF!</definedName>
    <definedName name="s" localSheetId="25">#REF!</definedName>
    <definedName name="s" localSheetId="23">#REF!</definedName>
    <definedName name="s" localSheetId="21">#REF!</definedName>
    <definedName name="s" localSheetId="22">#REF!</definedName>
    <definedName name="s" localSheetId="24">#REF!</definedName>
    <definedName name="s" localSheetId="47">#REF!</definedName>
    <definedName name="s" localSheetId="48">#REF!</definedName>
    <definedName name="s" localSheetId="42">#REF!</definedName>
    <definedName name="s" localSheetId="40">#REF!</definedName>
    <definedName name="s" localSheetId="41">#REF!</definedName>
    <definedName name="s" localSheetId="38">#REF!</definedName>
    <definedName name="s" localSheetId="39">#REF!</definedName>
    <definedName name="s" localSheetId="0">#REF!</definedName>
    <definedName name="SEP._89" localSheetId="55">'[2]ipc indice 2'!$Q$1:$Q$311</definedName>
    <definedName name="SEP._89" localSheetId="53">'[2]ipc indice 2'!$Q$1:$Q$311</definedName>
    <definedName name="SEP._89" localSheetId="54">'[2]ipc indice 2'!$Q$1:$Q$311</definedName>
    <definedName name="SEP._89" localSheetId="57">'[2]ipc indice 2'!$Q$1:$Q$311</definedName>
    <definedName name="SEP._89" localSheetId="56">'[2]ipc indice 2'!$Q$1:$Q$311</definedName>
    <definedName name="SEP._89" localSheetId="52">'[2]ipc indice 2'!$Q$1:$Q$311</definedName>
    <definedName name="SEP._89" localSheetId="50">'[2]ipc indice 2'!$Q$1:$Q$311</definedName>
    <definedName name="SEP._89" localSheetId="51">'[2]ipc indice 2'!$Q$1:$Q$311</definedName>
    <definedName name="SEP._89" localSheetId="1">'[3]ipc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45">'[2]ipc indice 2'!$Q$1:$Q$311</definedName>
    <definedName name="SEP._89" localSheetId="46">'[2]ipc indice 2'!$Q$1:$Q$311</definedName>
    <definedName name="SEP._89" localSheetId="20">'[2]ipc indice 2'!$Q$1:$Q$311</definedName>
    <definedName name="SEP._89" localSheetId="49">'[2]ipc indice 2'!$Q$1:$Q$311</definedName>
    <definedName name="SEP._89" localSheetId="36">'[2]ipc indice 2'!$Q$1:$Q$311</definedName>
    <definedName name="SEP._89" localSheetId="34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33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26">'[2]ipc indice 2'!$Q$1:$Q$311</definedName>
    <definedName name="SEP._89" localSheetId="27">'[2]ipc indice 2'!$Q$1:$Q$311</definedName>
    <definedName name="SEP._89" localSheetId="18">'[2]ipc indice 2'!$Q$1:$Q$311</definedName>
    <definedName name="SEP._89" localSheetId="43">'[2]ipc indice 2'!$Q$1:$Q$311</definedName>
    <definedName name="SEP._89" localSheetId="31">'[2]ipc indice 2'!$Q$1:$Q$311</definedName>
    <definedName name="SEP._89" localSheetId="19">'[2]ipc indice 2'!$Q$1:$Q$311</definedName>
    <definedName name="SEP._89" localSheetId="17">'[2]ipc indice 2'!$Q$1:$Q$311</definedName>
    <definedName name="SEP._89" localSheetId="44">'[2]ipc indice 2'!$Q$1:$Q$311</definedName>
    <definedName name="SEP._89" localSheetId="16">'[2]ipc indice 2'!$Q$1:$Q$311</definedName>
    <definedName name="SEP._89" localSheetId="37">'[2]ipc indice 2'!$Q$1:$Q$311</definedName>
    <definedName name="SEP._89" localSheetId="15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1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47">'[2]ipc indice 2'!$Q$1:$Q$311</definedName>
    <definedName name="SEP._89" localSheetId="48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38">'[2]ipc indice 2'!$Q$1:$Q$311</definedName>
    <definedName name="SEP._89" localSheetId="39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3">'[2]ipc indice 2'!$Q$1:$Q$311</definedName>
    <definedName name="SEP._89" localSheetId="5">'[2]ipc indice 2'!$Q$1:$Q$311</definedName>
    <definedName name="SEP._89" localSheetId="12">'[2]ipc indice 2'!$Q$1:$Q$311</definedName>
    <definedName name="SEP._89" localSheetId="2">'[2]ipc indice 2'!$Q$1:$Q$311</definedName>
    <definedName name="SEP._89" localSheetId="14">'[2]ipc indice 2'!$Q$1:$Q$311</definedName>
    <definedName name="sss" localSheetId="55">[1]BASE!#REF!</definedName>
    <definedName name="sss" localSheetId="53">[1]BASE!#REF!</definedName>
    <definedName name="sss" localSheetId="54">[1]BASE!#REF!</definedName>
    <definedName name="sss" localSheetId="57">[1]BASE!#REF!</definedName>
    <definedName name="sss" localSheetId="56">[1]BASE!#REF!</definedName>
    <definedName name="sss" localSheetId="52">[1]BASE!#REF!</definedName>
    <definedName name="sss" localSheetId="50">[1]BASE!#REF!</definedName>
    <definedName name="sss" localSheetId="51">[1]BASE!#REF!</definedName>
    <definedName name="sss" localSheetId="1">[4]BASE!#REF!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45">[1]BASE!#REF!</definedName>
    <definedName name="sss" localSheetId="46">[1]BASE!#REF!</definedName>
    <definedName name="sss" localSheetId="20">[1]BASE!#REF!</definedName>
    <definedName name="sss" localSheetId="49">[1]BASE!#REF!</definedName>
    <definedName name="sss" localSheetId="36">[1]BASE!#REF!</definedName>
    <definedName name="sss" localSheetId="34">[1]BASE!#REF!</definedName>
    <definedName name="sss" localSheetId="35">[1]BASE!#REF!</definedName>
    <definedName name="sss" localSheetId="32">[1]BASE!#REF!</definedName>
    <definedName name="sss" localSheetId="33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26">[1]BASE!#REF!</definedName>
    <definedName name="sss" localSheetId="27">[1]BASE!#REF!</definedName>
    <definedName name="sss" localSheetId="18">[1]BASE!#REF!</definedName>
    <definedName name="sss" localSheetId="43">[1]BASE!#REF!</definedName>
    <definedName name="sss" localSheetId="31">[1]BASE!#REF!</definedName>
    <definedName name="sss" localSheetId="19">[1]BASE!#REF!</definedName>
    <definedName name="sss" localSheetId="17">[1]BASE!#REF!</definedName>
    <definedName name="sss" localSheetId="44">[1]BASE!#REF!</definedName>
    <definedName name="sss" localSheetId="16">[1]BASE!#REF!</definedName>
    <definedName name="sss" localSheetId="37">[1]BASE!#REF!</definedName>
    <definedName name="sss" localSheetId="25">[1]BASE!#REF!</definedName>
    <definedName name="sss" localSheetId="23">[1]BASE!#REF!</definedName>
    <definedName name="sss" localSheetId="21">[1]BASE!#REF!</definedName>
    <definedName name="sss" localSheetId="22">[1]BASE!#REF!</definedName>
    <definedName name="sss" localSheetId="24">[1]BASE!#REF!</definedName>
    <definedName name="sss" localSheetId="47">[1]BASE!#REF!</definedName>
    <definedName name="sss" localSheetId="48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38">[1]BASE!#REF!</definedName>
    <definedName name="sss" localSheetId="39">[1]BASE!#REF!</definedName>
    <definedName name="sss" localSheetId="3">[1]BASE!#REF!</definedName>
    <definedName name="sss" localSheetId="4">[1]BASE!#REF!</definedName>
    <definedName name="sss" localSheetId="13">[1]BASE!#REF!</definedName>
    <definedName name="sss" localSheetId="5">[1]BASE!#REF!</definedName>
    <definedName name="sss" localSheetId="12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45">#REF!</definedName>
    <definedName name="z" localSheetId="46">#REF!</definedName>
    <definedName name="z" localSheetId="20">#REF!</definedName>
    <definedName name="z" localSheetId="49">#REF!</definedName>
    <definedName name="z" localSheetId="36">#REF!</definedName>
    <definedName name="z" localSheetId="34">#REF!</definedName>
    <definedName name="z" localSheetId="35">#REF!</definedName>
    <definedName name="z" localSheetId="32">#REF!</definedName>
    <definedName name="z" localSheetId="33">#REF!</definedName>
    <definedName name="z" localSheetId="30">#REF!</definedName>
    <definedName name="z" localSheetId="28">#REF!</definedName>
    <definedName name="z" localSheetId="29">#REF!</definedName>
    <definedName name="z" localSheetId="26">#REF!</definedName>
    <definedName name="z" localSheetId="27">#REF!</definedName>
    <definedName name="z" localSheetId="18">#REF!</definedName>
    <definedName name="z" localSheetId="43">#REF!</definedName>
    <definedName name="z" localSheetId="31">#REF!</definedName>
    <definedName name="z" localSheetId="19">#REF!</definedName>
    <definedName name="z" localSheetId="17">#REF!</definedName>
    <definedName name="z" localSheetId="44">#REF!</definedName>
    <definedName name="z" localSheetId="16">#REF!</definedName>
    <definedName name="z" localSheetId="37">#REF!</definedName>
    <definedName name="z" localSheetId="15">#REF!</definedName>
    <definedName name="z" localSheetId="25">#REF!</definedName>
    <definedName name="z" localSheetId="23">#REF!</definedName>
    <definedName name="z" localSheetId="21">#REF!</definedName>
    <definedName name="z" localSheetId="22">#REF!</definedName>
    <definedName name="z" localSheetId="24">#REF!</definedName>
    <definedName name="z" localSheetId="47">#REF!</definedName>
    <definedName name="z" localSheetId="48">#REF!</definedName>
    <definedName name="z" localSheetId="42">#REF!</definedName>
    <definedName name="z" localSheetId="40">#REF!</definedName>
    <definedName name="z" localSheetId="41">#REF!</definedName>
    <definedName name="z" localSheetId="38">#REF!</definedName>
    <definedName name="z" localSheetId="39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J44" i="130"/>
  <c r="I44"/>
  <c r="J43"/>
  <c r="I43"/>
  <c r="J42"/>
  <c r="I42"/>
  <c r="J41"/>
  <c r="I41"/>
  <c r="J40"/>
  <c r="I40"/>
  <c r="J39"/>
  <c r="I39"/>
  <c r="J38"/>
  <c r="I38"/>
  <c r="J37"/>
  <c r="I37"/>
  <c r="J36"/>
  <c r="I36"/>
  <c r="J35"/>
  <c r="I35"/>
  <c r="J34"/>
  <c r="I34"/>
  <c r="J33"/>
  <c r="I33"/>
  <c r="J32"/>
  <c r="I32"/>
  <c r="J31"/>
  <c r="I31"/>
  <c r="J30"/>
  <c r="I30"/>
  <c r="J29"/>
  <c r="I29"/>
  <c r="J28"/>
  <c r="I28"/>
  <c r="J27"/>
  <c r="I27"/>
  <c r="J26"/>
  <c r="I26"/>
  <c r="J25"/>
  <c r="I25"/>
  <c r="J24"/>
  <c r="I24"/>
  <c r="J23"/>
  <c r="I23"/>
  <c r="J22"/>
  <c r="I22"/>
  <c r="J21"/>
  <c r="I21"/>
  <c r="J20"/>
  <c r="I20"/>
  <c r="J19"/>
  <c r="I19"/>
  <c r="J18"/>
  <c r="I18"/>
  <c r="J17"/>
  <c r="I17"/>
  <c r="J16"/>
  <c r="I16"/>
  <c r="J15"/>
  <c r="I15"/>
  <c r="J14"/>
  <c r="I14"/>
  <c r="J13"/>
  <c r="I13"/>
  <c r="G13"/>
  <c r="H13"/>
  <c r="D44"/>
  <c r="E44" s="1"/>
  <c r="C44"/>
  <c r="F43"/>
  <c r="E43"/>
  <c r="F42"/>
  <c r="E42"/>
  <c r="F41"/>
  <c r="E41"/>
  <c r="F40"/>
  <c r="E40"/>
  <c r="F39"/>
  <c r="E39"/>
  <c r="F38"/>
  <c r="E38"/>
  <c r="F37"/>
  <c r="E37"/>
  <c r="F36"/>
  <c r="E36"/>
  <c r="F35"/>
  <c r="E35"/>
  <c r="F34"/>
  <c r="E34"/>
  <c r="F33"/>
  <c r="E33"/>
  <c r="F32"/>
  <c r="E32"/>
  <c r="F31"/>
  <c r="E31"/>
  <c r="F30"/>
  <c r="E30"/>
  <c r="F29"/>
  <c r="E29"/>
  <c r="F28"/>
  <c r="E28"/>
  <c r="F27"/>
  <c r="E27"/>
  <c r="F26"/>
  <c r="E26"/>
  <c r="F25"/>
  <c r="E25"/>
  <c r="F24"/>
  <c r="E24"/>
  <c r="F23"/>
  <c r="E23"/>
  <c r="F22"/>
  <c r="E22"/>
  <c r="F21"/>
  <c r="E21"/>
  <c r="F20"/>
  <c r="E20"/>
  <c r="F19"/>
  <c r="E19"/>
  <c r="F18"/>
  <c r="E18"/>
  <c r="F17"/>
  <c r="E17"/>
  <c r="F16"/>
  <c r="E16"/>
  <c r="F15"/>
  <c r="E15"/>
  <c r="F14"/>
  <c r="E14"/>
  <c r="F13"/>
  <c r="E13"/>
  <c r="D13"/>
  <c r="D44" i="129"/>
  <c r="G44"/>
  <c r="G13"/>
  <c r="H13"/>
  <c r="J43" s="1"/>
  <c r="G13" i="128"/>
  <c r="I43" i="129"/>
  <c r="I42"/>
  <c r="I41"/>
  <c r="I40"/>
  <c r="I39"/>
  <c r="I38"/>
  <c r="I37"/>
  <c r="I36"/>
  <c r="I35"/>
  <c r="I34"/>
  <c r="I33"/>
  <c r="I32"/>
  <c r="I31"/>
  <c r="I30"/>
  <c r="I29"/>
  <c r="I28"/>
  <c r="J27"/>
  <c r="I27"/>
  <c r="I26"/>
  <c r="I25"/>
  <c r="J24"/>
  <c r="I24"/>
  <c r="I23"/>
  <c r="I22"/>
  <c r="J21"/>
  <c r="I21"/>
  <c r="J20"/>
  <c r="I20"/>
  <c r="I19"/>
  <c r="J18"/>
  <c r="I18"/>
  <c r="J17"/>
  <c r="I17"/>
  <c r="I16"/>
  <c r="J15"/>
  <c r="I15"/>
  <c r="J14"/>
  <c r="I14"/>
  <c r="J13"/>
  <c r="H44"/>
  <c r="F44"/>
  <c r="C44"/>
  <c r="F43"/>
  <c r="E43"/>
  <c r="F42"/>
  <c r="E42"/>
  <c r="F41"/>
  <c r="E41"/>
  <c r="F40"/>
  <c r="E40"/>
  <c r="F39"/>
  <c r="E39"/>
  <c r="F38"/>
  <c r="E38"/>
  <c r="F37"/>
  <c r="E37"/>
  <c r="F36"/>
  <c r="E36"/>
  <c r="F35"/>
  <c r="E35"/>
  <c r="F34"/>
  <c r="E34"/>
  <c r="F33"/>
  <c r="E33"/>
  <c r="F32"/>
  <c r="E32"/>
  <c r="F31"/>
  <c r="E31"/>
  <c r="F30"/>
  <c r="E30"/>
  <c r="F29"/>
  <c r="E29"/>
  <c r="F28"/>
  <c r="E28"/>
  <c r="F27"/>
  <c r="E27"/>
  <c r="F26"/>
  <c r="E26"/>
  <c r="F25"/>
  <c r="E25"/>
  <c r="F24"/>
  <c r="E24"/>
  <c r="F23"/>
  <c r="E23"/>
  <c r="F22"/>
  <c r="E22"/>
  <c r="F21"/>
  <c r="E21"/>
  <c r="F20"/>
  <c r="E20"/>
  <c r="F19"/>
  <c r="E19"/>
  <c r="F18"/>
  <c r="E18"/>
  <c r="F17"/>
  <c r="E17"/>
  <c r="F16"/>
  <c r="E16"/>
  <c r="F15"/>
  <c r="E15"/>
  <c r="F14"/>
  <c r="E14"/>
  <c r="F13"/>
  <c r="E13"/>
  <c r="D13"/>
  <c r="H44" i="128"/>
  <c r="J44"/>
  <c r="I44"/>
  <c r="J43"/>
  <c r="I43"/>
  <c r="J42"/>
  <c r="I42"/>
  <c r="J41"/>
  <c r="I41"/>
  <c r="J40"/>
  <c r="I40"/>
  <c r="J39"/>
  <c r="I39"/>
  <c r="J38"/>
  <c r="I38"/>
  <c r="J37"/>
  <c r="I37"/>
  <c r="J36"/>
  <c r="I36"/>
  <c r="J35"/>
  <c r="I35"/>
  <c r="J34"/>
  <c r="I34"/>
  <c r="J33"/>
  <c r="I33"/>
  <c r="J32"/>
  <c r="I32"/>
  <c r="J31"/>
  <c r="I31"/>
  <c r="J30"/>
  <c r="I30"/>
  <c r="J29"/>
  <c r="I29"/>
  <c r="J28"/>
  <c r="I28"/>
  <c r="J27"/>
  <c r="I27"/>
  <c r="J26"/>
  <c r="I26"/>
  <c r="J25"/>
  <c r="I25"/>
  <c r="J24"/>
  <c r="I24"/>
  <c r="J23"/>
  <c r="I23"/>
  <c r="J22"/>
  <c r="I22"/>
  <c r="J21"/>
  <c r="I21"/>
  <c r="J20"/>
  <c r="I20"/>
  <c r="J19"/>
  <c r="I19"/>
  <c r="J18"/>
  <c r="I18"/>
  <c r="J17"/>
  <c r="I17"/>
  <c r="J16"/>
  <c r="I16"/>
  <c r="J15"/>
  <c r="I15"/>
  <c r="J14"/>
  <c r="I14"/>
  <c r="J13"/>
  <c r="I13"/>
  <c r="H13"/>
  <c r="G44"/>
  <c r="D44"/>
  <c r="F44"/>
  <c r="C44"/>
  <c r="F43"/>
  <c r="E43"/>
  <c r="F42"/>
  <c r="E42"/>
  <c r="F41"/>
  <c r="E41"/>
  <c r="F40"/>
  <c r="E40"/>
  <c r="F39"/>
  <c r="E39"/>
  <c r="F38"/>
  <c r="E38"/>
  <c r="F37"/>
  <c r="E37"/>
  <c r="F36"/>
  <c r="E36"/>
  <c r="F35"/>
  <c r="E35"/>
  <c r="F34"/>
  <c r="E34"/>
  <c r="F33"/>
  <c r="E33"/>
  <c r="F32"/>
  <c r="E32"/>
  <c r="F31"/>
  <c r="E31"/>
  <c r="F30"/>
  <c r="E30"/>
  <c r="F29"/>
  <c r="E29"/>
  <c r="F28"/>
  <c r="E28"/>
  <c r="F27"/>
  <c r="E27"/>
  <c r="F26"/>
  <c r="E26"/>
  <c r="F25"/>
  <c r="E25"/>
  <c r="F24"/>
  <c r="E24"/>
  <c r="F23"/>
  <c r="E23"/>
  <c r="F22"/>
  <c r="E22"/>
  <c r="F21"/>
  <c r="E21"/>
  <c r="F20"/>
  <c r="E20"/>
  <c r="F19"/>
  <c r="E19"/>
  <c r="F18"/>
  <c r="E18"/>
  <c r="F17"/>
  <c r="E17"/>
  <c r="F16"/>
  <c r="E16"/>
  <c r="F15"/>
  <c r="E15"/>
  <c r="F14"/>
  <c r="E14"/>
  <c r="F13"/>
  <c r="E13"/>
  <c r="D13"/>
  <c r="H42" i="125"/>
  <c r="I42"/>
  <c r="G42"/>
  <c r="C42"/>
  <c r="H44" i="126"/>
  <c r="I44" s="1"/>
  <c r="G44"/>
  <c r="C44"/>
  <c r="E44" s="1"/>
  <c r="D42" i="125"/>
  <c r="F42" s="1"/>
  <c r="J41"/>
  <c r="I41"/>
  <c r="J40"/>
  <c r="I40"/>
  <c r="J39"/>
  <c r="I39"/>
  <c r="J38"/>
  <c r="I38"/>
  <c r="J37"/>
  <c r="I37"/>
  <c r="J36"/>
  <c r="I36"/>
  <c r="J35"/>
  <c r="I35"/>
  <c r="J34"/>
  <c r="I34"/>
  <c r="J33"/>
  <c r="I33"/>
  <c r="J32"/>
  <c r="I32"/>
  <c r="J31"/>
  <c r="I31"/>
  <c r="J30"/>
  <c r="I30"/>
  <c r="J29"/>
  <c r="I29"/>
  <c r="J28"/>
  <c r="I28"/>
  <c r="J27"/>
  <c r="I27"/>
  <c r="J26"/>
  <c r="I26"/>
  <c r="J25"/>
  <c r="I25"/>
  <c r="J24"/>
  <c r="I24"/>
  <c r="J23"/>
  <c r="I23"/>
  <c r="J22"/>
  <c r="I22"/>
  <c r="J21"/>
  <c r="I21"/>
  <c r="J20"/>
  <c r="I20"/>
  <c r="J19"/>
  <c r="I19"/>
  <c r="J18"/>
  <c r="I18"/>
  <c r="J17"/>
  <c r="I17"/>
  <c r="J16"/>
  <c r="I16"/>
  <c r="J15"/>
  <c r="I15"/>
  <c r="J14"/>
  <c r="I14"/>
  <c r="J13"/>
  <c r="I13"/>
  <c r="H13"/>
  <c r="C43" i="124"/>
  <c r="D43"/>
  <c r="F43" s="1"/>
  <c r="F41" i="125"/>
  <c r="E41"/>
  <c r="F40"/>
  <c r="E40"/>
  <c r="F39"/>
  <c r="E39"/>
  <c r="F38"/>
  <c r="E38"/>
  <c r="F37"/>
  <c r="E37"/>
  <c r="F36"/>
  <c r="E36"/>
  <c r="F35"/>
  <c r="E35"/>
  <c r="F34"/>
  <c r="E34"/>
  <c r="F33"/>
  <c r="E33"/>
  <c r="F32"/>
  <c r="E32"/>
  <c r="F31"/>
  <c r="E31"/>
  <c r="F30"/>
  <c r="E30"/>
  <c r="F29"/>
  <c r="E29"/>
  <c r="F28"/>
  <c r="E28"/>
  <c r="F27"/>
  <c r="E27"/>
  <c r="F26"/>
  <c r="E26"/>
  <c r="F25"/>
  <c r="E25"/>
  <c r="F24"/>
  <c r="E24"/>
  <c r="F23"/>
  <c r="E23"/>
  <c r="F22"/>
  <c r="E22"/>
  <c r="F21"/>
  <c r="E21"/>
  <c r="F20"/>
  <c r="E20"/>
  <c r="F19"/>
  <c r="E19"/>
  <c r="F18"/>
  <c r="E18"/>
  <c r="F17"/>
  <c r="E17"/>
  <c r="F16"/>
  <c r="E16"/>
  <c r="F15"/>
  <c r="E15"/>
  <c r="F14"/>
  <c r="E14"/>
  <c r="F13"/>
  <c r="E13"/>
  <c r="D13"/>
  <c r="F42" i="124"/>
  <c r="E42"/>
  <c r="F41"/>
  <c r="E41"/>
  <c r="F40"/>
  <c r="E40"/>
  <c r="F39"/>
  <c r="E39"/>
  <c r="F38"/>
  <c r="E38"/>
  <c r="F37"/>
  <c r="E37"/>
  <c r="F36"/>
  <c r="E36"/>
  <c r="F35"/>
  <c r="E35"/>
  <c r="F34"/>
  <c r="E34"/>
  <c r="F33"/>
  <c r="E33"/>
  <c r="F32"/>
  <c r="E32"/>
  <c r="F31"/>
  <c r="E31"/>
  <c r="F30"/>
  <c r="E30"/>
  <c r="F29"/>
  <c r="E29"/>
  <c r="F28"/>
  <c r="E28"/>
  <c r="F27"/>
  <c r="E27"/>
  <c r="F26"/>
  <c r="E26"/>
  <c r="F25"/>
  <c r="E25"/>
  <c r="F24"/>
  <c r="E24"/>
  <c r="F23"/>
  <c r="E23"/>
  <c r="F22"/>
  <c r="E22"/>
  <c r="F21"/>
  <c r="E21"/>
  <c r="F20"/>
  <c r="E20"/>
  <c r="F19"/>
  <c r="E19"/>
  <c r="F18"/>
  <c r="E18"/>
  <c r="F17"/>
  <c r="E17"/>
  <c r="F16"/>
  <c r="E16"/>
  <c r="F15"/>
  <c r="E15"/>
  <c r="F14"/>
  <c r="E14"/>
  <c r="F13"/>
  <c r="E13"/>
  <c r="F44" i="126"/>
  <c r="F43"/>
  <c r="E43"/>
  <c r="F42"/>
  <c r="E42"/>
  <c r="F41"/>
  <c r="E41"/>
  <c r="F40"/>
  <c r="E40"/>
  <c r="F39"/>
  <c r="E39"/>
  <c r="F38"/>
  <c r="E38"/>
  <c r="F37"/>
  <c r="E37"/>
  <c r="F36"/>
  <c r="E36"/>
  <c r="F35"/>
  <c r="E35"/>
  <c r="F34"/>
  <c r="E34"/>
  <c r="F33"/>
  <c r="E33"/>
  <c r="F32"/>
  <c r="E32"/>
  <c r="F31"/>
  <c r="E31"/>
  <c r="F30"/>
  <c r="E30"/>
  <c r="F29"/>
  <c r="E29"/>
  <c r="F28"/>
  <c r="E28"/>
  <c r="F27"/>
  <c r="E27"/>
  <c r="F26"/>
  <c r="E26"/>
  <c r="F25"/>
  <c r="E25"/>
  <c r="F24"/>
  <c r="E24"/>
  <c r="F23"/>
  <c r="E23"/>
  <c r="F22"/>
  <c r="E22"/>
  <c r="F21"/>
  <c r="E21"/>
  <c r="F20"/>
  <c r="E20"/>
  <c r="F19"/>
  <c r="E19"/>
  <c r="F18"/>
  <c r="E18"/>
  <c r="F17"/>
  <c r="E17"/>
  <c r="F16"/>
  <c r="E16"/>
  <c r="F15"/>
  <c r="E15"/>
  <c r="F14"/>
  <c r="E14"/>
  <c r="J43"/>
  <c r="I43"/>
  <c r="J42"/>
  <c r="I42"/>
  <c r="J41"/>
  <c r="I41"/>
  <c r="J40"/>
  <c r="I40"/>
  <c r="J39"/>
  <c r="I39"/>
  <c r="J38"/>
  <c r="I38"/>
  <c r="J37"/>
  <c r="I37"/>
  <c r="J36"/>
  <c r="I36"/>
  <c r="J35"/>
  <c r="I35"/>
  <c r="J34"/>
  <c r="I34"/>
  <c r="J33"/>
  <c r="I33"/>
  <c r="J32"/>
  <c r="I32"/>
  <c r="J31"/>
  <c r="I31"/>
  <c r="J30"/>
  <c r="I30"/>
  <c r="J29"/>
  <c r="I29"/>
  <c r="J28"/>
  <c r="I28"/>
  <c r="J27"/>
  <c r="I27"/>
  <c r="J26"/>
  <c r="I26"/>
  <c r="J25"/>
  <c r="I25"/>
  <c r="J24"/>
  <c r="I24"/>
  <c r="J23"/>
  <c r="I23"/>
  <c r="J22"/>
  <c r="I22"/>
  <c r="J21"/>
  <c r="I21"/>
  <c r="J20"/>
  <c r="I20"/>
  <c r="J19"/>
  <c r="I19"/>
  <c r="J18"/>
  <c r="I18"/>
  <c r="J17"/>
  <c r="I17"/>
  <c r="J16"/>
  <c r="I16"/>
  <c r="J15"/>
  <c r="I15"/>
  <c r="J14"/>
  <c r="I14"/>
  <c r="J13"/>
  <c r="I13"/>
  <c r="H13"/>
  <c r="D44"/>
  <c r="F13"/>
  <c r="E13"/>
  <c r="D13"/>
  <c r="H43" i="124"/>
  <c r="I43" s="1"/>
  <c r="G43"/>
  <c r="J42"/>
  <c r="I42"/>
  <c r="J41"/>
  <c r="I41"/>
  <c r="J40"/>
  <c r="I40"/>
  <c r="J39"/>
  <c r="I39"/>
  <c r="J38"/>
  <c r="I38"/>
  <c r="J37"/>
  <c r="I37"/>
  <c r="J36"/>
  <c r="I36"/>
  <c r="J35"/>
  <c r="I35"/>
  <c r="J34"/>
  <c r="I34"/>
  <c r="J33"/>
  <c r="I33"/>
  <c r="J32"/>
  <c r="I32"/>
  <c r="J31"/>
  <c r="I31"/>
  <c r="J30"/>
  <c r="I30"/>
  <c r="J29"/>
  <c r="I29"/>
  <c r="J28"/>
  <c r="I28"/>
  <c r="J27"/>
  <c r="I27"/>
  <c r="J26"/>
  <c r="I26"/>
  <c r="J25"/>
  <c r="I25"/>
  <c r="J24"/>
  <c r="I24"/>
  <c r="J23"/>
  <c r="I23"/>
  <c r="J22"/>
  <c r="I22"/>
  <c r="J21"/>
  <c r="I21"/>
  <c r="J20"/>
  <c r="I20"/>
  <c r="J19"/>
  <c r="I19"/>
  <c r="J18"/>
  <c r="I18"/>
  <c r="J17"/>
  <c r="I17"/>
  <c r="J16"/>
  <c r="I16"/>
  <c r="J15"/>
  <c r="I15"/>
  <c r="J14"/>
  <c r="I14"/>
  <c r="J13"/>
  <c r="I13"/>
  <c r="H13"/>
  <c r="D13"/>
  <c r="H25" i="19"/>
  <c r="H23" s="1"/>
  <c r="I30"/>
  <c r="I29"/>
  <c r="I28"/>
  <c r="I27"/>
  <c r="I26"/>
  <c r="I24"/>
  <c r="F23"/>
  <c r="F31"/>
  <c r="F30"/>
  <c r="F29"/>
  <c r="F28"/>
  <c r="F27"/>
  <c r="F26"/>
  <c r="F25"/>
  <c r="F24"/>
  <c r="E30"/>
  <c r="E29"/>
  <c r="E28"/>
  <c r="E27"/>
  <c r="E26"/>
  <c r="E25"/>
  <c r="E24"/>
  <c r="E23"/>
  <c r="D25"/>
  <c r="D23" s="1"/>
  <c r="C23"/>
  <c r="F44" i="130" l="1"/>
  <c r="I44" i="129"/>
  <c r="J30"/>
  <c r="J33"/>
  <c r="J36"/>
  <c r="J39"/>
  <c r="J42"/>
  <c r="I13"/>
  <c r="J23"/>
  <c r="J26"/>
  <c r="J29"/>
  <c r="J32"/>
  <c r="J35"/>
  <c r="J38"/>
  <c r="J41"/>
  <c r="J44"/>
  <c r="J16"/>
  <c r="J19"/>
  <c r="J22"/>
  <c r="J25"/>
  <c r="J28"/>
  <c r="J31"/>
  <c r="J34"/>
  <c r="J37"/>
  <c r="J40"/>
  <c r="E44"/>
  <c r="E44" i="128"/>
  <c r="J42" i="125"/>
  <c r="J44" i="126"/>
  <c r="E42" i="125"/>
  <c r="E43" i="124"/>
  <c r="J43"/>
  <c r="J30" i="19"/>
  <c r="J23"/>
  <c r="J29"/>
  <c r="I25"/>
  <c r="J28"/>
  <c r="J25"/>
  <c r="J27"/>
  <c r="J26"/>
  <c r="I23"/>
  <c r="J24"/>
  <c r="J31"/>
</calcChain>
</file>

<file path=xl/sharedStrings.xml><?xml version="1.0" encoding="utf-8"?>
<sst xmlns="http://schemas.openxmlformats.org/spreadsheetml/2006/main" count="3029" uniqueCount="340">
  <si>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</si>
  <si>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</si>
  <si>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</si>
  <si>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</si>
  <si>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</si>
  <si>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</si>
  <si>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</si>
  <si>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</si>
  <si>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</si>
  <si>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</si>
  <si>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</si>
  <si>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</si>
  <si>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</si>
  <si>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</si>
  <si>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</si>
  <si>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</si>
  <si>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</si>
  <si>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</si>
  <si>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</si>
  <si>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</si>
  <si>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</si>
  <si>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</si>
  <si>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</si>
  <si>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Fuente: Dian.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</si>
  <si>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</si>
  <si>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</si>
  <si>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</si>
  <si>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</si>
  <si>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</si>
  <si>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</si>
  <si>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</si>
  <si>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</si>
  <si>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</si>
  <si>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</si>
  <si>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</si>
  <si>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</si>
  <si>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</si>
  <si>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</si>
  <si>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</si>
  <si>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</si>
  <si>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</si>
  <si>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</si>
  <si>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</si>
  <si>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</si>
  <si>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</si>
  <si>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</si>
  <si>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</si>
  <si>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</si>
  <si>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</si>
  <si>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</si>
  <si>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</si>
  <si>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</si>
  <si>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</si>
  <si>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</si>
  <si>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</si>
  <si>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</si>
  <si>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</si>
  <si>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</si>
  <si>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</si>
  <si>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</si>
  <si>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</si>
  <si>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Exportaciones de bienes primarios a EEUU</t>
  </si>
  <si>
    <t>Exportaciones de manufacturas basadas en recursos naturales a EEUU</t>
  </si>
  <si>
    <t>Exportaciones manufacturas de baja tecnología a EEUU</t>
  </si>
  <si>
    <t>Exportaciones manufacturas de tecnología media a EEUU</t>
  </si>
  <si>
    <t>Exportaciones manufacturas de alta tecnología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</si>
  <si>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</si>
  <si>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</si>
  <si>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</si>
  <si>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</si>
  <si>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</si>
  <si>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</si>
  <si>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</si>
  <si>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</si>
  <si>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</si>
  <si>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</si>
  <si>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</si>
  <si>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</si>
  <si>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</si>
  <si>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</si>
  <si>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</si>
  <si>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</si>
  <si>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</si>
  <si>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</si>
  <si>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</si>
  <si>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</si>
  <si>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</si>
  <si>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</si>
  <si>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</si>
  <si>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</si>
  <si>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</si>
  <si>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</si>
  <si>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</si>
  <si>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</si>
  <si>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</si>
  <si>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</si>
  <si>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</si>
  <si>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</si>
  <si>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</si>
  <si>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</si>
  <si>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</si>
  <si>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</si>
  <si>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</si>
  <si>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</si>
  <si>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</si>
  <si>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</si>
  <si>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</si>
  <si>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</si>
  <si>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</si>
  <si>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EEUU bienes primarios</t>
  </si>
  <si>
    <t>Exportaciones a EEUU maufacturas baja tecnología</t>
  </si>
  <si>
    <t>Exportaciones a EEUU maufacturas rec naturales</t>
  </si>
  <si>
    <t>Exportaciones a EEUU maufacturas tecnología media</t>
  </si>
  <si>
    <t>Exportaciones a EEUU maufacturas alta tecnología</t>
  </si>
  <si>
    <t>Exportaciones a Ecuador</t>
  </si>
  <si>
    <t>Exportaciones a Ecuador bienes primarios</t>
  </si>
  <si>
    <t>Exportaciones a Ecuador maufacturas rec naturales</t>
  </si>
  <si>
    <t>Exportaciones a Ecuador maufacturas baja tecnología</t>
  </si>
  <si>
    <t>Exportaciones a Ecuador maufacturas tecnología media</t>
  </si>
  <si>
    <t>Exportaciones a Ecuador maufacturas alta tecnología</t>
  </si>
  <si>
    <t>Exportaciones a Venezuela</t>
  </si>
  <si>
    <t>Productos químicos</t>
  </si>
  <si>
    <t>Alimentos y bebidas</t>
  </si>
  <si>
    <t>Exportaciones a Venezuela bienes primarios</t>
  </si>
  <si>
    <t>Exportaciones a Venezuela maufacturas rec naturales</t>
  </si>
  <si>
    <t>Exportaciones a Venezuela maufacturas baja tecnología</t>
  </si>
  <si>
    <t>Exportaciones a Venezuela maufacturas tecnología media</t>
  </si>
  <si>
    <t>Exportaciones a Venezuela maufacturas alta tecnología</t>
  </si>
  <si>
    <t>no.4 enero 2011</t>
  </si>
  <si>
    <t>Textiles</t>
  </si>
  <si>
    <t>Exportaciones de textiles</t>
  </si>
  <si>
    <t>Exportaciones de alimentos y bebidas</t>
  </si>
  <si>
    <t>% Cambio   '11/'10</t>
  </si>
  <si>
    <t>% del total '11</t>
  </si>
  <si>
    <t xml:space="preserve"> '11 como % de '10</t>
  </si>
  <si>
    <t/>
  </si>
  <si>
    <t>Exportaciones de bienes primarios a Ecuador</t>
  </si>
  <si>
    <t>Exportaciones de manufacturas basadas en recursos naturales a Ecuador</t>
  </si>
  <si>
    <t>Exportaciones de manufacturas de baja tecnología a Ecuador</t>
  </si>
  <si>
    <t>Exportaciones de manufacturas de tecnología media a Ecuador</t>
  </si>
  <si>
    <t>Exportaciones de manufacturas de alta tecnología a Ecuador</t>
  </si>
  <si>
    <t>Exportaciones totales a Venezuela</t>
  </si>
  <si>
    <t>Exportaciones a Venezuela de bienes primarios</t>
  </si>
  <si>
    <t>Exportaciones a Venezuela de manufacturas basadas en recursos naturales</t>
  </si>
  <si>
    <t>Exportaciones a Venezuela de manufacturas de baja tecnología</t>
  </si>
  <si>
    <t>Exportaciones a Venezuela de manufacturas de tecnología media</t>
  </si>
  <si>
    <t>Exportaciones a Venezuela de manufacturas de alta tecnología</t>
  </si>
  <si>
    <t>Exportaciones totales a Panamá</t>
  </si>
  <si>
    <t>Exportaciones totales a Brasil</t>
  </si>
  <si>
    <t>Exportaciones a Brasil</t>
  </si>
  <si>
    <t>Exportaciones a Panamá</t>
  </si>
  <si>
    <t>Agricultura</t>
  </si>
  <si>
    <t>Vehículos automotores</t>
  </si>
  <si>
    <t>Año corrido a junio</t>
  </si>
  <si>
    <t>Junio</t>
  </si>
  <si>
    <t>Exportaciones de caucho y plástico</t>
  </si>
  <si>
    <t>Cuacho y plástico</t>
  </si>
  <si>
    <t>Bogotá</t>
  </si>
  <si>
    <t>Valle del Cauca</t>
  </si>
  <si>
    <t>Atlántico</t>
  </si>
  <si>
    <t>Cauca</t>
  </si>
  <si>
    <t>Antioquia</t>
  </si>
  <si>
    <t>Risaralda</t>
  </si>
  <si>
    <t>Cundinamarca</t>
  </si>
  <si>
    <t>Caldas</t>
  </si>
  <si>
    <t>Bolívar</t>
  </si>
  <si>
    <t>Nariño</t>
  </si>
  <si>
    <t>Meta</t>
  </si>
  <si>
    <t>Norte de Santander</t>
  </si>
  <si>
    <t>Santander</t>
  </si>
  <si>
    <t>Tolima</t>
  </si>
  <si>
    <t>Magdalena</t>
  </si>
  <si>
    <t>Córdoba</t>
  </si>
  <si>
    <t>Quindío</t>
  </si>
  <si>
    <t>San Andrés</t>
  </si>
  <si>
    <t>Boyacá</t>
  </si>
  <si>
    <t>Cesar</t>
  </si>
  <si>
    <t>Chocó</t>
  </si>
  <si>
    <t>Guajira</t>
  </si>
  <si>
    <t>Huila</t>
  </si>
  <si>
    <t>Sucre</t>
  </si>
  <si>
    <t>Aráuca</t>
  </si>
  <si>
    <t>Casanare</t>
  </si>
  <si>
    <t>Guainía</t>
  </si>
  <si>
    <t>Sin definir</t>
  </si>
  <si>
    <t>Vaupés</t>
  </si>
  <si>
    <t>Amazonas</t>
  </si>
  <si>
    <t>Caquetá</t>
  </si>
  <si>
    <t>Guaviare</t>
  </si>
  <si>
    <t>Putumayo</t>
  </si>
  <si>
    <t>Vichada</t>
  </si>
  <si>
    <t>Cafés sin tostar</t>
  </si>
  <si>
    <t>Rosas frescas</t>
  </si>
  <si>
    <t>Capullos frescos</t>
  </si>
  <si>
    <t>Aviones y aeronaves</t>
  </si>
  <si>
    <t>Coques de hulla</t>
  </si>
  <si>
    <t>Medicamentos</t>
  </si>
  <si>
    <t>Claveles</t>
  </si>
  <si>
    <t>Pigmentos para pinturas</t>
  </si>
  <si>
    <t>Libros</t>
  </si>
  <si>
    <t>Vehículos &gt; 10 personas</t>
  </si>
  <si>
    <t>Carburoreactores</t>
  </si>
  <si>
    <t>Claveles miniatura</t>
  </si>
  <si>
    <t>Muebles de mimbre</t>
  </si>
  <si>
    <t>Preparaciones capilares</t>
  </si>
  <si>
    <t>Pistones para motores</t>
  </si>
  <si>
    <t>Desechos de cobre</t>
  </si>
  <si>
    <t>Tejido de punto</t>
  </si>
  <si>
    <t>Artículos de cama</t>
  </si>
  <si>
    <t>Manufacturas de cuero</t>
  </si>
  <si>
    <t>Láminas de polímeros</t>
  </si>
  <si>
    <t>Productos quimicos</t>
  </si>
  <si>
    <t>Caucho y de plastico</t>
  </si>
  <si>
    <t>Refinación del petroleo</t>
  </si>
  <si>
    <t>Equipos de transporte</t>
  </si>
  <si>
    <t>Edición</t>
  </si>
  <si>
    <t>Muebles industrias</t>
  </si>
  <si>
    <t>Maquinaria y equipo</t>
  </si>
  <si>
    <t>Prendas de vestir</t>
  </si>
  <si>
    <t>Cueros</t>
  </si>
  <si>
    <t>Aparatos electricos</t>
  </si>
  <si>
    <t>Minerales no metálicos</t>
  </si>
  <si>
    <t>Productos metalúrgicos</t>
  </si>
  <si>
    <t>Productos de metal</t>
  </si>
  <si>
    <t>Equipo de radio</t>
  </si>
  <si>
    <t>Instrumentos médicos</t>
  </si>
  <si>
    <t>Sin información</t>
  </si>
  <si>
    <t>Papel</t>
  </si>
  <si>
    <t>Pesca</t>
  </si>
  <si>
    <t>Maquinaria de oficina</t>
  </si>
  <si>
    <t>Madera</t>
  </si>
  <si>
    <t>Reciclaje</t>
  </si>
  <si>
    <t>Minerales no metalicos</t>
  </si>
  <si>
    <t>Esparcimiento</t>
  </si>
  <si>
    <t>Silvicultura</t>
  </si>
  <si>
    <t>Carbón</t>
  </si>
  <si>
    <t>Tabaco</t>
  </si>
  <si>
    <t>Telecomunicaciones</t>
  </si>
  <si>
    <t>Minerales metaliferos</t>
  </si>
  <si>
    <t>Comercio al por mayor</t>
  </si>
  <si>
    <t>Activ. empresariales</t>
  </si>
  <si>
    <t xml:space="preserve">Armenia </t>
  </si>
  <si>
    <t xml:space="preserve">Bogotá </t>
  </si>
  <si>
    <t xml:space="preserve">Bucaramanga </t>
  </si>
  <si>
    <t xml:space="preserve">Manizales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</si>
  <si>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</si>
  <si>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</si>
  <si>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</si>
  <si>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</si>
  <si>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</si>
  <si>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</si>
  <si>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</si>
  <si>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Turbo </t>
  </si>
  <si>
    <t xml:space="preserve">Puerto Asis </t>
  </si>
  <si>
    <t xml:space="preserve">Cartagena </t>
  </si>
  <si>
    <t xml:space="preserve">Barranquilla </t>
  </si>
  <si>
    <t xml:space="preserve">Cali </t>
  </si>
  <si>
    <t xml:space="preserve">Cúcuta </t>
  </si>
  <si>
    <t xml:space="preserve">Medellín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</si>
  <si>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</si>
  <si>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</si>
  <si>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</si>
  <si>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</si>
  <si>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</si>
  <si>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</si>
  <si>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</si>
  <si>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</si>
  <si>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</si>
  <si>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</si>
  <si>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</si>
  <si>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</si>
  <si>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</si>
  <si>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</si>
  <si>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</si>
  <si>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Bélgica </t>
  </si>
  <si>
    <t xml:space="preserve">   España </t>
  </si>
  <si>
    <t xml:space="preserve">   Francia </t>
  </si>
  <si>
    <t xml:space="preserve">   Italia </t>
  </si>
  <si>
    <t xml:space="preserve">   Luxemburgo </t>
  </si>
  <si>
    <t xml:space="preserve">   Países Bajos </t>
  </si>
  <si>
    <t xml:space="preserve">   Portugal </t>
  </si>
  <si>
    <t xml:space="preserve">   Reino Unido </t>
  </si>
  <si>
    <t xml:space="preserve">   República Checa</t>
  </si>
  <si>
    <t xml:space="preserve">   Resto </t>
  </si>
  <si>
    <t>Suiza</t>
  </si>
  <si>
    <t xml:space="preserve">   Austria </t>
  </si>
  <si>
    <t xml:space="preserve">   Grecia </t>
  </si>
  <si>
    <t xml:space="preserve">   Polonia </t>
  </si>
  <si>
    <t xml:space="preserve">   Suecia </t>
  </si>
  <si>
    <t xml:space="preserve">   Finlandia </t>
  </si>
  <si>
    <t>Brasil</t>
  </si>
  <si>
    <t>Bélgica</t>
  </si>
  <si>
    <t>Italia</t>
  </si>
  <si>
    <t>Alemania</t>
  </si>
  <si>
    <t>México</t>
  </si>
  <si>
    <t>Japón</t>
  </si>
  <si>
    <t>Reino Unido</t>
  </si>
  <si>
    <t>Canadá</t>
  </si>
  <si>
    <t>Chile</t>
  </si>
  <si>
    <t>España</t>
  </si>
  <si>
    <t>Países Bajos</t>
  </si>
  <si>
    <t>Costa Rica</t>
  </si>
  <si>
    <t>República Dominicana</t>
  </si>
  <si>
    <t>Argentina</t>
  </si>
  <si>
    <t>Grecia</t>
  </si>
  <si>
    <t>Cuba</t>
  </si>
  <si>
    <t>Paraguay</t>
  </si>
  <si>
    <t>Finlandia</t>
  </si>
  <si>
    <t>China</t>
  </si>
  <si>
    <t>Portugal</t>
  </si>
  <si>
    <t>Polonia</t>
  </si>
  <si>
    <t>Eslovaquia</t>
  </si>
  <si>
    <t>Letonia</t>
  </si>
  <si>
    <t>Hungría</t>
  </si>
  <si>
    <t>República Checa</t>
  </si>
  <si>
    <t>Rumania</t>
  </si>
  <si>
    <t>Lituania</t>
  </si>
  <si>
    <t>Austria</t>
  </si>
  <si>
    <t>Venezuela</t>
  </si>
  <si>
    <t>Francia</t>
  </si>
  <si>
    <t>Ecuador</t>
  </si>
  <si>
    <t>Puerto Rico</t>
  </si>
  <si>
    <t>Perú</t>
  </si>
  <si>
    <t>Suecia</t>
  </si>
  <si>
    <t>Uruguay</t>
  </si>
  <si>
    <t>Dinamarca</t>
  </si>
  <si>
    <t>Bolivia</t>
  </si>
  <si>
    <t>Eslovenia</t>
  </si>
  <si>
    <t>Chipre</t>
  </si>
  <si>
    <t>Estonia</t>
  </si>
  <si>
    <t xml:space="preserve">   Agricultura</t>
  </si>
  <si>
    <t xml:space="preserve">   Alimentos y bebidas</t>
  </si>
  <si>
    <t xml:space="preserve">   Productos quimicos</t>
  </si>
  <si>
    <t xml:space="preserve">   Textiles</t>
  </si>
  <si>
    <t xml:space="preserve">   Caucho y de plastico</t>
  </si>
  <si>
    <t>Fuente: The Economist. Edición impresa 27 de agosto de 2011.</t>
  </si>
  <si>
    <t>Datos para julio 2011: Brasil.</t>
  </si>
  <si>
    <t>Junio 2011: Zona Euro y Japón.</t>
  </si>
  <si>
    <t>Segundo trimestre 2011: Chile</t>
  </si>
  <si>
    <t>Primer trimestre 2011: Argentina, Canadá, China, Colombia, Estados Unidos, Gran Bretaña, México, Perú y Venezuela.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</si>
</sst>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5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8" fillId="2" borderId="0" xfId="13" applyFont="1" applyFill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9" fillId="2" borderId="1" xfId="1" applyFont="1" applyFill="1" applyBorder="1"/>
    <xf numFmtId="0" fontId="17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0" fillId="4" borderId="0" xfId="1" applyFont="1" applyFill="1"/>
    <xf numFmtId="0" fontId="2" fillId="4" borderId="0" xfId="1" applyFont="1" applyFill="1"/>
    <xf numFmtId="0" fontId="21" fillId="4" borderId="0" xfId="1" applyFont="1" applyFill="1" applyBorder="1" applyAlignment="1">
      <alignment horizontal="center"/>
    </xf>
    <xf numFmtId="0" fontId="21" fillId="4" borderId="0" xfId="2" applyFont="1" applyFill="1" applyBorder="1" applyAlignment="1">
      <alignment horizontal="center"/>
    </xf>
    <xf numFmtId="0" fontId="20" fillId="4" borderId="0" xfId="1" applyFont="1" applyFill="1" applyBorder="1"/>
    <xf numFmtId="49" fontId="21" fillId="4" borderId="0" xfId="2" applyNumberFormat="1" applyFont="1" applyFill="1" applyBorder="1" applyAlignment="1">
      <alignment vertical="center" wrapText="1"/>
    </xf>
    <xf numFmtId="0" fontId="21" fillId="4" borderId="0" xfId="1" applyFont="1" applyFill="1" applyBorder="1"/>
    <xf numFmtId="3" fontId="20" fillId="4" borderId="0" xfId="2" applyNumberFormat="1" applyFont="1" applyFill="1" applyBorder="1"/>
    <xf numFmtId="164" fontId="20" fillId="4" borderId="0" xfId="3" applyNumberFormat="1" applyFont="1" applyFill="1" applyBorder="1"/>
    <xf numFmtId="3" fontId="21" fillId="4" borderId="0" xfId="2" applyNumberFormat="1" applyFont="1" applyFill="1" applyBorder="1"/>
    <xf numFmtId="164" fontId="21" fillId="4" borderId="0" xfId="2" applyNumberFormat="1" applyFont="1" applyFill="1" applyBorder="1"/>
    <xf numFmtId="9" fontId="20" fillId="4" borderId="0" xfId="3" applyFont="1" applyFill="1" applyBorder="1"/>
    <xf numFmtId="9" fontId="21" fillId="4" borderId="0" xfId="3" applyFont="1" applyFill="1" applyBorder="1"/>
    <xf numFmtId="3" fontId="20" fillId="2" borderId="0" xfId="2" applyNumberFormat="1" applyFont="1" applyFill="1" applyBorder="1"/>
    <xf numFmtId="3" fontId="21" fillId="2" borderId="0" xfId="2" applyNumberFormat="1" applyFont="1" applyFill="1" applyBorder="1"/>
    <xf numFmtId="164" fontId="20" fillId="2" borderId="0" xfId="2" applyNumberFormat="1" applyFont="1" applyFill="1" applyBorder="1"/>
    <xf numFmtId="0" fontId="20" fillId="5" borderId="0" xfId="1" applyFont="1" applyFill="1"/>
    <xf numFmtId="164" fontId="21" fillId="2" borderId="0" xfId="2" applyNumberFormat="1" applyFont="1" applyFill="1" applyBorder="1"/>
    <xf numFmtId="0" fontId="2" fillId="5" borderId="0" xfId="1" applyFont="1" applyFill="1"/>
    <xf numFmtId="0" fontId="20" fillId="4" borderId="3" xfId="1" applyFont="1" applyFill="1" applyBorder="1"/>
    <xf numFmtId="0" fontId="21" fillId="4" borderId="4" xfId="1" applyFont="1" applyFill="1" applyBorder="1" applyAlignment="1">
      <alignment horizontal="center"/>
    </xf>
    <xf numFmtId="0" fontId="21" fillId="4" borderId="5" xfId="1" applyFont="1" applyFill="1" applyBorder="1" applyAlignment="1">
      <alignment horizontal="center"/>
    </xf>
    <xf numFmtId="0" fontId="20" fillId="4" borderId="6" xfId="1" applyFont="1" applyFill="1" applyBorder="1"/>
    <xf numFmtId="0" fontId="21" fillId="4" borderId="7" xfId="1" applyFont="1" applyFill="1" applyBorder="1" applyAlignment="1">
      <alignment horizontal="center"/>
    </xf>
    <xf numFmtId="0" fontId="20" fillId="4" borderId="7" xfId="1" applyFont="1" applyFill="1" applyBorder="1"/>
    <xf numFmtId="0" fontId="20" fillId="2" borderId="6" xfId="1" applyFont="1" applyFill="1" applyBorder="1"/>
    <xf numFmtId="0" fontId="20" fillId="4" borderId="8" xfId="1" applyFont="1" applyFill="1" applyBorder="1"/>
    <xf numFmtId="0" fontId="20" fillId="4" borderId="1" xfId="1" applyFont="1" applyFill="1" applyBorder="1"/>
    <xf numFmtId="0" fontId="20" fillId="4" borderId="9" xfId="1" applyFont="1" applyFill="1" applyBorder="1"/>
    <xf numFmtId="164" fontId="21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9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9" fillId="2" borderId="0" xfId="1" applyFont="1" applyFill="1" applyBorder="1"/>
    <xf numFmtId="0" fontId="22" fillId="2" borderId="1" xfId="1" applyFont="1" applyFill="1" applyBorder="1"/>
    <xf numFmtId="0" fontId="23" fillId="2" borderId="1" xfId="1" applyFont="1" applyFill="1" applyBorder="1"/>
    <xf numFmtId="0" fontId="23" fillId="2" borderId="9" xfId="1" applyFont="1" applyFill="1" applyBorder="1"/>
    <xf numFmtId="0" fontId="23" fillId="2" borderId="0" xfId="1" applyFont="1" applyFill="1"/>
    <xf numFmtId="0" fontId="22" fillId="2" borderId="0" xfId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24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externalLink" Target="externalLinks/externalLink5.xml"/><Relationship Id="rId68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externalLink" Target="externalLinks/externalLink2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1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7.6829191139381192E-2"/>
                  <c:y val="-0.29109696904325666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totales'!$C$45:$C$47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totales'!$D$45:$D$47</c:f>
              <c:numCache>
                <c:formatCode>#,##0</c:formatCode>
                <c:ptCount val="3"/>
                <c:pt idx="0">
                  <c:v>0.12303763000000001</c:v>
                </c:pt>
                <c:pt idx="1">
                  <c:v>1499.5636158100024</c:v>
                </c:pt>
                <c:pt idx="2">
                  <c:v>206.10169960999986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626E-2"/>
          <c:y val="0.85109121633768825"/>
          <c:w val="0.90409103467330942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14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1984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totales'!$G$45:$G$46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totales'!$H$45:$H$46</c:f>
              <c:numCache>
                <c:formatCode>#,##0</c:formatCode>
                <c:ptCount val="2"/>
                <c:pt idx="0">
                  <c:v>258.58430512999985</c:v>
                </c:pt>
                <c:pt idx="1">
                  <c:v>1508.3055013300143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0323"/>
          <c:w val="0.90409103467330965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layout/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1807"/>
          <c:w val="0.89869278438906486"/>
          <c:h val="0.41953825835465297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1.8912777746753467E-2"/>
                  <c:y val="-3.1673609606138686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0.14446725193833551"/>
                  <c:y val="3.6763614880243399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2"/>
              <c:layout>
                <c:manualLayout>
                  <c:x val="0"/>
                  <c:y val="-0.15757599107451026"/>
                </c:manualLayout>
              </c:layout>
              <c:showPercent val="1"/>
            </c:dLbl>
            <c:dLbl>
              <c:idx val="3"/>
              <c:layout>
                <c:manualLayout>
                  <c:x val="0.14035635200772348"/>
                  <c:y val="-8.5388422388160898E-2"/>
                </c:manualLayout>
              </c:layout>
              <c:showPercent val="1"/>
            </c:dLbl>
            <c:dLbl>
              <c:idx val="4"/>
              <c:layout>
                <c:manualLayout>
                  <c:x val="1.4787513262970943E-3"/>
                  <c:y val="5.978151813592215E-4"/>
                </c:manualLayout>
              </c:layout>
              <c:showPercent val="1"/>
            </c:dLbl>
            <c:dLbl>
              <c:idx val="5"/>
              <c:layout>
                <c:manualLayout>
                  <c:x val="0"/>
                  <c:y val="1.4850024480884844E-2"/>
                </c:manualLayout>
              </c:layout>
              <c:dLblPos val="outEnd"/>
              <c:showPercent val="1"/>
            </c:dLbl>
            <c:dLbl>
              <c:idx val="8"/>
              <c:layout>
                <c:manualLayout>
                  <c:x val="-3.1520882584712452E-3"/>
                  <c:y val="4.2238756852641989E-3"/>
                </c:manualLayout>
              </c:layout>
              <c:dLblPos val="outEnd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</c:dLbls>
          <c:cat>
            <c:strRef>
              <c:f>'Resumen exportaciones aduana'!$C$46:$C$49</c:f>
              <c:strCache>
                <c:ptCount val="4"/>
                <c:pt idx="0">
                  <c:v>Armenia </c:v>
                </c:pt>
                <c:pt idx="1">
                  <c:v>Bogotá </c:v>
                </c:pt>
                <c:pt idx="2">
                  <c:v>Bucaramanga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aduana'!$D$46:$D$49</c:f>
              <c:numCache>
                <c:formatCode>#,##0</c:formatCode>
                <c:ptCount val="4"/>
                <c:pt idx="0">
                  <c:v>0</c:v>
                </c:pt>
                <c:pt idx="1">
                  <c:v>46.734638288190681</c:v>
                </c:pt>
                <c:pt idx="2">
                  <c:v>2.0310830855886849E-3</c:v>
                </c:pt>
                <c:pt idx="3">
                  <c:v>53.084795756402841</c:v>
                </c:pt>
              </c:numCache>
            </c:numRef>
          </c:val>
        </c:ser>
      </c:pie3DChart>
    </c:plotArea>
    <c:legend>
      <c:legendPos val="b"/>
      <c:layout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[6]XX!$F$19:$F$79</c:f>
              <c:numCache>
                <c:formatCode>General</c:formatCode>
                <c:ptCount val="61"/>
                <c:pt idx="0">
                  <c:v>168.3176624708328</c:v>
                </c:pt>
                <c:pt idx="1">
                  <c:v>171.17875376916618</c:v>
                </c:pt>
                <c:pt idx="2">
                  <c:v>175.2333035508328</c:v>
                </c:pt>
                <c:pt idx="3">
                  <c:v>180.59641369249937</c:v>
                </c:pt>
                <c:pt idx="4">
                  <c:v>187.85023690249932</c:v>
                </c:pt>
                <c:pt idx="5">
                  <c:v>192.56100315583265</c:v>
                </c:pt>
                <c:pt idx="6">
                  <c:v>195.23893508083279</c:v>
                </c:pt>
                <c:pt idx="7">
                  <c:v>198.23930095249955</c:v>
                </c:pt>
                <c:pt idx="8">
                  <c:v>198.75939509833336</c:v>
                </c:pt>
                <c:pt idx="9">
                  <c:v>200.66040521000014</c:v>
                </c:pt>
                <c:pt idx="10">
                  <c:v>203.66783766166677</c:v>
                </c:pt>
                <c:pt idx="11">
                  <c:v>209.67169042916669</c:v>
                </c:pt>
                <c:pt idx="12">
                  <c:v>211.58886523000001</c:v>
                </c:pt>
                <c:pt idx="13">
                  <c:v>216.12811712666675</c:v>
                </c:pt>
                <c:pt idx="14">
                  <c:v>220.83567423083343</c:v>
                </c:pt>
                <c:pt idx="15">
                  <c:v>227.10502192666681</c:v>
                </c:pt>
                <c:pt idx="16">
                  <c:v>232.33623227916681</c:v>
                </c:pt>
                <c:pt idx="17">
                  <c:v>240.69959805583338</c:v>
                </c:pt>
                <c:pt idx="18">
                  <c:v>250.28250686666658</c:v>
                </c:pt>
                <c:pt idx="19">
                  <c:v>254.49038784916652</c:v>
                </c:pt>
                <c:pt idx="20">
                  <c:v>260.40366530249975</c:v>
                </c:pt>
                <c:pt idx="21">
                  <c:v>263.67133781083299</c:v>
                </c:pt>
                <c:pt idx="22">
                  <c:v>274.86756282333278</c:v>
                </c:pt>
                <c:pt idx="23">
                  <c:v>278.1694922824995</c:v>
                </c:pt>
                <c:pt idx="24">
                  <c:v>283.92891768499959</c:v>
                </c:pt>
                <c:pt idx="25">
                  <c:v>291.62330057166611</c:v>
                </c:pt>
                <c:pt idx="26">
                  <c:v>294.12683148583284</c:v>
                </c:pt>
                <c:pt idx="27">
                  <c:v>291.50289145416627</c:v>
                </c:pt>
                <c:pt idx="28">
                  <c:v>300.90987068999976</c:v>
                </c:pt>
                <c:pt idx="29">
                  <c:v>297.49484743583309</c:v>
                </c:pt>
                <c:pt idx="30">
                  <c:v>298.81896670666657</c:v>
                </c:pt>
                <c:pt idx="31">
                  <c:v>301.46844173833318</c:v>
                </c:pt>
                <c:pt idx="32">
                  <c:v>300.62375882250001</c:v>
                </c:pt>
                <c:pt idx="33">
                  <c:v>301.13549808416661</c:v>
                </c:pt>
                <c:pt idx="34">
                  <c:v>291.26772864083347</c:v>
                </c:pt>
                <c:pt idx="35">
                  <c:v>288.35554566166684</c:v>
                </c:pt>
                <c:pt idx="36">
                  <c:v>285.06022290333351</c:v>
                </c:pt>
                <c:pt idx="37">
                  <c:v>275.72606742500017</c:v>
                </c:pt>
                <c:pt idx="38">
                  <c:v>268.84732931250022</c:v>
                </c:pt>
                <c:pt idx="39">
                  <c:v>267.37764819250015</c:v>
                </c:pt>
                <c:pt idx="40">
                  <c:v>251.56687892500011</c:v>
                </c:pt>
                <c:pt idx="41">
                  <c:v>246.73328074416693</c:v>
                </c:pt>
                <c:pt idx="42">
                  <c:v>240.44576456833354</c:v>
                </c:pt>
                <c:pt idx="43">
                  <c:v>234.51207521916692</c:v>
                </c:pt>
                <c:pt idx="44">
                  <c:v>230.72453512500019</c:v>
                </c:pt>
                <c:pt idx="45">
                  <c:v>232.76276823166688</c:v>
                </c:pt>
                <c:pt idx="46">
                  <c:v>233.00075532583358</c:v>
                </c:pt>
                <c:pt idx="47">
                  <c:v>240.27006854583354</c:v>
                </c:pt>
                <c:pt idx="48">
                  <c:v>238.68893599583348</c:v>
                </c:pt>
                <c:pt idx="49">
                  <c:v>236.08008996250021</c:v>
                </c:pt>
                <c:pt idx="50">
                  <c:v>237.2921130316669</c:v>
                </c:pt>
                <c:pt idx="51">
                  <c:v>238.81899206916691</c:v>
                </c:pt>
                <c:pt idx="52">
                  <c:v>241.49174533916684</c:v>
                </c:pt>
                <c:pt idx="53">
                  <c:v>242.25876381416688</c:v>
                </c:pt>
                <c:pt idx="54">
                  <c:v>245.42018785000019</c:v>
                </c:pt>
                <c:pt idx="55">
                  <c:v>250.17233983916685</c:v>
                </c:pt>
                <c:pt idx="56">
                  <c:v>253.73110744583337</c:v>
                </c:pt>
                <c:pt idx="57">
                  <c:v>261.22613189916666</c:v>
                </c:pt>
                <c:pt idx="58">
                  <c:v>270.68963707666643</c:v>
                </c:pt>
                <c:pt idx="59">
                  <c:v>263.19258594333309</c:v>
                </c:pt>
                <c:pt idx="60">
                  <c:v>268.46640791666641</c:v>
                </c:pt>
              </c:numCache>
            </c:numRef>
          </c:val>
        </c:ser>
        <c:marker val="1"/>
        <c:axId val="79695872"/>
        <c:axId val="79697408"/>
      </c:lineChart>
      <c:dateAx>
        <c:axId val="79695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97408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79697408"/>
        <c:scaling>
          <c:orientation val="minMax"/>
          <c:max val="35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9587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[6]tradicional!$F$19:$F$79</c:f>
              <c:numCache>
                <c:formatCode>General</c:formatCode>
                <c:ptCount val="61"/>
                <c:pt idx="0">
                  <c:v>8.9524913391666647</c:v>
                </c:pt>
                <c:pt idx="1">
                  <c:v>8.6243022191666654</c:v>
                </c:pt>
                <c:pt idx="2">
                  <c:v>8.8233721433333319</c:v>
                </c:pt>
                <c:pt idx="3">
                  <c:v>9.0185260841666643</c:v>
                </c:pt>
                <c:pt idx="4">
                  <c:v>9.4282962233333318</c:v>
                </c:pt>
                <c:pt idx="5">
                  <c:v>9.2078630541666637</c:v>
                </c:pt>
                <c:pt idx="6">
                  <c:v>8.7276440675</c:v>
                </c:pt>
                <c:pt idx="7">
                  <c:v>8.1546267099999987</c:v>
                </c:pt>
                <c:pt idx="8">
                  <c:v>7.4352068750000013</c:v>
                </c:pt>
                <c:pt idx="9">
                  <c:v>6.6144002491666676</c:v>
                </c:pt>
                <c:pt idx="10">
                  <c:v>6.4535654800000017</c:v>
                </c:pt>
                <c:pt idx="11">
                  <c:v>6.1021240458333343</c:v>
                </c:pt>
                <c:pt idx="12">
                  <c:v>6.2378507483333339</c:v>
                </c:pt>
                <c:pt idx="13">
                  <c:v>6.3091826425000015</c:v>
                </c:pt>
                <c:pt idx="14">
                  <c:v>6.0578656250000007</c:v>
                </c:pt>
                <c:pt idx="15">
                  <c:v>5.8467630141666662</c:v>
                </c:pt>
                <c:pt idx="16">
                  <c:v>5.3245639608333333</c:v>
                </c:pt>
                <c:pt idx="17">
                  <c:v>5.3279031691666665</c:v>
                </c:pt>
                <c:pt idx="18">
                  <c:v>5.4464369966666668</c:v>
                </c:pt>
                <c:pt idx="19">
                  <c:v>5.6992171641666678</c:v>
                </c:pt>
                <c:pt idx="20">
                  <c:v>6.3194982116666667</c:v>
                </c:pt>
                <c:pt idx="21">
                  <c:v>7.2247330874999989</c:v>
                </c:pt>
                <c:pt idx="22">
                  <c:v>8.7289226708333345</c:v>
                </c:pt>
                <c:pt idx="23">
                  <c:v>10.983010141666666</c:v>
                </c:pt>
                <c:pt idx="24">
                  <c:v>13.124958411666663</c:v>
                </c:pt>
                <c:pt idx="25">
                  <c:v>14.809779569166666</c:v>
                </c:pt>
                <c:pt idx="26">
                  <c:v>15.793069655000002</c:v>
                </c:pt>
                <c:pt idx="27">
                  <c:v>17.747993298333338</c:v>
                </c:pt>
                <c:pt idx="28">
                  <c:v>20.480742500000005</c:v>
                </c:pt>
                <c:pt idx="29">
                  <c:v>21.823410069166673</c:v>
                </c:pt>
                <c:pt idx="30">
                  <c:v>23.958335424166673</c:v>
                </c:pt>
                <c:pt idx="31">
                  <c:v>26.82461631166667</c:v>
                </c:pt>
                <c:pt idx="32">
                  <c:v>28.64505221666667</c:v>
                </c:pt>
                <c:pt idx="33">
                  <c:v>30.099628431666673</c:v>
                </c:pt>
                <c:pt idx="34">
                  <c:v>30.549518865833335</c:v>
                </c:pt>
                <c:pt idx="35">
                  <c:v>29.302826216666674</c:v>
                </c:pt>
                <c:pt idx="36">
                  <c:v>28.822006095000006</c:v>
                </c:pt>
                <c:pt idx="37">
                  <c:v>27.642549730833338</c:v>
                </c:pt>
                <c:pt idx="38">
                  <c:v>27.374908371666667</c:v>
                </c:pt>
                <c:pt idx="39">
                  <c:v>26.44260186</c:v>
                </c:pt>
                <c:pt idx="40">
                  <c:v>24.348121965833329</c:v>
                </c:pt>
                <c:pt idx="41">
                  <c:v>23.774063100833335</c:v>
                </c:pt>
                <c:pt idx="42">
                  <c:v>23.073302143333333</c:v>
                </c:pt>
                <c:pt idx="43">
                  <c:v>21.118794651666668</c:v>
                </c:pt>
                <c:pt idx="44">
                  <c:v>19.516162208333331</c:v>
                </c:pt>
                <c:pt idx="45">
                  <c:v>18.696675439166665</c:v>
                </c:pt>
                <c:pt idx="46">
                  <c:v>17.396811816666666</c:v>
                </c:pt>
                <c:pt idx="47">
                  <c:v>18.211768428333333</c:v>
                </c:pt>
                <c:pt idx="48">
                  <c:v>18.589455656666669</c:v>
                </c:pt>
                <c:pt idx="49">
                  <c:v>18.645011826666664</c:v>
                </c:pt>
                <c:pt idx="50">
                  <c:v>19.168348977499999</c:v>
                </c:pt>
                <c:pt idx="51">
                  <c:v>19.3451847975</c:v>
                </c:pt>
                <c:pt idx="52">
                  <c:v>20.289389796666665</c:v>
                </c:pt>
                <c:pt idx="53">
                  <c:v>21.740840745</c:v>
                </c:pt>
                <c:pt idx="54">
                  <c:v>22.3116767675</c:v>
                </c:pt>
                <c:pt idx="55">
                  <c:v>23.711648418333336</c:v>
                </c:pt>
                <c:pt idx="56">
                  <c:v>24.685572006666664</c:v>
                </c:pt>
                <c:pt idx="57">
                  <c:v>27.096582801666671</c:v>
                </c:pt>
                <c:pt idx="58">
                  <c:v>33.092396941666671</c:v>
                </c:pt>
                <c:pt idx="59">
                  <c:v>33.780219320833339</c:v>
                </c:pt>
                <c:pt idx="60">
                  <c:v>33.289660341666668</c:v>
                </c:pt>
              </c:numCache>
            </c:numRef>
          </c:val>
        </c:ser>
        <c:marker val="1"/>
        <c:axId val="79719040"/>
        <c:axId val="79798656"/>
      </c:lineChart>
      <c:dateAx>
        <c:axId val="79719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98656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79798656"/>
        <c:scaling>
          <c:orientation val="minMax"/>
          <c:max val="3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1904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[6]no_tradicional!$F$19:$F$79</c:f>
              <c:numCache>
                <c:formatCode>General</c:formatCode>
                <c:ptCount val="61"/>
                <c:pt idx="0">
                  <c:v>159.36517113166613</c:v>
                </c:pt>
                <c:pt idx="1">
                  <c:v>162.55445154999953</c:v>
                </c:pt>
                <c:pt idx="2">
                  <c:v>166.40993140749947</c:v>
                </c:pt>
                <c:pt idx="3">
                  <c:v>171.57788760833282</c:v>
                </c:pt>
                <c:pt idx="4">
                  <c:v>178.42194067916617</c:v>
                </c:pt>
                <c:pt idx="5">
                  <c:v>183.35314010166618</c:v>
                </c:pt>
                <c:pt idx="6">
                  <c:v>186.51129101333291</c:v>
                </c:pt>
                <c:pt idx="7">
                  <c:v>190.08467424249966</c:v>
                </c:pt>
                <c:pt idx="8">
                  <c:v>191.32418822333352</c:v>
                </c:pt>
                <c:pt idx="9">
                  <c:v>194.04600496083359</c:v>
                </c:pt>
                <c:pt idx="10">
                  <c:v>197.21427218166681</c:v>
                </c:pt>
                <c:pt idx="11">
                  <c:v>203.56956638333341</c:v>
                </c:pt>
                <c:pt idx="12">
                  <c:v>205.35101448166677</c:v>
                </c:pt>
                <c:pt idx="13">
                  <c:v>209.81893448416676</c:v>
                </c:pt>
                <c:pt idx="14">
                  <c:v>214.77780860583346</c:v>
                </c:pt>
                <c:pt idx="15">
                  <c:v>221.2582589125</c:v>
                </c:pt>
                <c:pt idx="16">
                  <c:v>227.01166831833328</c:v>
                </c:pt>
                <c:pt idx="17">
                  <c:v>235.37169488666646</c:v>
                </c:pt>
                <c:pt idx="18">
                  <c:v>244.83606986999959</c:v>
                </c:pt>
                <c:pt idx="19">
                  <c:v>248.79117068499954</c:v>
                </c:pt>
                <c:pt idx="20">
                  <c:v>254.08416709083272</c:v>
                </c:pt>
                <c:pt idx="21">
                  <c:v>256.4466047233326</c:v>
                </c:pt>
                <c:pt idx="22">
                  <c:v>266.13864015249914</c:v>
                </c:pt>
                <c:pt idx="23">
                  <c:v>267.18648214083254</c:v>
                </c:pt>
                <c:pt idx="24">
                  <c:v>270.80395927333262</c:v>
                </c:pt>
                <c:pt idx="25">
                  <c:v>276.81352100249916</c:v>
                </c:pt>
                <c:pt idx="26">
                  <c:v>278.33376183083243</c:v>
                </c:pt>
                <c:pt idx="27">
                  <c:v>273.75489815583262</c:v>
                </c:pt>
                <c:pt idx="28">
                  <c:v>280.4291281899994</c:v>
                </c:pt>
                <c:pt idx="29">
                  <c:v>275.67143736666617</c:v>
                </c:pt>
                <c:pt idx="30">
                  <c:v>274.8606312824997</c:v>
                </c:pt>
                <c:pt idx="31">
                  <c:v>274.6438254266663</c:v>
                </c:pt>
                <c:pt idx="32">
                  <c:v>271.97870660583305</c:v>
                </c:pt>
                <c:pt idx="33">
                  <c:v>271.03586965249974</c:v>
                </c:pt>
                <c:pt idx="34">
                  <c:v>260.71820977499982</c:v>
                </c:pt>
                <c:pt idx="35">
                  <c:v>259.05271944499992</c:v>
                </c:pt>
                <c:pt idx="36">
                  <c:v>256.23821680833333</c:v>
                </c:pt>
                <c:pt idx="37">
                  <c:v>248.08351769416674</c:v>
                </c:pt>
                <c:pt idx="38">
                  <c:v>241.47242094083353</c:v>
                </c:pt>
                <c:pt idx="39">
                  <c:v>240.93504633250018</c:v>
                </c:pt>
                <c:pt idx="40">
                  <c:v>227.21875695916674</c:v>
                </c:pt>
                <c:pt idx="41">
                  <c:v>222.95921764333355</c:v>
                </c:pt>
                <c:pt idx="42">
                  <c:v>217.37246242500018</c:v>
                </c:pt>
                <c:pt idx="43">
                  <c:v>213.39328056750014</c:v>
                </c:pt>
                <c:pt idx="44">
                  <c:v>211.20837291666683</c:v>
                </c:pt>
                <c:pt idx="45">
                  <c:v>214.0660927925002</c:v>
                </c:pt>
                <c:pt idx="46">
                  <c:v>215.60394350916701</c:v>
                </c:pt>
                <c:pt idx="47">
                  <c:v>222.05830011750035</c:v>
                </c:pt>
                <c:pt idx="48">
                  <c:v>220.09948033916694</c:v>
                </c:pt>
                <c:pt idx="49">
                  <c:v>217.43507813583369</c:v>
                </c:pt>
                <c:pt idx="50">
                  <c:v>218.12376405416705</c:v>
                </c:pt>
                <c:pt idx="51">
                  <c:v>219.47380727166703</c:v>
                </c:pt>
                <c:pt idx="52">
                  <c:v>221.20235554250021</c:v>
                </c:pt>
                <c:pt idx="53">
                  <c:v>220.51792306916693</c:v>
                </c:pt>
                <c:pt idx="54">
                  <c:v>223.1085110825002</c:v>
                </c:pt>
                <c:pt idx="55">
                  <c:v>226.46069142083354</c:v>
                </c:pt>
                <c:pt idx="56">
                  <c:v>229.04553543916674</c:v>
                </c:pt>
                <c:pt idx="57">
                  <c:v>234.12954909749999</c:v>
                </c:pt>
                <c:pt idx="58">
                  <c:v>237.59724013499991</c:v>
                </c:pt>
                <c:pt idx="59">
                  <c:v>229.41236662249992</c:v>
                </c:pt>
                <c:pt idx="60">
                  <c:v>235.17674757499978</c:v>
                </c:pt>
              </c:numCache>
            </c:numRef>
          </c:val>
        </c:ser>
        <c:marker val="1"/>
        <c:axId val="79828864"/>
        <c:axId val="79830400"/>
      </c:lineChart>
      <c:dateAx>
        <c:axId val="79828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304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830400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2886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[6]primarios!$F$19:$F$79</c:f>
              <c:numCache>
                <c:formatCode>General</c:formatCode>
                <c:ptCount val="61"/>
                <c:pt idx="0">
                  <c:v>15.887339987499999</c:v>
                </c:pt>
                <c:pt idx="1">
                  <c:v>16.309608149999999</c:v>
                </c:pt>
                <c:pt idx="2">
                  <c:v>16.79537130833333</c:v>
                </c:pt>
                <c:pt idx="3">
                  <c:v>17.08560967</c:v>
                </c:pt>
                <c:pt idx="4">
                  <c:v>18.026546135833332</c:v>
                </c:pt>
                <c:pt idx="5">
                  <c:v>17.813487891666671</c:v>
                </c:pt>
                <c:pt idx="6">
                  <c:v>17.552106358333337</c:v>
                </c:pt>
                <c:pt idx="7">
                  <c:v>17.55710531916667</c:v>
                </c:pt>
                <c:pt idx="8">
                  <c:v>16.849217827500009</c:v>
                </c:pt>
                <c:pt idx="9">
                  <c:v>16.915585845000006</c:v>
                </c:pt>
                <c:pt idx="10">
                  <c:v>17.356148865833337</c:v>
                </c:pt>
                <c:pt idx="11">
                  <c:v>17.3898848975</c:v>
                </c:pt>
                <c:pt idx="12">
                  <c:v>17.560147553333334</c:v>
                </c:pt>
                <c:pt idx="13">
                  <c:v>17.462818867499998</c:v>
                </c:pt>
                <c:pt idx="14">
                  <c:v>17.456806292499994</c:v>
                </c:pt>
                <c:pt idx="15">
                  <c:v>17.565922472499992</c:v>
                </c:pt>
                <c:pt idx="16">
                  <c:v>16.500001221666661</c:v>
                </c:pt>
                <c:pt idx="17">
                  <c:v>16.770831306666654</c:v>
                </c:pt>
                <c:pt idx="18">
                  <c:v>16.972767309999991</c:v>
                </c:pt>
                <c:pt idx="19">
                  <c:v>16.876307919999988</c:v>
                </c:pt>
                <c:pt idx="20">
                  <c:v>18.037202824999984</c:v>
                </c:pt>
                <c:pt idx="21">
                  <c:v>18.359920473333315</c:v>
                </c:pt>
                <c:pt idx="22">
                  <c:v>18.755245348333318</c:v>
                </c:pt>
                <c:pt idx="23">
                  <c:v>20.196086045833319</c:v>
                </c:pt>
                <c:pt idx="24">
                  <c:v>20.358148179166651</c:v>
                </c:pt>
                <c:pt idx="25">
                  <c:v>20.81298122916666</c:v>
                </c:pt>
                <c:pt idx="26">
                  <c:v>20.827143374999991</c:v>
                </c:pt>
                <c:pt idx="27">
                  <c:v>20.45788833666666</c:v>
                </c:pt>
                <c:pt idx="28">
                  <c:v>21.65553521666666</c:v>
                </c:pt>
                <c:pt idx="29">
                  <c:v>21.882899053333329</c:v>
                </c:pt>
                <c:pt idx="30">
                  <c:v>22.831253435833322</c:v>
                </c:pt>
                <c:pt idx="31">
                  <c:v>25.062438296666656</c:v>
                </c:pt>
                <c:pt idx="32">
                  <c:v>25.612430038333315</c:v>
                </c:pt>
                <c:pt idx="33">
                  <c:v>26.499302243333332</c:v>
                </c:pt>
                <c:pt idx="34">
                  <c:v>27.869542529166662</c:v>
                </c:pt>
                <c:pt idx="35">
                  <c:v>27.898130181666669</c:v>
                </c:pt>
                <c:pt idx="36">
                  <c:v>29.386149737500002</c:v>
                </c:pt>
                <c:pt idx="37">
                  <c:v>29.567181574166668</c:v>
                </c:pt>
                <c:pt idx="38">
                  <c:v>30.176486676666674</c:v>
                </c:pt>
                <c:pt idx="39">
                  <c:v>31.927254866666683</c:v>
                </c:pt>
                <c:pt idx="40">
                  <c:v>32.142074760833346</c:v>
                </c:pt>
                <c:pt idx="41">
                  <c:v>34.873955625000015</c:v>
                </c:pt>
                <c:pt idx="42">
                  <c:v>36.543608190833346</c:v>
                </c:pt>
                <c:pt idx="43">
                  <c:v>36.323219085000019</c:v>
                </c:pt>
                <c:pt idx="44">
                  <c:v>36.623110281666676</c:v>
                </c:pt>
                <c:pt idx="45">
                  <c:v>38.425524970833344</c:v>
                </c:pt>
                <c:pt idx="46">
                  <c:v>38.062163390000009</c:v>
                </c:pt>
                <c:pt idx="47">
                  <c:v>43.191294315000015</c:v>
                </c:pt>
                <c:pt idx="48">
                  <c:v>43.811088802500002</c:v>
                </c:pt>
                <c:pt idx="49">
                  <c:v>43.730648719166673</c:v>
                </c:pt>
                <c:pt idx="50">
                  <c:v>45.832272841666672</c:v>
                </c:pt>
                <c:pt idx="51">
                  <c:v>47.036690714999999</c:v>
                </c:pt>
                <c:pt idx="52">
                  <c:v>48.134203050833349</c:v>
                </c:pt>
                <c:pt idx="53">
                  <c:v>50.22071618333333</c:v>
                </c:pt>
                <c:pt idx="54">
                  <c:v>55.348163553333336</c:v>
                </c:pt>
                <c:pt idx="55">
                  <c:v>58.755359725833337</c:v>
                </c:pt>
                <c:pt idx="56">
                  <c:v>62.452199032499998</c:v>
                </c:pt>
                <c:pt idx="57">
                  <c:v>66.874765558333337</c:v>
                </c:pt>
                <c:pt idx="58">
                  <c:v>72.932593755833366</c:v>
                </c:pt>
                <c:pt idx="59">
                  <c:v>73.133503763333351</c:v>
                </c:pt>
                <c:pt idx="60">
                  <c:v>76.682631418333344</c:v>
                </c:pt>
              </c:numCache>
            </c:numRef>
          </c:val>
        </c:ser>
        <c:marker val="1"/>
        <c:axId val="79185408"/>
        <c:axId val="79186944"/>
      </c:lineChart>
      <c:dateAx>
        <c:axId val="79185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869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186944"/>
        <c:scaling>
          <c:orientation val="minMax"/>
          <c:max val="8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8540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[6]manufacturas!$F$19:$F$79</c:f>
              <c:numCache>
                <c:formatCode>General</c:formatCode>
                <c:ptCount val="61"/>
                <c:pt idx="0">
                  <c:v>140.21527340749986</c:v>
                </c:pt>
                <c:pt idx="1">
                  <c:v>142.27865989499983</c:v>
                </c:pt>
                <c:pt idx="2">
                  <c:v>145.5583304408332</c:v>
                </c:pt>
                <c:pt idx="3">
                  <c:v>150.59268618749991</c:v>
                </c:pt>
                <c:pt idx="4">
                  <c:v>156.80535223583323</c:v>
                </c:pt>
                <c:pt idx="5">
                  <c:v>161.70128528416657</c:v>
                </c:pt>
                <c:pt idx="6">
                  <c:v>164.93740941833323</c:v>
                </c:pt>
                <c:pt idx="7">
                  <c:v>168.23991592749994</c:v>
                </c:pt>
                <c:pt idx="8">
                  <c:v>169.2830204266667</c:v>
                </c:pt>
                <c:pt idx="9">
                  <c:v>171.13784552916673</c:v>
                </c:pt>
                <c:pt idx="10">
                  <c:v>174.03926001833335</c:v>
                </c:pt>
                <c:pt idx="11">
                  <c:v>180.19901367833336</c:v>
                </c:pt>
                <c:pt idx="12">
                  <c:v>182.03833979166669</c:v>
                </c:pt>
                <c:pt idx="13">
                  <c:v>186.86072266500005</c:v>
                </c:pt>
                <c:pt idx="14">
                  <c:v>191.55354088916673</c:v>
                </c:pt>
                <c:pt idx="15">
                  <c:v>197.30802726416672</c:v>
                </c:pt>
                <c:pt idx="16">
                  <c:v>203.17280910166676</c:v>
                </c:pt>
                <c:pt idx="17">
                  <c:v>211.11424576666673</c:v>
                </c:pt>
                <c:pt idx="18">
                  <c:v>220.33261937250006</c:v>
                </c:pt>
                <c:pt idx="19">
                  <c:v>224.33856943999999</c:v>
                </c:pt>
                <c:pt idx="20">
                  <c:v>229.31403953916671</c:v>
                </c:pt>
                <c:pt idx="21">
                  <c:v>232.30533672000004</c:v>
                </c:pt>
                <c:pt idx="22">
                  <c:v>243.10918222583339</c:v>
                </c:pt>
                <c:pt idx="23">
                  <c:v>245.05780489833333</c:v>
                </c:pt>
                <c:pt idx="24">
                  <c:v>250.97457668249999</c:v>
                </c:pt>
                <c:pt idx="25">
                  <c:v>258.23370554499996</c:v>
                </c:pt>
                <c:pt idx="26">
                  <c:v>261.19277263833322</c:v>
                </c:pt>
                <c:pt idx="27">
                  <c:v>259.79607044666653</c:v>
                </c:pt>
                <c:pt idx="28">
                  <c:v>268.06994006999992</c:v>
                </c:pt>
                <c:pt idx="29">
                  <c:v>264.67949766166652</c:v>
                </c:pt>
                <c:pt idx="30">
                  <c:v>264.89162896249985</c:v>
                </c:pt>
                <c:pt idx="31">
                  <c:v>265.14224006333325</c:v>
                </c:pt>
                <c:pt idx="32">
                  <c:v>263.55889458999991</c:v>
                </c:pt>
                <c:pt idx="33">
                  <c:v>263.06333915249996</c:v>
                </c:pt>
                <c:pt idx="34">
                  <c:v>251.84821450499996</c:v>
                </c:pt>
                <c:pt idx="35">
                  <c:v>248.8681687658333</c:v>
                </c:pt>
                <c:pt idx="36">
                  <c:v>243.9062587475</c:v>
                </c:pt>
                <c:pt idx="37">
                  <c:v>234.44132411166672</c:v>
                </c:pt>
                <c:pt idx="38">
                  <c:v>227.00740607416671</c:v>
                </c:pt>
                <c:pt idx="39">
                  <c:v>223.36595777750006</c:v>
                </c:pt>
                <c:pt idx="40">
                  <c:v>207.89421283333334</c:v>
                </c:pt>
                <c:pt idx="41">
                  <c:v>200.79021259166674</c:v>
                </c:pt>
                <c:pt idx="42">
                  <c:v>193.19457208750006</c:v>
                </c:pt>
                <c:pt idx="43">
                  <c:v>188.13380874666669</c:v>
                </c:pt>
                <c:pt idx="44">
                  <c:v>184.41673594333338</c:v>
                </c:pt>
                <c:pt idx="45">
                  <c:v>184.58799093333334</c:v>
                </c:pt>
                <c:pt idx="46">
                  <c:v>185.18837420833336</c:v>
                </c:pt>
                <c:pt idx="47">
                  <c:v>187.21732053000002</c:v>
                </c:pt>
                <c:pt idx="48">
                  <c:v>185.28288024500003</c:v>
                </c:pt>
                <c:pt idx="49">
                  <c:v>182.75927431500006</c:v>
                </c:pt>
                <c:pt idx="50">
                  <c:v>181.96250905666668</c:v>
                </c:pt>
                <c:pt idx="51">
                  <c:v>182.52994532166667</c:v>
                </c:pt>
                <c:pt idx="52">
                  <c:v>184.15239101250003</c:v>
                </c:pt>
                <c:pt idx="53">
                  <c:v>182.72731379833331</c:v>
                </c:pt>
                <c:pt idx="54">
                  <c:v>180.97225182916659</c:v>
                </c:pt>
                <c:pt idx="55">
                  <c:v>182.14375468833327</c:v>
                </c:pt>
                <c:pt idx="56">
                  <c:v>181.92992282416662</c:v>
                </c:pt>
                <c:pt idx="57">
                  <c:v>185.26318898499997</c:v>
                </c:pt>
                <c:pt idx="58">
                  <c:v>188.52490134833337</c:v>
                </c:pt>
                <c:pt idx="59">
                  <c:v>180.88641828416664</c:v>
                </c:pt>
                <c:pt idx="60">
                  <c:v>182.29556564749998</c:v>
                </c:pt>
              </c:numCache>
            </c:numRef>
          </c:val>
        </c:ser>
        <c:marker val="1"/>
        <c:axId val="79218176"/>
        <c:axId val="79219712"/>
      </c:lineChart>
      <c:dateAx>
        <c:axId val="79218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2197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219712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21817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[6]recursos_naturales!$F$19:$F$79</c:f>
              <c:numCache>
                <c:formatCode>General</c:formatCode>
                <c:ptCount val="61"/>
                <c:pt idx="0">
                  <c:v>12.990984576666667</c:v>
                </c:pt>
                <c:pt idx="1">
                  <c:v>13.597481020000002</c:v>
                </c:pt>
                <c:pt idx="2">
                  <c:v>14.008587219166669</c:v>
                </c:pt>
                <c:pt idx="3">
                  <c:v>14.452865195000003</c:v>
                </c:pt>
                <c:pt idx="4">
                  <c:v>15.113750779166672</c:v>
                </c:pt>
                <c:pt idx="5">
                  <c:v>15.350753210833334</c:v>
                </c:pt>
                <c:pt idx="6">
                  <c:v>15.861362808333334</c:v>
                </c:pt>
                <c:pt idx="7">
                  <c:v>16.424083400000004</c:v>
                </c:pt>
                <c:pt idx="8">
                  <c:v>17.123131022500001</c:v>
                </c:pt>
                <c:pt idx="9">
                  <c:v>17.537194833333338</c:v>
                </c:pt>
                <c:pt idx="10">
                  <c:v>17.815841004166668</c:v>
                </c:pt>
                <c:pt idx="11">
                  <c:v>18.120428225000001</c:v>
                </c:pt>
                <c:pt idx="12">
                  <c:v>18.357603638333334</c:v>
                </c:pt>
                <c:pt idx="13">
                  <c:v>18.882908244999999</c:v>
                </c:pt>
                <c:pt idx="14">
                  <c:v>19.489532899166669</c:v>
                </c:pt>
                <c:pt idx="15">
                  <c:v>20.182844158333332</c:v>
                </c:pt>
                <c:pt idx="16">
                  <c:v>21.13460414916667</c:v>
                </c:pt>
                <c:pt idx="17">
                  <c:v>22.310534362500007</c:v>
                </c:pt>
                <c:pt idx="18">
                  <c:v>23.314104929166671</c:v>
                </c:pt>
                <c:pt idx="19">
                  <c:v>23.61514430583334</c:v>
                </c:pt>
                <c:pt idx="20">
                  <c:v>24.909622907500005</c:v>
                </c:pt>
                <c:pt idx="21">
                  <c:v>26.406737721666669</c:v>
                </c:pt>
                <c:pt idx="22">
                  <c:v>30.559241170833335</c:v>
                </c:pt>
                <c:pt idx="23">
                  <c:v>32.924962885833338</c:v>
                </c:pt>
                <c:pt idx="24">
                  <c:v>37.407304457500004</c:v>
                </c:pt>
                <c:pt idx="25">
                  <c:v>40.618674538333316</c:v>
                </c:pt>
                <c:pt idx="26">
                  <c:v>43.348452266666634</c:v>
                </c:pt>
                <c:pt idx="27">
                  <c:v>44.671207293333303</c:v>
                </c:pt>
                <c:pt idx="28">
                  <c:v>47.148044924166619</c:v>
                </c:pt>
                <c:pt idx="29">
                  <c:v>47.726906500833287</c:v>
                </c:pt>
                <c:pt idx="30">
                  <c:v>49.216036655833285</c:v>
                </c:pt>
                <c:pt idx="31">
                  <c:v>50.365613157499958</c:v>
                </c:pt>
                <c:pt idx="32">
                  <c:v>50.419242119166647</c:v>
                </c:pt>
                <c:pt idx="33">
                  <c:v>50.164517884999974</c:v>
                </c:pt>
                <c:pt idx="34">
                  <c:v>46.45035581999997</c:v>
                </c:pt>
                <c:pt idx="35">
                  <c:v>44.463773714166642</c:v>
                </c:pt>
                <c:pt idx="36">
                  <c:v>40.337414261666645</c:v>
                </c:pt>
                <c:pt idx="37">
                  <c:v>37.455812804166648</c:v>
                </c:pt>
                <c:pt idx="38">
                  <c:v>35.299703333333333</c:v>
                </c:pt>
                <c:pt idx="39">
                  <c:v>34.824286493333339</c:v>
                </c:pt>
                <c:pt idx="40">
                  <c:v>32.243557485000011</c:v>
                </c:pt>
                <c:pt idx="41">
                  <c:v>31.535467185833344</c:v>
                </c:pt>
                <c:pt idx="42">
                  <c:v>30.296471960000005</c:v>
                </c:pt>
                <c:pt idx="43">
                  <c:v>29.148520721666671</c:v>
                </c:pt>
                <c:pt idx="44">
                  <c:v>28.261698599166664</c:v>
                </c:pt>
                <c:pt idx="45">
                  <c:v>27.870889724999998</c:v>
                </c:pt>
                <c:pt idx="46">
                  <c:v>28.270781442499999</c:v>
                </c:pt>
                <c:pt idx="47">
                  <c:v>28.646178166666669</c:v>
                </c:pt>
                <c:pt idx="48">
                  <c:v>29.32923982083334</c:v>
                </c:pt>
                <c:pt idx="49">
                  <c:v>29.200958909166683</c:v>
                </c:pt>
                <c:pt idx="50">
                  <c:v>28.765127155000005</c:v>
                </c:pt>
                <c:pt idx="51">
                  <c:v>28.302313819999998</c:v>
                </c:pt>
                <c:pt idx="52">
                  <c:v>28.68045745083333</c:v>
                </c:pt>
                <c:pt idx="53">
                  <c:v>28.484014910000003</c:v>
                </c:pt>
                <c:pt idx="54">
                  <c:v>28.341893816666669</c:v>
                </c:pt>
                <c:pt idx="55">
                  <c:v>28.370065864166666</c:v>
                </c:pt>
                <c:pt idx="56">
                  <c:v>27.874717314999998</c:v>
                </c:pt>
                <c:pt idx="57">
                  <c:v>28.051312195833329</c:v>
                </c:pt>
                <c:pt idx="58">
                  <c:v>32.195582034166655</c:v>
                </c:pt>
                <c:pt idx="59">
                  <c:v>31.962002181666652</c:v>
                </c:pt>
                <c:pt idx="60">
                  <c:v>32.636827097499982</c:v>
                </c:pt>
              </c:numCache>
            </c:numRef>
          </c:val>
        </c:ser>
        <c:marker val="1"/>
        <c:axId val="80013184"/>
        <c:axId val="80014720"/>
      </c:lineChart>
      <c:dateAx>
        <c:axId val="80013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147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014720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1318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414688258307359"/>
          <c:y val="0.32310326726400868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[6]baja_tecnologia!$F$19:$F$79</c:f>
              <c:numCache>
                <c:formatCode>General</c:formatCode>
                <c:ptCount val="61"/>
                <c:pt idx="0">
                  <c:v>46.711291012500027</c:v>
                </c:pt>
                <c:pt idx="1">
                  <c:v>48.419305581666684</c:v>
                </c:pt>
                <c:pt idx="2">
                  <c:v>49.190533235000004</c:v>
                </c:pt>
                <c:pt idx="3">
                  <c:v>51.643029092500008</c:v>
                </c:pt>
                <c:pt idx="4">
                  <c:v>53.722636015000006</c:v>
                </c:pt>
                <c:pt idx="5">
                  <c:v>55.591659684166672</c:v>
                </c:pt>
                <c:pt idx="6">
                  <c:v>57.042430254166675</c:v>
                </c:pt>
                <c:pt idx="7">
                  <c:v>58.727860610000015</c:v>
                </c:pt>
                <c:pt idx="8">
                  <c:v>58.438710051666654</c:v>
                </c:pt>
                <c:pt idx="9">
                  <c:v>58.702445998333324</c:v>
                </c:pt>
                <c:pt idx="10">
                  <c:v>59.935338445833331</c:v>
                </c:pt>
                <c:pt idx="11">
                  <c:v>62.437885001666665</c:v>
                </c:pt>
                <c:pt idx="12">
                  <c:v>62.741878205833331</c:v>
                </c:pt>
                <c:pt idx="13">
                  <c:v>64.540471105000009</c:v>
                </c:pt>
                <c:pt idx="14">
                  <c:v>67.448921563333371</c:v>
                </c:pt>
                <c:pt idx="15">
                  <c:v>68.929279852500031</c:v>
                </c:pt>
                <c:pt idx="16">
                  <c:v>72.789193770833364</c:v>
                </c:pt>
                <c:pt idx="17">
                  <c:v>75.682634314166691</c:v>
                </c:pt>
                <c:pt idx="18">
                  <c:v>79.775829423333377</c:v>
                </c:pt>
                <c:pt idx="19">
                  <c:v>82.949477071666692</c:v>
                </c:pt>
                <c:pt idx="20">
                  <c:v>85.330242484166703</c:v>
                </c:pt>
                <c:pt idx="21">
                  <c:v>86.823083560000057</c:v>
                </c:pt>
                <c:pt idx="22">
                  <c:v>91.403811512500113</c:v>
                </c:pt>
                <c:pt idx="23">
                  <c:v>93.451720867500057</c:v>
                </c:pt>
                <c:pt idx="24">
                  <c:v>95.370164285833383</c:v>
                </c:pt>
                <c:pt idx="25">
                  <c:v>97.261539675833376</c:v>
                </c:pt>
                <c:pt idx="26">
                  <c:v>98.450073212500016</c:v>
                </c:pt>
                <c:pt idx="27">
                  <c:v>98.440852792500024</c:v>
                </c:pt>
                <c:pt idx="28">
                  <c:v>101.07369430166666</c:v>
                </c:pt>
                <c:pt idx="29">
                  <c:v>101.20236545916664</c:v>
                </c:pt>
                <c:pt idx="30">
                  <c:v>100.87487961999994</c:v>
                </c:pt>
                <c:pt idx="31">
                  <c:v>98.918546517499962</c:v>
                </c:pt>
                <c:pt idx="32">
                  <c:v>97.792314792499965</c:v>
                </c:pt>
                <c:pt idx="33">
                  <c:v>97.42244805833333</c:v>
                </c:pt>
                <c:pt idx="34">
                  <c:v>92.146955588333256</c:v>
                </c:pt>
                <c:pt idx="35">
                  <c:v>90.624846922499998</c:v>
                </c:pt>
                <c:pt idx="36">
                  <c:v>90.374622213333325</c:v>
                </c:pt>
                <c:pt idx="37">
                  <c:v>86.94914373666667</c:v>
                </c:pt>
                <c:pt idx="38">
                  <c:v>83.246924872500003</c:v>
                </c:pt>
                <c:pt idx="39">
                  <c:v>81.048125819166657</c:v>
                </c:pt>
                <c:pt idx="40">
                  <c:v>73.77258625333333</c:v>
                </c:pt>
                <c:pt idx="41">
                  <c:v>69.050535155833373</c:v>
                </c:pt>
                <c:pt idx="42">
                  <c:v>65.091113123333372</c:v>
                </c:pt>
                <c:pt idx="43">
                  <c:v>62.865421027500027</c:v>
                </c:pt>
                <c:pt idx="44">
                  <c:v>61.401459950000032</c:v>
                </c:pt>
                <c:pt idx="45">
                  <c:v>60.304090414999997</c:v>
                </c:pt>
                <c:pt idx="46">
                  <c:v>60.569731233333322</c:v>
                </c:pt>
                <c:pt idx="47">
                  <c:v>57.603122200833326</c:v>
                </c:pt>
                <c:pt idx="48">
                  <c:v>55.611733357500007</c:v>
                </c:pt>
                <c:pt idx="49">
                  <c:v>55.573205934166658</c:v>
                </c:pt>
                <c:pt idx="50">
                  <c:v>55.568924799166666</c:v>
                </c:pt>
                <c:pt idx="51">
                  <c:v>56.035706435000009</c:v>
                </c:pt>
                <c:pt idx="52">
                  <c:v>56.516533379166695</c:v>
                </c:pt>
                <c:pt idx="53">
                  <c:v>56.513751024166673</c:v>
                </c:pt>
                <c:pt idx="54">
                  <c:v>56.901175642499993</c:v>
                </c:pt>
                <c:pt idx="55">
                  <c:v>56.861942498333342</c:v>
                </c:pt>
                <c:pt idx="56">
                  <c:v>57.75229081666668</c:v>
                </c:pt>
                <c:pt idx="57">
                  <c:v>58.922155685833339</c:v>
                </c:pt>
                <c:pt idx="58">
                  <c:v>59.017011533333353</c:v>
                </c:pt>
                <c:pt idx="59">
                  <c:v>58.146931937499993</c:v>
                </c:pt>
                <c:pt idx="60">
                  <c:v>57.864419007499997</c:v>
                </c:pt>
              </c:numCache>
            </c:numRef>
          </c:val>
        </c:ser>
        <c:marker val="1"/>
        <c:axId val="80272000"/>
        <c:axId val="80159104"/>
      </c:lineChart>
      <c:dateAx>
        <c:axId val="80272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591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159104"/>
        <c:scaling>
          <c:orientation val="minMax"/>
          <c:max val="11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7200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[6]tecnologia_media!$F$19:$F$79</c:f>
              <c:numCache>
                <c:formatCode>General</c:formatCode>
                <c:ptCount val="61"/>
                <c:pt idx="0">
                  <c:v>59.829687266666639</c:v>
                </c:pt>
                <c:pt idx="1">
                  <c:v>59.732083770833299</c:v>
                </c:pt>
                <c:pt idx="2">
                  <c:v>60.974631039999991</c:v>
                </c:pt>
                <c:pt idx="3">
                  <c:v>61.996052701666684</c:v>
                </c:pt>
                <c:pt idx="4">
                  <c:v>64.048726430833341</c:v>
                </c:pt>
                <c:pt idx="5">
                  <c:v>66.065034986666703</c:v>
                </c:pt>
                <c:pt idx="6">
                  <c:v>67.420337698333356</c:v>
                </c:pt>
                <c:pt idx="7">
                  <c:v>67.889436777500052</c:v>
                </c:pt>
                <c:pt idx="8">
                  <c:v>69.289640851666704</c:v>
                </c:pt>
                <c:pt idx="9">
                  <c:v>70.403751450833354</c:v>
                </c:pt>
                <c:pt idx="10">
                  <c:v>71.713440439166689</c:v>
                </c:pt>
                <c:pt idx="11">
                  <c:v>73.507372829999994</c:v>
                </c:pt>
                <c:pt idx="12">
                  <c:v>74.443334078333365</c:v>
                </c:pt>
                <c:pt idx="13">
                  <c:v>76.469631605000032</c:v>
                </c:pt>
                <c:pt idx="14">
                  <c:v>77.421807158333365</c:v>
                </c:pt>
                <c:pt idx="15">
                  <c:v>78.816988545833354</c:v>
                </c:pt>
                <c:pt idx="16">
                  <c:v>80.484364231666689</c:v>
                </c:pt>
                <c:pt idx="17">
                  <c:v>84.426073114166641</c:v>
                </c:pt>
                <c:pt idx="18">
                  <c:v>87.068670015833291</c:v>
                </c:pt>
                <c:pt idx="19">
                  <c:v>86.853397654999966</c:v>
                </c:pt>
                <c:pt idx="20">
                  <c:v>86.850018644999963</c:v>
                </c:pt>
                <c:pt idx="21">
                  <c:v>85.955327129999944</c:v>
                </c:pt>
                <c:pt idx="22">
                  <c:v>86.08579037916661</c:v>
                </c:pt>
                <c:pt idx="23">
                  <c:v>84.196529444166615</c:v>
                </c:pt>
                <c:pt idx="24">
                  <c:v>82.918325260833271</c:v>
                </c:pt>
                <c:pt idx="25">
                  <c:v>82.829614883333264</c:v>
                </c:pt>
                <c:pt idx="26">
                  <c:v>81.125734390833259</c:v>
                </c:pt>
                <c:pt idx="27">
                  <c:v>80.224488574999938</c:v>
                </c:pt>
                <c:pt idx="28">
                  <c:v>80.067422486666587</c:v>
                </c:pt>
                <c:pt idx="29">
                  <c:v>75.701524284166638</c:v>
                </c:pt>
                <c:pt idx="30">
                  <c:v>74.571571826666613</c:v>
                </c:pt>
                <c:pt idx="31">
                  <c:v>75.618627341666624</c:v>
                </c:pt>
                <c:pt idx="32">
                  <c:v>74.961049938333289</c:v>
                </c:pt>
                <c:pt idx="33">
                  <c:v>74.137600874166637</c:v>
                </c:pt>
                <c:pt idx="34">
                  <c:v>72.06736538749999</c:v>
                </c:pt>
                <c:pt idx="35">
                  <c:v>71.681773259166661</c:v>
                </c:pt>
                <c:pt idx="36">
                  <c:v>71.102788561666671</c:v>
                </c:pt>
                <c:pt idx="37">
                  <c:v>68.598040936666663</c:v>
                </c:pt>
                <c:pt idx="38">
                  <c:v>66.29593672416668</c:v>
                </c:pt>
                <c:pt idx="39">
                  <c:v>64.259477834999998</c:v>
                </c:pt>
                <c:pt idx="40">
                  <c:v>60.887286849166657</c:v>
                </c:pt>
                <c:pt idx="41">
                  <c:v>58.997883615000013</c:v>
                </c:pt>
                <c:pt idx="42">
                  <c:v>56.243134450833345</c:v>
                </c:pt>
                <c:pt idx="43">
                  <c:v>54.274923219166688</c:v>
                </c:pt>
                <c:pt idx="44">
                  <c:v>53.361004086666689</c:v>
                </c:pt>
                <c:pt idx="45">
                  <c:v>53.388042695000003</c:v>
                </c:pt>
                <c:pt idx="46">
                  <c:v>54.571816458333331</c:v>
                </c:pt>
                <c:pt idx="47">
                  <c:v>55.21078009666666</c:v>
                </c:pt>
                <c:pt idx="48">
                  <c:v>56.064233048333328</c:v>
                </c:pt>
                <c:pt idx="49">
                  <c:v>55.334134758333327</c:v>
                </c:pt>
                <c:pt idx="50">
                  <c:v>56.116083876666643</c:v>
                </c:pt>
                <c:pt idx="51">
                  <c:v>56.308466674166645</c:v>
                </c:pt>
                <c:pt idx="52">
                  <c:v>56.673177137499977</c:v>
                </c:pt>
                <c:pt idx="53">
                  <c:v>56.35179042249996</c:v>
                </c:pt>
                <c:pt idx="54">
                  <c:v>55.891271227499949</c:v>
                </c:pt>
                <c:pt idx="55">
                  <c:v>56.62869542833328</c:v>
                </c:pt>
                <c:pt idx="56">
                  <c:v>56.349961324999946</c:v>
                </c:pt>
                <c:pt idx="57">
                  <c:v>59.569685446666632</c:v>
                </c:pt>
                <c:pt idx="58">
                  <c:v>58.758069609166654</c:v>
                </c:pt>
                <c:pt idx="59">
                  <c:v>57.759209800833325</c:v>
                </c:pt>
                <c:pt idx="60">
                  <c:v>57.468054160833333</c:v>
                </c:pt>
              </c:numCache>
            </c:numRef>
          </c:val>
        </c:ser>
        <c:marker val="1"/>
        <c:axId val="80416768"/>
        <c:axId val="80418304"/>
      </c:lineChart>
      <c:dateAx>
        <c:axId val="80416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183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418304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1676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[6]alta_tecnologia!$F$19:$F$79</c:f>
              <c:numCache>
                <c:formatCode>General</c:formatCode>
                <c:ptCount val="61"/>
                <c:pt idx="0">
                  <c:v>20.683310551666541</c:v>
                </c:pt>
                <c:pt idx="1">
                  <c:v>20.529789522499868</c:v>
                </c:pt>
                <c:pt idx="2">
                  <c:v>21.38457894666654</c:v>
                </c:pt>
                <c:pt idx="3">
                  <c:v>22.500739198333211</c:v>
                </c:pt>
                <c:pt idx="4">
                  <c:v>23.920239010833203</c:v>
                </c:pt>
                <c:pt idx="5">
                  <c:v>24.693837402499867</c:v>
                </c:pt>
                <c:pt idx="6">
                  <c:v>24.613278657499873</c:v>
                </c:pt>
                <c:pt idx="7">
                  <c:v>25.19853513999988</c:v>
                </c:pt>
                <c:pt idx="8">
                  <c:v>24.43153850083333</c:v>
                </c:pt>
                <c:pt idx="9">
                  <c:v>24.494453246666662</c:v>
                </c:pt>
                <c:pt idx="10">
                  <c:v>24.574640129166664</c:v>
                </c:pt>
                <c:pt idx="11">
                  <c:v>26.133327621666663</c:v>
                </c:pt>
                <c:pt idx="12">
                  <c:v>26.495523869166671</c:v>
                </c:pt>
                <c:pt idx="13">
                  <c:v>26.96771171</c:v>
                </c:pt>
                <c:pt idx="14">
                  <c:v>27.193279268333328</c:v>
                </c:pt>
                <c:pt idx="15">
                  <c:v>29.378914707500002</c:v>
                </c:pt>
                <c:pt idx="16">
                  <c:v>28.764646949999999</c:v>
                </c:pt>
                <c:pt idx="17">
                  <c:v>28.695003975833334</c:v>
                </c:pt>
                <c:pt idx="18">
                  <c:v>30.174015004166673</c:v>
                </c:pt>
                <c:pt idx="19">
                  <c:v>30.920550407499999</c:v>
                </c:pt>
                <c:pt idx="20">
                  <c:v>32.224155502500004</c:v>
                </c:pt>
                <c:pt idx="21">
                  <c:v>33.120188308333333</c:v>
                </c:pt>
                <c:pt idx="22">
                  <c:v>35.060339163333325</c:v>
                </c:pt>
                <c:pt idx="23">
                  <c:v>34.48459170083332</c:v>
                </c:pt>
                <c:pt idx="24">
                  <c:v>35.278782678333322</c:v>
                </c:pt>
                <c:pt idx="25">
                  <c:v>37.523876447499994</c:v>
                </c:pt>
                <c:pt idx="26">
                  <c:v>38.268512768333331</c:v>
                </c:pt>
                <c:pt idx="27">
                  <c:v>36.459521785833317</c:v>
                </c:pt>
                <c:pt idx="28">
                  <c:v>39.78077835749999</c:v>
                </c:pt>
                <c:pt idx="29">
                  <c:v>40.048701417499991</c:v>
                </c:pt>
                <c:pt idx="30">
                  <c:v>40.229140859999994</c:v>
                </c:pt>
                <c:pt idx="31">
                  <c:v>40.239453046666661</c:v>
                </c:pt>
                <c:pt idx="32">
                  <c:v>40.386287739999993</c:v>
                </c:pt>
                <c:pt idx="33">
                  <c:v>41.338772335000009</c:v>
                </c:pt>
                <c:pt idx="34">
                  <c:v>41.183537709166671</c:v>
                </c:pt>
                <c:pt idx="35">
                  <c:v>42.097774870000016</c:v>
                </c:pt>
                <c:pt idx="36">
                  <c:v>42.09143371083335</c:v>
                </c:pt>
                <c:pt idx="37">
                  <c:v>41.438326634166678</c:v>
                </c:pt>
                <c:pt idx="38">
                  <c:v>42.164841144166679</c:v>
                </c:pt>
                <c:pt idx="39">
                  <c:v>43.23406763000002</c:v>
                </c:pt>
                <c:pt idx="40">
                  <c:v>40.990782245833358</c:v>
                </c:pt>
                <c:pt idx="41">
                  <c:v>41.206326635000011</c:v>
                </c:pt>
                <c:pt idx="42">
                  <c:v>41.563852553333341</c:v>
                </c:pt>
                <c:pt idx="43">
                  <c:v>41.844943778333338</c:v>
                </c:pt>
                <c:pt idx="44">
                  <c:v>41.392573307500008</c:v>
                </c:pt>
                <c:pt idx="45">
                  <c:v>43.024968098333353</c:v>
                </c:pt>
                <c:pt idx="46">
                  <c:v>41.776045074166696</c:v>
                </c:pt>
                <c:pt idx="47">
                  <c:v>45.757240065833351</c:v>
                </c:pt>
                <c:pt idx="48">
                  <c:v>44.277674018333357</c:v>
                </c:pt>
                <c:pt idx="49">
                  <c:v>42.650974713333348</c:v>
                </c:pt>
                <c:pt idx="50">
                  <c:v>41.51237322583335</c:v>
                </c:pt>
                <c:pt idx="51">
                  <c:v>41.88345839250001</c:v>
                </c:pt>
                <c:pt idx="52">
                  <c:v>42.282223045000009</c:v>
                </c:pt>
                <c:pt idx="53">
                  <c:v>41.377757441666681</c:v>
                </c:pt>
                <c:pt idx="54">
                  <c:v>39.837911142500012</c:v>
                </c:pt>
                <c:pt idx="55">
                  <c:v>40.283050897500011</c:v>
                </c:pt>
                <c:pt idx="56">
                  <c:v>39.952953367500008</c:v>
                </c:pt>
                <c:pt idx="57">
                  <c:v>38.720035656666667</c:v>
                </c:pt>
                <c:pt idx="58">
                  <c:v>38.554238171666668</c:v>
                </c:pt>
                <c:pt idx="59">
                  <c:v>33.018274364166665</c:v>
                </c:pt>
                <c:pt idx="60">
                  <c:v>34.326265381666673</c:v>
                </c:pt>
              </c:numCache>
            </c:numRef>
          </c:val>
        </c:ser>
        <c:marker val="1"/>
        <c:axId val="80508416"/>
        <c:axId val="80509952"/>
      </c:lineChart>
      <c:dateAx>
        <c:axId val="80508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099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509952"/>
        <c:scaling>
          <c:orientation val="minMax"/>
          <c:max val="5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0841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[6]otras_transacciones!$E$19:$E$79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[6]otras_transacciones!$F$19:$F$79</c:f>
              <c:numCache>
                <c:formatCode>General</c:formatCode>
                <c:ptCount val="61"/>
                <c:pt idx="0">
                  <c:v>12.215049075833335</c:v>
                </c:pt>
                <c:pt idx="1">
                  <c:v>12.590485724166669</c:v>
                </c:pt>
                <c:pt idx="2">
                  <c:v>12.879601801666668</c:v>
                </c:pt>
                <c:pt idx="3">
                  <c:v>12.918117835000002</c:v>
                </c:pt>
                <c:pt idx="4">
                  <c:v>13.018338530833335</c:v>
                </c:pt>
                <c:pt idx="5">
                  <c:v>13.046229980000001</c:v>
                </c:pt>
                <c:pt idx="6">
                  <c:v>12.74941930416667</c:v>
                </c:pt>
                <c:pt idx="7">
                  <c:v>12.442279705833336</c:v>
                </c:pt>
                <c:pt idx="8">
                  <c:v>12.62715684416667</c:v>
                </c:pt>
                <c:pt idx="9">
                  <c:v>12.606973835833335</c:v>
                </c:pt>
                <c:pt idx="10">
                  <c:v>12.272428777500004</c:v>
                </c:pt>
                <c:pt idx="11">
                  <c:v>12.082791853333335</c:v>
                </c:pt>
                <c:pt idx="12">
                  <c:v>11.990377885000003</c:v>
                </c:pt>
                <c:pt idx="13">
                  <c:v>11.804575594166669</c:v>
                </c:pt>
                <c:pt idx="14">
                  <c:v>11.825327049166669</c:v>
                </c:pt>
                <c:pt idx="15">
                  <c:v>12.231072190000001</c:v>
                </c:pt>
                <c:pt idx="16">
                  <c:v>12.663421955833334</c:v>
                </c:pt>
                <c:pt idx="17">
                  <c:v>12.814520982500001</c:v>
                </c:pt>
                <c:pt idx="18">
                  <c:v>12.977120184166671</c:v>
                </c:pt>
                <c:pt idx="19">
                  <c:v>13.27551048916667</c:v>
                </c:pt>
                <c:pt idx="20">
                  <c:v>13.052422938333335</c:v>
                </c:pt>
                <c:pt idx="21">
                  <c:v>13.006080617499999</c:v>
                </c:pt>
                <c:pt idx="22">
                  <c:v>13.003135249166668</c:v>
                </c:pt>
                <c:pt idx="23">
                  <c:v>12.915601338333333</c:v>
                </c:pt>
                <c:pt idx="24">
                  <c:v>12.596192823333334</c:v>
                </c:pt>
                <c:pt idx="25">
                  <c:v>12.5766137975</c:v>
                </c:pt>
                <c:pt idx="26">
                  <c:v>12.106915472499999</c:v>
                </c:pt>
                <c:pt idx="27">
                  <c:v>11.248932670833334</c:v>
                </c:pt>
                <c:pt idx="28">
                  <c:v>11.184395403333333</c:v>
                </c:pt>
                <c:pt idx="29">
                  <c:v>10.932450720833332</c:v>
                </c:pt>
                <c:pt idx="30">
                  <c:v>11.096084308333332</c:v>
                </c:pt>
                <c:pt idx="31">
                  <c:v>11.263763378333332</c:v>
                </c:pt>
                <c:pt idx="32">
                  <c:v>11.452434194166665</c:v>
                </c:pt>
                <c:pt idx="33">
                  <c:v>11.572856688333333</c:v>
                </c:pt>
                <c:pt idx="34">
                  <c:v>11.549971606666666</c:v>
                </c:pt>
                <c:pt idx="35">
                  <c:v>11.589246714166665</c:v>
                </c:pt>
                <c:pt idx="36">
                  <c:v>11.767814418333332</c:v>
                </c:pt>
                <c:pt idx="37">
                  <c:v>11.717561739166664</c:v>
                </c:pt>
                <c:pt idx="38">
                  <c:v>11.663436561666662</c:v>
                </c:pt>
                <c:pt idx="39">
                  <c:v>12.08443554833333</c:v>
                </c:pt>
                <c:pt idx="40">
                  <c:v>11.53059133083333</c:v>
                </c:pt>
                <c:pt idx="41">
                  <c:v>11.069112527499998</c:v>
                </c:pt>
                <c:pt idx="42">
                  <c:v>10.70758429</c:v>
                </c:pt>
                <c:pt idx="43">
                  <c:v>10.0550473875</c:v>
                </c:pt>
                <c:pt idx="44">
                  <c:v>9.6846888999999994</c:v>
                </c:pt>
                <c:pt idx="45">
                  <c:v>9.7492523275000007</c:v>
                </c:pt>
                <c:pt idx="46">
                  <c:v>9.7502177275000026</c:v>
                </c:pt>
                <c:pt idx="47">
                  <c:v>9.8614537008333354</c:v>
                </c:pt>
                <c:pt idx="48">
                  <c:v>9.5949669483333366</c:v>
                </c:pt>
                <c:pt idx="49">
                  <c:v>9.5901669283333355</c:v>
                </c:pt>
                <c:pt idx="50">
                  <c:v>9.4973311333333363</c:v>
                </c:pt>
                <c:pt idx="51">
                  <c:v>9.2523560324999981</c:v>
                </c:pt>
                <c:pt idx="52">
                  <c:v>9.205151275833332</c:v>
                </c:pt>
                <c:pt idx="53">
                  <c:v>9.3107338325000004</c:v>
                </c:pt>
                <c:pt idx="54">
                  <c:v>9.0977657674999985</c:v>
                </c:pt>
                <c:pt idx="55">
                  <c:v>9.2712187249999989</c:v>
                </c:pt>
                <c:pt idx="56">
                  <c:v>9.3469788891666656</c:v>
                </c:pt>
                <c:pt idx="57">
                  <c:v>9.0820239891666628</c:v>
                </c:pt>
                <c:pt idx="58">
                  <c:v>9.225863605833327</c:v>
                </c:pt>
                <c:pt idx="59">
                  <c:v>9.1655521958333281</c:v>
                </c:pt>
                <c:pt idx="60">
                  <c:v>9.4759510149999944</c:v>
                </c:pt>
              </c:numCache>
            </c:numRef>
          </c:val>
        </c:ser>
        <c:marker val="1"/>
        <c:axId val="80121856"/>
        <c:axId val="80123392"/>
      </c:lineChart>
      <c:dateAx>
        <c:axId val="80121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233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123392"/>
        <c:scaling>
          <c:orientation val="minMax"/>
          <c:max val="14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2185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[6]Pais_1!$F$19:$F$79</c:f>
              <c:numCache>
                <c:formatCode>General</c:formatCode>
                <c:ptCount val="61"/>
                <c:pt idx="0">
                  <c:v>30.535247271666673</c:v>
                </c:pt>
                <c:pt idx="1">
                  <c:v>31.589348639166676</c:v>
                </c:pt>
                <c:pt idx="2">
                  <c:v>32.402210094166669</c:v>
                </c:pt>
                <c:pt idx="3">
                  <c:v>34.318411199166682</c:v>
                </c:pt>
                <c:pt idx="4">
                  <c:v>35.644624635833352</c:v>
                </c:pt>
                <c:pt idx="5">
                  <c:v>36.556042935000001</c:v>
                </c:pt>
                <c:pt idx="6">
                  <c:v>36.746335433333336</c:v>
                </c:pt>
                <c:pt idx="7">
                  <c:v>38.154845013333336</c:v>
                </c:pt>
                <c:pt idx="8">
                  <c:v>36.831615604166664</c:v>
                </c:pt>
                <c:pt idx="9">
                  <c:v>36.738256790833333</c:v>
                </c:pt>
                <c:pt idx="10">
                  <c:v>36.890864604166659</c:v>
                </c:pt>
                <c:pt idx="11">
                  <c:v>39.049075805000001</c:v>
                </c:pt>
                <c:pt idx="12">
                  <c:v>38.510078590833324</c:v>
                </c:pt>
                <c:pt idx="13">
                  <c:v>37.885136230833325</c:v>
                </c:pt>
                <c:pt idx="14">
                  <c:v>37.703778706666668</c:v>
                </c:pt>
                <c:pt idx="15">
                  <c:v>39.766987396666664</c:v>
                </c:pt>
                <c:pt idx="16">
                  <c:v>39.875789429166666</c:v>
                </c:pt>
                <c:pt idx="17">
                  <c:v>41.013851820000006</c:v>
                </c:pt>
                <c:pt idx="18">
                  <c:v>42.379105284166677</c:v>
                </c:pt>
                <c:pt idx="19">
                  <c:v>42.241212465833343</c:v>
                </c:pt>
                <c:pt idx="20">
                  <c:v>43.267878931666672</c:v>
                </c:pt>
                <c:pt idx="21">
                  <c:v>43.757041170000015</c:v>
                </c:pt>
                <c:pt idx="22">
                  <c:v>45.227690745000018</c:v>
                </c:pt>
                <c:pt idx="23">
                  <c:v>44.062511094999998</c:v>
                </c:pt>
                <c:pt idx="24">
                  <c:v>45.414058421666674</c:v>
                </c:pt>
                <c:pt idx="25">
                  <c:v>47.663944019999995</c:v>
                </c:pt>
                <c:pt idx="26">
                  <c:v>49.721532648333323</c:v>
                </c:pt>
                <c:pt idx="27">
                  <c:v>48.588188541666653</c:v>
                </c:pt>
                <c:pt idx="28">
                  <c:v>49.870391517499989</c:v>
                </c:pt>
                <c:pt idx="29">
                  <c:v>48.237984416666642</c:v>
                </c:pt>
                <c:pt idx="30">
                  <c:v>49.947331129166649</c:v>
                </c:pt>
                <c:pt idx="31">
                  <c:v>50.322309588333319</c:v>
                </c:pt>
                <c:pt idx="32">
                  <c:v>49.868336765833313</c:v>
                </c:pt>
                <c:pt idx="33">
                  <c:v>49.923972418333314</c:v>
                </c:pt>
                <c:pt idx="34">
                  <c:v>48.647380653333322</c:v>
                </c:pt>
                <c:pt idx="35">
                  <c:v>49.00446874166667</c:v>
                </c:pt>
                <c:pt idx="36">
                  <c:v>47.716634710833318</c:v>
                </c:pt>
                <c:pt idx="37">
                  <c:v>46.492701972499987</c:v>
                </c:pt>
                <c:pt idx="38">
                  <c:v>44.574482019166659</c:v>
                </c:pt>
                <c:pt idx="39">
                  <c:v>42.95730204583333</c:v>
                </c:pt>
                <c:pt idx="40">
                  <c:v>41.212596027500005</c:v>
                </c:pt>
                <c:pt idx="41">
                  <c:v>41.599104040833332</c:v>
                </c:pt>
                <c:pt idx="42">
                  <c:v>40.445388418333323</c:v>
                </c:pt>
                <c:pt idx="43">
                  <c:v>40.63349053999999</c:v>
                </c:pt>
                <c:pt idx="44">
                  <c:v>40.719388239166655</c:v>
                </c:pt>
                <c:pt idx="45">
                  <c:v>43.420637922499971</c:v>
                </c:pt>
                <c:pt idx="46">
                  <c:v>43.687136848333303</c:v>
                </c:pt>
                <c:pt idx="47">
                  <c:v>47.821472211666638</c:v>
                </c:pt>
                <c:pt idx="48">
                  <c:v>48.287665184999973</c:v>
                </c:pt>
                <c:pt idx="49">
                  <c:v>47.775240619999977</c:v>
                </c:pt>
                <c:pt idx="50">
                  <c:v>50.325956184999967</c:v>
                </c:pt>
                <c:pt idx="51">
                  <c:v>51.552560307499967</c:v>
                </c:pt>
                <c:pt idx="52">
                  <c:v>52.214538967499969</c:v>
                </c:pt>
                <c:pt idx="53">
                  <c:v>55.267221609999979</c:v>
                </c:pt>
                <c:pt idx="54">
                  <c:v>59.440402534999976</c:v>
                </c:pt>
                <c:pt idx="55">
                  <c:v>62.426348455833299</c:v>
                </c:pt>
                <c:pt idx="56">
                  <c:v>65.356537221666613</c:v>
                </c:pt>
                <c:pt idx="57">
                  <c:v>65.796737649166616</c:v>
                </c:pt>
                <c:pt idx="58">
                  <c:v>71.222608998333286</c:v>
                </c:pt>
                <c:pt idx="59">
                  <c:v>69.841692052499965</c:v>
                </c:pt>
                <c:pt idx="60">
                  <c:v>73.104679291666642</c:v>
                </c:pt>
              </c:numCache>
            </c:numRef>
          </c:val>
        </c:ser>
        <c:marker val="1"/>
        <c:axId val="80705792"/>
        <c:axId val="80756736"/>
      </c:lineChart>
      <c:dateAx>
        <c:axId val="80705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567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756736"/>
        <c:scaling>
          <c:orientation val="minMax"/>
          <c:max val="8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0579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[6]Pais_1_primarios!$E$19:$E$79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[6]Pais_1_primarios!$F$19:$F$79</c:f>
              <c:numCache>
                <c:formatCode>General</c:formatCode>
                <c:ptCount val="61"/>
                <c:pt idx="0">
                  <c:v>6.9829438933333314</c:v>
                </c:pt>
                <c:pt idx="1">
                  <c:v>7.2898942583333337</c:v>
                </c:pt>
                <c:pt idx="2">
                  <c:v>7.2668220658333338</c:v>
                </c:pt>
                <c:pt idx="3">
                  <c:v>7.3553822233333337</c:v>
                </c:pt>
                <c:pt idx="4">
                  <c:v>7.5965316016666646</c:v>
                </c:pt>
                <c:pt idx="5">
                  <c:v>7.1404995999999992</c:v>
                </c:pt>
                <c:pt idx="6">
                  <c:v>6.9587665483333323</c:v>
                </c:pt>
                <c:pt idx="7">
                  <c:v>7.1473311549999989</c:v>
                </c:pt>
                <c:pt idx="8">
                  <c:v>6.8841890391666647</c:v>
                </c:pt>
                <c:pt idx="9">
                  <c:v>7.3301772616666652</c:v>
                </c:pt>
                <c:pt idx="10">
                  <c:v>7.8505266391666666</c:v>
                </c:pt>
                <c:pt idx="11">
                  <c:v>7.8486433208333333</c:v>
                </c:pt>
                <c:pt idx="12">
                  <c:v>7.5482216608333319</c:v>
                </c:pt>
                <c:pt idx="13">
                  <c:v>7.2666363933333322</c:v>
                </c:pt>
                <c:pt idx="14">
                  <c:v>7.2118232974999978</c:v>
                </c:pt>
                <c:pt idx="15">
                  <c:v>7.1592177733333342</c:v>
                </c:pt>
                <c:pt idx="16">
                  <c:v>6.568354291666668</c:v>
                </c:pt>
                <c:pt idx="17">
                  <c:v>6.821738428333334</c:v>
                </c:pt>
                <c:pt idx="18">
                  <c:v>6.9331022141666665</c:v>
                </c:pt>
                <c:pt idx="19">
                  <c:v>6.7230015858333338</c:v>
                </c:pt>
                <c:pt idx="20">
                  <c:v>6.9675697808333341</c:v>
                </c:pt>
                <c:pt idx="21">
                  <c:v>6.5914775550000009</c:v>
                </c:pt>
                <c:pt idx="22">
                  <c:v>6.268515148333333</c:v>
                </c:pt>
                <c:pt idx="23">
                  <c:v>6.2511642275000012</c:v>
                </c:pt>
                <c:pt idx="24">
                  <c:v>5.840428413333334</c:v>
                </c:pt>
                <c:pt idx="25">
                  <c:v>5.6554925866666679</c:v>
                </c:pt>
                <c:pt idx="26">
                  <c:v>5.6340618466666674</c:v>
                </c:pt>
                <c:pt idx="27">
                  <c:v>5.4936427441666682</c:v>
                </c:pt>
                <c:pt idx="28">
                  <c:v>5.3232763900000011</c:v>
                </c:pt>
                <c:pt idx="29">
                  <c:v>5.2926562358333342</c:v>
                </c:pt>
                <c:pt idx="30">
                  <c:v>6.0089832641666669</c:v>
                </c:pt>
                <c:pt idx="31">
                  <c:v>6.9613249933333341</c:v>
                </c:pt>
                <c:pt idx="32">
                  <c:v>7.1853094750000004</c:v>
                </c:pt>
                <c:pt idx="33">
                  <c:v>7.6355748866666673</c:v>
                </c:pt>
                <c:pt idx="34">
                  <c:v>8.0592483949999991</c:v>
                </c:pt>
                <c:pt idx="35">
                  <c:v>8.9295045324999993</c:v>
                </c:pt>
                <c:pt idx="36">
                  <c:v>9.6588081933333338</c:v>
                </c:pt>
                <c:pt idx="37">
                  <c:v>10.381528440833334</c:v>
                </c:pt>
                <c:pt idx="38">
                  <c:v>10.939426132500001</c:v>
                </c:pt>
                <c:pt idx="39">
                  <c:v>11.775434888333335</c:v>
                </c:pt>
                <c:pt idx="40">
                  <c:v>12.830386748333334</c:v>
                </c:pt>
                <c:pt idx="41">
                  <c:v>14.049433329999998</c:v>
                </c:pt>
                <c:pt idx="42">
                  <c:v>14.831253924999999</c:v>
                </c:pt>
                <c:pt idx="43">
                  <c:v>14.595690519999998</c:v>
                </c:pt>
                <c:pt idx="44">
                  <c:v>15.124990536666665</c:v>
                </c:pt>
                <c:pt idx="45">
                  <c:v>16.338157653333329</c:v>
                </c:pt>
                <c:pt idx="46">
                  <c:v>16.745029617499998</c:v>
                </c:pt>
                <c:pt idx="47">
                  <c:v>20.913578868333328</c:v>
                </c:pt>
                <c:pt idx="48">
                  <c:v>21.716772365833325</c:v>
                </c:pt>
                <c:pt idx="49">
                  <c:v>21.556746514166658</c:v>
                </c:pt>
                <c:pt idx="50">
                  <c:v>23.44189012999999</c:v>
                </c:pt>
                <c:pt idx="51">
                  <c:v>24.518374548333323</c:v>
                </c:pt>
                <c:pt idx="52">
                  <c:v>24.954737729166652</c:v>
                </c:pt>
                <c:pt idx="53">
                  <c:v>27.270347839999982</c:v>
                </c:pt>
                <c:pt idx="54">
                  <c:v>31.864121475833315</c:v>
                </c:pt>
                <c:pt idx="55">
                  <c:v>35.36479816416665</c:v>
                </c:pt>
                <c:pt idx="56">
                  <c:v>38.296500229166639</c:v>
                </c:pt>
                <c:pt idx="57">
                  <c:v>41.072548389999973</c:v>
                </c:pt>
                <c:pt idx="58">
                  <c:v>45.976169391666645</c:v>
                </c:pt>
                <c:pt idx="59">
                  <c:v>45.816676940833325</c:v>
                </c:pt>
                <c:pt idx="60">
                  <c:v>49.079256749999992</c:v>
                </c:pt>
              </c:numCache>
            </c:numRef>
          </c:val>
        </c:ser>
        <c:marker val="1"/>
        <c:axId val="80811136"/>
        <c:axId val="80812672"/>
      </c:lineChart>
      <c:dateAx>
        <c:axId val="80811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126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812672"/>
        <c:scaling>
          <c:orientation val="minMax"/>
          <c:max val="5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1113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[6]Pais_1_rec_naturales!$E$19:$E$79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[6]Pais_1_rec_naturales!$F$19:$F$79</c:f>
              <c:numCache>
                <c:formatCode>General</c:formatCode>
                <c:ptCount val="61"/>
                <c:pt idx="0">
                  <c:v>1.2850802091666667</c:v>
                </c:pt>
                <c:pt idx="1">
                  <c:v>1.3202729900000001</c:v>
                </c:pt>
                <c:pt idx="2">
                  <c:v>1.3176806649999999</c:v>
                </c:pt>
                <c:pt idx="3">
                  <c:v>1.3188733266666663</c:v>
                </c:pt>
                <c:pt idx="4">
                  <c:v>1.459000995</c:v>
                </c:pt>
                <c:pt idx="5">
                  <c:v>1.491291245</c:v>
                </c:pt>
                <c:pt idx="6">
                  <c:v>1.4991311158333334</c:v>
                </c:pt>
                <c:pt idx="7">
                  <c:v>1.7272563816666666</c:v>
                </c:pt>
                <c:pt idx="8">
                  <c:v>1.9917580033333333</c:v>
                </c:pt>
                <c:pt idx="9">
                  <c:v>2.3828195350000003</c:v>
                </c:pt>
                <c:pt idx="10">
                  <c:v>2.5752155824999998</c:v>
                </c:pt>
                <c:pt idx="11">
                  <c:v>2.6851573774999999</c:v>
                </c:pt>
                <c:pt idx="12">
                  <c:v>2.8388948141666668</c:v>
                </c:pt>
                <c:pt idx="13">
                  <c:v>3.0373873716666666</c:v>
                </c:pt>
                <c:pt idx="14">
                  <c:v>3.0695523375000007</c:v>
                </c:pt>
                <c:pt idx="15">
                  <c:v>3.1623493383333341</c:v>
                </c:pt>
                <c:pt idx="16">
                  <c:v>3.3484787716666671</c:v>
                </c:pt>
                <c:pt idx="17">
                  <c:v>3.6880876441666666</c:v>
                </c:pt>
                <c:pt idx="18">
                  <c:v>3.8251102283333331</c:v>
                </c:pt>
                <c:pt idx="19">
                  <c:v>3.6135816991666676</c:v>
                </c:pt>
                <c:pt idx="20">
                  <c:v>3.4903355783333336</c:v>
                </c:pt>
                <c:pt idx="21">
                  <c:v>3.3832642874999999</c:v>
                </c:pt>
                <c:pt idx="22">
                  <c:v>3.7449464341666663</c:v>
                </c:pt>
                <c:pt idx="23">
                  <c:v>4.0611575758333336</c:v>
                </c:pt>
                <c:pt idx="24">
                  <c:v>5.2736655399999997</c:v>
                </c:pt>
                <c:pt idx="25">
                  <c:v>5.5344571024999993</c:v>
                </c:pt>
                <c:pt idx="26">
                  <c:v>6.188072304166667</c:v>
                </c:pt>
                <c:pt idx="27">
                  <c:v>6.8768222116666671</c:v>
                </c:pt>
                <c:pt idx="28">
                  <c:v>6.9123957099999993</c:v>
                </c:pt>
                <c:pt idx="29">
                  <c:v>6.9339133733333336</c:v>
                </c:pt>
                <c:pt idx="30">
                  <c:v>7.1985808450000013</c:v>
                </c:pt>
                <c:pt idx="31">
                  <c:v>7.3670494933333339</c:v>
                </c:pt>
                <c:pt idx="32">
                  <c:v>7.4246501866666677</c:v>
                </c:pt>
                <c:pt idx="33">
                  <c:v>7.3742574183333351</c:v>
                </c:pt>
                <c:pt idx="34">
                  <c:v>6.9407650966666692</c:v>
                </c:pt>
                <c:pt idx="35">
                  <c:v>6.6701089700000011</c:v>
                </c:pt>
                <c:pt idx="36">
                  <c:v>5.3829571950000004</c:v>
                </c:pt>
                <c:pt idx="37">
                  <c:v>5.0111584758333354</c:v>
                </c:pt>
                <c:pt idx="38">
                  <c:v>4.4645258341666683</c:v>
                </c:pt>
                <c:pt idx="39">
                  <c:v>3.9685317166666674</c:v>
                </c:pt>
                <c:pt idx="40">
                  <c:v>3.7595925083333337</c:v>
                </c:pt>
                <c:pt idx="41">
                  <c:v>3.5774401358333328</c:v>
                </c:pt>
                <c:pt idx="42">
                  <c:v>3.4287155716666669</c:v>
                </c:pt>
                <c:pt idx="43">
                  <c:v>3.4381967650000003</c:v>
                </c:pt>
                <c:pt idx="44">
                  <c:v>3.5637448749999998</c:v>
                </c:pt>
                <c:pt idx="45">
                  <c:v>3.6554420891666664</c:v>
                </c:pt>
                <c:pt idx="46">
                  <c:v>3.8229446958333333</c:v>
                </c:pt>
                <c:pt idx="47">
                  <c:v>4.0080661683333325</c:v>
                </c:pt>
                <c:pt idx="48">
                  <c:v>4.215747181666667</c:v>
                </c:pt>
                <c:pt idx="49">
                  <c:v>4.4623776774999993</c:v>
                </c:pt>
                <c:pt idx="50">
                  <c:v>4.5408979124999993</c:v>
                </c:pt>
                <c:pt idx="51">
                  <c:v>4.5799126366666671</c:v>
                </c:pt>
                <c:pt idx="52">
                  <c:v>4.7951286575000003</c:v>
                </c:pt>
                <c:pt idx="53">
                  <c:v>4.9310459058333338</c:v>
                </c:pt>
                <c:pt idx="54">
                  <c:v>4.9804668625000001</c:v>
                </c:pt>
                <c:pt idx="55">
                  <c:v>4.9328776591666665</c:v>
                </c:pt>
                <c:pt idx="56">
                  <c:v>4.7403330941666662</c:v>
                </c:pt>
                <c:pt idx="57">
                  <c:v>4.6577734608333321</c:v>
                </c:pt>
                <c:pt idx="58">
                  <c:v>5.0054062249999989</c:v>
                </c:pt>
                <c:pt idx="59">
                  <c:v>4.9208499299999984</c:v>
                </c:pt>
                <c:pt idx="60">
                  <c:v>4.9736352591666666</c:v>
                </c:pt>
              </c:numCache>
            </c:numRef>
          </c:val>
        </c:ser>
        <c:marker val="1"/>
        <c:axId val="80941440"/>
        <c:axId val="80942976"/>
      </c:lineChart>
      <c:dateAx>
        <c:axId val="80941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429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942976"/>
        <c:scaling>
          <c:orientation val="minMax"/>
          <c:max val="9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4144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baja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[6]Pais_1_baja_tek!$E$19:$E$79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[6]Pais_1_baja_tek!$F$19:$F$79</c:f>
              <c:numCache>
                <c:formatCode>General</c:formatCode>
                <c:ptCount val="61"/>
                <c:pt idx="0">
                  <c:v>10.826275845833335</c:v>
                </c:pt>
                <c:pt idx="1">
                  <c:v>11.717353875833334</c:v>
                </c:pt>
                <c:pt idx="2">
                  <c:v>11.909821328333335</c:v>
                </c:pt>
                <c:pt idx="3">
                  <c:v>13.271390999166664</c:v>
                </c:pt>
                <c:pt idx="4">
                  <c:v>13.553451524166666</c:v>
                </c:pt>
                <c:pt idx="5">
                  <c:v>14.3497421825</c:v>
                </c:pt>
                <c:pt idx="6">
                  <c:v>15.090056396666666</c:v>
                </c:pt>
                <c:pt idx="7">
                  <c:v>16.14960791333333</c:v>
                </c:pt>
                <c:pt idx="8">
                  <c:v>15.150202741666662</c:v>
                </c:pt>
                <c:pt idx="9">
                  <c:v>14.675709414166663</c:v>
                </c:pt>
                <c:pt idx="10">
                  <c:v>14.52507475833333</c:v>
                </c:pt>
                <c:pt idx="11">
                  <c:v>15.346068563333326</c:v>
                </c:pt>
                <c:pt idx="12">
                  <c:v>14.332523942499995</c:v>
                </c:pt>
                <c:pt idx="13">
                  <c:v>13.895810384999997</c:v>
                </c:pt>
                <c:pt idx="14">
                  <c:v>13.797080926666665</c:v>
                </c:pt>
                <c:pt idx="15">
                  <c:v>13.576272451666666</c:v>
                </c:pt>
                <c:pt idx="16">
                  <c:v>13.789329917499996</c:v>
                </c:pt>
                <c:pt idx="17">
                  <c:v>13.807097155833327</c:v>
                </c:pt>
                <c:pt idx="18">
                  <c:v>13.669064755833331</c:v>
                </c:pt>
                <c:pt idx="19">
                  <c:v>13.169361739166666</c:v>
                </c:pt>
                <c:pt idx="20">
                  <c:v>12.984713376666667</c:v>
                </c:pt>
                <c:pt idx="21">
                  <c:v>13.106389587499997</c:v>
                </c:pt>
                <c:pt idx="22">
                  <c:v>13.114767949999999</c:v>
                </c:pt>
                <c:pt idx="23">
                  <c:v>12.632734578333334</c:v>
                </c:pt>
                <c:pt idx="24">
                  <c:v>13.2656391325</c:v>
                </c:pt>
                <c:pt idx="25">
                  <c:v>14.066281595833333</c:v>
                </c:pt>
                <c:pt idx="26">
                  <c:v>15.4912903975</c:v>
                </c:pt>
                <c:pt idx="27">
                  <c:v>15.642014915833338</c:v>
                </c:pt>
                <c:pt idx="28">
                  <c:v>16.041306036666672</c:v>
                </c:pt>
                <c:pt idx="29">
                  <c:v>15.52384907583334</c:v>
                </c:pt>
                <c:pt idx="30">
                  <c:v>16.640626270000002</c:v>
                </c:pt>
                <c:pt idx="31">
                  <c:v>16.36376979166667</c:v>
                </c:pt>
                <c:pt idx="32">
                  <c:v>16.156514364166672</c:v>
                </c:pt>
                <c:pt idx="33">
                  <c:v>15.471506686666672</c:v>
                </c:pt>
                <c:pt idx="34">
                  <c:v>14.913529990000006</c:v>
                </c:pt>
                <c:pt idx="35">
                  <c:v>14.23317792916667</c:v>
                </c:pt>
                <c:pt idx="36">
                  <c:v>13.690198643333339</c:v>
                </c:pt>
                <c:pt idx="37">
                  <c:v>12.568793379166673</c:v>
                </c:pt>
                <c:pt idx="38">
                  <c:v>11.065721700833336</c:v>
                </c:pt>
                <c:pt idx="39">
                  <c:v>9.9889271116666674</c:v>
                </c:pt>
                <c:pt idx="40">
                  <c:v>8.9996149975000019</c:v>
                </c:pt>
                <c:pt idx="41">
                  <c:v>8.5287791024999997</c:v>
                </c:pt>
                <c:pt idx="42">
                  <c:v>6.9973230625000014</c:v>
                </c:pt>
                <c:pt idx="43">
                  <c:v>6.8324766333333349</c:v>
                </c:pt>
                <c:pt idx="44">
                  <c:v>6.6901191433333338</c:v>
                </c:pt>
                <c:pt idx="45">
                  <c:v>6.7383777149999995</c:v>
                </c:pt>
                <c:pt idx="46">
                  <c:v>6.835151245833333</c:v>
                </c:pt>
                <c:pt idx="47">
                  <c:v>6.9906513958333312</c:v>
                </c:pt>
                <c:pt idx="48">
                  <c:v>7.0264611124999981</c:v>
                </c:pt>
                <c:pt idx="49">
                  <c:v>7.0924127316666654</c:v>
                </c:pt>
                <c:pt idx="50">
                  <c:v>7.3652119958333335</c:v>
                </c:pt>
                <c:pt idx="51">
                  <c:v>7.3771055733333313</c:v>
                </c:pt>
                <c:pt idx="52">
                  <c:v>7.7032827124999992</c:v>
                </c:pt>
                <c:pt idx="53">
                  <c:v>7.9659155099999994</c:v>
                </c:pt>
                <c:pt idx="54">
                  <c:v>8.0123250158333299</c:v>
                </c:pt>
                <c:pt idx="55">
                  <c:v>8.1178438208333308</c:v>
                </c:pt>
                <c:pt idx="56">
                  <c:v>8.2904642124999981</c:v>
                </c:pt>
                <c:pt idx="57">
                  <c:v>8.2489708599999982</c:v>
                </c:pt>
                <c:pt idx="58">
                  <c:v>8.4737928799999978</c:v>
                </c:pt>
                <c:pt idx="59">
                  <c:v>8.3483181041666654</c:v>
                </c:pt>
                <c:pt idx="60">
                  <c:v>8.2825666441666641</c:v>
                </c:pt>
              </c:numCache>
            </c:numRef>
          </c:val>
        </c:ser>
        <c:marker val="1"/>
        <c:axId val="80989184"/>
        <c:axId val="81064704"/>
      </c:lineChart>
      <c:dateAx>
        <c:axId val="80989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0647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064704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8918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[6]Pais_1_media_tek!$E$19:$E$79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[6]Pais_1_media_tek!$F$19:$F$79</c:f>
              <c:numCache>
                <c:formatCode>General</c:formatCode>
                <c:ptCount val="61"/>
                <c:pt idx="0">
                  <c:v>5.0724777650000004</c:v>
                </c:pt>
                <c:pt idx="1">
                  <c:v>5.1061911291666675</c:v>
                </c:pt>
                <c:pt idx="2">
                  <c:v>5.5403287300000015</c:v>
                </c:pt>
                <c:pt idx="3">
                  <c:v>5.513372666666668</c:v>
                </c:pt>
                <c:pt idx="4">
                  <c:v>5.6924110125</c:v>
                </c:pt>
                <c:pt idx="5">
                  <c:v>5.8137487175000002</c:v>
                </c:pt>
                <c:pt idx="6">
                  <c:v>5.8153161125000006</c:v>
                </c:pt>
                <c:pt idx="7">
                  <c:v>5.7419686225</c:v>
                </c:pt>
                <c:pt idx="8">
                  <c:v>5.5321325900000007</c:v>
                </c:pt>
                <c:pt idx="9">
                  <c:v>5.4186169241666677</c:v>
                </c:pt>
                <c:pt idx="10">
                  <c:v>5.1082071366666684</c:v>
                </c:pt>
                <c:pt idx="11">
                  <c:v>4.9818867575000025</c:v>
                </c:pt>
                <c:pt idx="12">
                  <c:v>4.9674891841666691</c:v>
                </c:pt>
                <c:pt idx="13">
                  <c:v>4.791549286666668</c:v>
                </c:pt>
                <c:pt idx="14">
                  <c:v>4.3716032100000008</c:v>
                </c:pt>
                <c:pt idx="15">
                  <c:v>4.3394691650000006</c:v>
                </c:pt>
                <c:pt idx="16">
                  <c:v>4.4635185308333343</c:v>
                </c:pt>
                <c:pt idx="17">
                  <c:v>4.7644154066666671</c:v>
                </c:pt>
                <c:pt idx="18">
                  <c:v>4.8291992575</c:v>
                </c:pt>
                <c:pt idx="19">
                  <c:v>5.0963661391666673</c:v>
                </c:pt>
                <c:pt idx="20">
                  <c:v>5.2213989958333338</c:v>
                </c:pt>
                <c:pt idx="21">
                  <c:v>5.4330808708333338</c:v>
                </c:pt>
                <c:pt idx="22">
                  <c:v>5.9649020983333338</c:v>
                </c:pt>
                <c:pt idx="23">
                  <c:v>5.8017574266666676</c:v>
                </c:pt>
                <c:pt idx="24">
                  <c:v>5.80941566</c:v>
                </c:pt>
                <c:pt idx="25">
                  <c:v>5.8780473941666678</c:v>
                </c:pt>
                <c:pt idx="26">
                  <c:v>5.7625723241666664</c:v>
                </c:pt>
                <c:pt idx="27">
                  <c:v>5.6693310358333333</c:v>
                </c:pt>
                <c:pt idx="28">
                  <c:v>5.4259123825000009</c:v>
                </c:pt>
                <c:pt idx="29">
                  <c:v>4.9587589533333336</c:v>
                </c:pt>
                <c:pt idx="30">
                  <c:v>4.8091266433333333</c:v>
                </c:pt>
                <c:pt idx="31">
                  <c:v>4.6943315925000002</c:v>
                </c:pt>
                <c:pt idx="32">
                  <c:v>4.5658385758333342</c:v>
                </c:pt>
                <c:pt idx="33">
                  <c:v>4.4246735491666671</c:v>
                </c:pt>
                <c:pt idx="34">
                  <c:v>3.7658552441666671</c:v>
                </c:pt>
                <c:pt idx="35">
                  <c:v>3.6964640358333334</c:v>
                </c:pt>
                <c:pt idx="36">
                  <c:v>3.5218509241666669</c:v>
                </c:pt>
                <c:pt idx="37">
                  <c:v>3.4331152091666666</c:v>
                </c:pt>
                <c:pt idx="38">
                  <c:v>3.3534603133333332</c:v>
                </c:pt>
                <c:pt idx="39">
                  <c:v>3.1933274783333339</c:v>
                </c:pt>
                <c:pt idx="40">
                  <c:v>3.1890649183333344</c:v>
                </c:pt>
                <c:pt idx="41">
                  <c:v>2.9900828225000002</c:v>
                </c:pt>
                <c:pt idx="42">
                  <c:v>3.1444056750000002</c:v>
                </c:pt>
                <c:pt idx="43">
                  <c:v>3.1845181433333334</c:v>
                </c:pt>
                <c:pt idx="44">
                  <c:v>3.2050838124999999</c:v>
                </c:pt>
                <c:pt idx="45">
                  <c:v>3.2046333541666669</c:v>
                </c:pt>
                <c:pt idx="46">
                  <c:v>3.375986061666667</c:v>
                </c:pt>
                <c:pt idx="47">
                  <c:v>3.475893750833333</c:v>
                </c:pt>
                <c:pt idx="48">
                  <c:v>3.6383679241666669</c:v>
                </c:pt>
                <c:pt idx="49">
                  <c:v>3.4945494391666667</c:v>
                </c:pt>
                <c:pt idx="50">
                  <c:v>3.7893746924999996</c:v>
                </c:pt>
                <c:pt idx="51">
                  <c:v>3.9133354658333332</c:v>
                </c:pt>
                <c:pt idx="52">
                  <c:v>4.0892025616666663</c:v>
                </c:pt>
                <c:pt idx="53">
                  <c:v>4.3480753100000014</c:v>
                </c:pt>
                <c:pt idx="54">
                  <c:v>4.1115655983333346</c:v>
                </c:pt>
                <c:pt idx="55">
                  <c:v>4.1058293883333343</c:v>
                </c:pt>
                <c:pt idx="56">
                  <c:v>4.1421443575000012</c:v>
                </c:pt>
                <c:pt idx="57">
                  <c:v>4.169160094166668</c:v>
                </c:pt>
                <c:pt idx="58">
                  <c:v>4.2615269016666684</c:v>
                </c:pt>
                <c:pt idx="59">
                  <c:v>4.2509953825000011</c:v>
                </c:pt>
                <c:pt idx="60">
                  <c:v>4.1926490766666671</c:v>
                </c:pt>
              </c:numCache>
            </c:numRef>
          </c:val>
        </c:ser>
        <c:marker val="1"/>
        <c:axId val="81110528"/>
        <c:axId val="81112064"/>
      </c:lineChart>
      <c:dateAx>
        <c:axId val="81110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120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112064"/>
        <c:scaling>
          <c:orientation val="minMax"/>
          <c:max val="7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1052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[6]Pais_1_alta_tek!$E$19:$E$79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[6]Pais_1_alta_tek!$F$19:$F$79</c:f>
              <c:numCache>
                <c:formatCode>General</c:formatCode>
                <c:ptCount val="61"/>
                <c:pt idx="0">
                  <c:v>5.237620694166667</c:v>
                </c:pt>
                <c:pt idx="1">
                  <c:v>4.9973885574999999</c:v>
                </c:pt>
                <c:pt idx="2">
                  <c:v>5.1900471141666671</c:v>
                </c:pt>
                <c:pt idx="3">
                  <c:v>5.6737338158333346</c:v>
                </c:pt>
                <c:pt idx="4">
                  <c:v>6.1656471408333333</c:v>
                </c:pt>
                <c:pt idx="5">
                  <c:v>6.6155889499999994</c:v>
                </c:pt>
                <c:pt idx="6">
                  <c:v>6.3001998524999996</c:v>
                </c:pt>
                <c:pt idx="7">
                  <c:v>6.3124790733333329</c:v>
                </c:pt>
                <c:pt idx="8">
                  <c:v>6.1659045741666665</c:v>
                </c:pt>
                <c:pt idx="9">
                  <c:v>5.7486739316666666</c:v>
                </c:pt>
                <c:pt idx="10">
                  <c:v>5.6612320499999997</c:v>
                </c:pt>
                <c:pt idx="11">
                  <c:v>6.9901607525000005</c:v>
                </c:pt>
                <c:pt idx="12">
                  <c:v>7.5343977108333329</c:v>
                </c:pt>
                <c:pt idx="13">
                  <c:v>7.5523197333333334</c:v>
                </c:pt>
                <c:pt idx="14">
                  <c:v>7.8023574366666679</c:v>
                </c:pt>
                <c:pt idx="15">
                  <c:v>9.831363300833333</c:v>
                </c:pt>
                <c:pt idx="16">
                  <c:v>9.7975257866666663</c:v>
                </c:pt>
                <c:pt idx="17">
                  <c:v>9.7852194216666675</c:v>
                </c:pt>
                <c:pt idx="18">
                  <c:v>10.884951129999999</c:v>
                </c:pt>
                <c:pt idx="19">
                  <c:v>11.377197974166668</c:v>
                </c:pt>
                <c:pt idx="20">
                  <c:v>12.315235765833334</c:v>
                </c:pt>
                <c:pt idx="21">
                  <c:v>13.021970684166668</c:v>
                </c:pt>
                <c:pt idx="22">
                  <c:v>13.909928847500003</c:v>
                </c:pt>
                <c:pt idx="23">
                  <c:v>13.08918926416667</c:v>
                </c:pt>
                <c:pt idx="24">
                  <c:v>13.064637152500003</c:v>
                </c:pt>
                <c:pt idx="25">
                  <c:v>14.40705636916667</c:v>
                </c:pt>
                <c:pt idx="26">
                  <c:v>14.606688759166667</c:v>
                </c:pt>
                <c:pt idx="27">
                  <c:v>13.094424145833335</c:v>
                </c:pt>
                <c:pt idx="28">
                  <c:v>14.462280764166664</c:v>
                </c:pt>
                <c:pt idx="29">
                  <c:v>14.045445923333334</c:v>
                </c:pt>
                <c:pt idx="30">
                  <c:v>13.745380135</c:v>
                </c:pt>
                <c:pt idx="31">
                  <c:v>13.295956819166667</c:v>
                </c:pt>
                <c:pt idx="32">
                  <c:v>12.902337687500001</c:v>
                </c:pt>
                <c:pt idx="33">
                  <c:v>13.229529512499999</c:v>
                </c:pt>
                <c:pt idx="34">
                  <c:v>13.163403264999999</c:v>
                </c:pt>
                <c:pt idx="35">
                  <c:v>13.599491544166666</c:v>
                </c:pt>
                <c:pt idx="36">
                  <c:v>13.475401914166662</c:v>
                </c:pt>
                <c:pt idx="37">
                  <c:v>12.997330274166663</c:v>
                </c:pt>
                <c:pt idx="38">
                  <c:v>12.577585406666666</c:v>
                </c:pt>
                <c:pt idx="39">
                  <c:v>11.768123214166666</c:v>
                </c:pt>
                <c:pt idx="40">
                  <c:v>10.204502795833333</c:v>
                </c:pt>
                <c:pt idx="41">
                  <c:v>10.190071188333333</c:v>
                </c:pt>
                <c:pt idx="42">
                  <c:v>9.8134754325000007</c:v>
                </c:pt>
                <c:pt idx="43">
                  <c:v>10.404517639166668</c:v>
                </c:pt>
                <c:pt idx="44">
                  <c:v>9.9975425766666692</c:v>
                </c:pt>
                <c:pt idx="45">
                  <c:v>11.322984095000001</c:v>
                </c:pt>
                <c:pt idx="46">
                  <c:v>10.717299340000002</c:v>
                </c:pt>
                <c:pt idx="47">
                  <c:v>10.292575714166668</c:v>
                </c:pt>
                <c:pt idx="48">
                  <c:v>9.6580224500000007</c:v>
                </c:pt>
                <c:pt idx="49">
                  <c:v>9.1372305908333349</c:v>
                </c:pt>
                <c:pt idx="50">
                  <c:v>9.1774709375000008</c:v>
                </c:pt>
                <c:pt idx="51">
                  <c:v>9.0703149408333328</c:v>
                </c:pt>
                <c:pt idx="52">
                  <c:v>8.5535579950000002</c:v>
                </c:pt>
                <c:pt idx="53">
                  <c:v>8.5721191574999995</c:v>
                </c:pt>
                <c:pt idx="54">
                  <c:v>8.3313227641666661</c:v>
                </c:pt>
                <c:pt idx="55">
                  <c:v>7.6672251724999994</c:v>
                </c:pt>
                <c:pt idx="56">
                  <c:v>7.6201580166666654</c:v>
                </c:pt>
                <c:pt idx="57">
                  <c:v>5.4644407116666684</c:v>
                </c:pt>
                <c:pt idx="58">
                  <c:v>5.2129912133333347</c:v>
                </c:pt>
                <c:pt idx="59">
                  <c:v>4.241980345</c:v>
                </c:pt>
                <c:pt idx="60">
                  <c:v>4.1945491350000008</c:v>
                </c:pt>
              </c:numCache>
            </c:numRef>
          </c:val>
        </c:ser>
        <c:marker val="1"/>
        <c:axId val="80066048"/>
        <c:axId val="80067584"/>
      </c:lineChart>
      <c:dateAx>
        <c:axId val="80066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675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067584"/>
        <c:scaling>
          <c:orientation val="minMax"/>
          <c:max val="16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6604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[6]Pais_2!$F$19:$F$79</c:f>
              <c:numCache>
                <c:formatCode>General</c:formatCode>
                <c:ptCount val="61"/>
                <c:pt idx="0">
                  <c:v>24.924733961666661</c:v>
                </c:pt>
                <c:pt idx="1">
                  <c:v>25.209385752499998</c:v>
                </c:pt>
                <c:pt idx="2">
                  <c:v>25.661481659166668</c:v>
                </c:pt>
                <c:pt idx="3">
                  <c:v>25.755806460000002</c:v>
                </c:pt>
                <c:pt idx="4">
                  <c:v>26.465910060833338</c:v>
                </c:pt>
                <c:pt idx="5">
                  <c:v>26.560971440000003</c:v>
                </c:pt>
                <c:pt idx="6">
                  <c:v>26.569681256666669</c:v>
                </c:pt>
                <c:pt idx="7">
                  <c:v>26.619972046666671</c:v>
                </c:pt>
                <c:pt idx="8">
                  <c:v>26.978025706666671</c:v>
                </c:pt>
                <c:pt idx="9">
                  <c:v>26.726375503333333</c:v>
                </c:pt>
                <c:pt idx="10">
                  <c:v>27.208525605000005</c:v>
                </c:pt>
                <c:pt idx="11">
                  <c:v>26.937707599166668</c:v>
                </c:pt>
                <c:pt idx="12">
                  <c:v>26.4821915775</c:v>
                </c:pt>
                <c:pt idx="13">
                  <c:v>26.321980657499996</c:v>
                </c:pt>
                <c:pt idx="14">
                  <c:v>26.087757795833326</c:v>
                </c:pt>
                <c:pt idx="15">
                  <c:v>25.937468499166656</c:v>
                </c:pt>
                <c:pt idx="16">
                  <c:v>25.467568772499991</c:v>
                </c:pt>
                <c:pt idx="17">
                  <c:v>25.433588402499993</c:v>
                </c:pt>
                <c:pt idx="18">
                  <c:v>25.835709415833332</c:v>
                </c:pt>
                <c:pt idx="19">
                  <c:v>25.901864328333332</c:v>
                </c:pt>
                <c:pt idx="20">
                  <c:v>25.320692311666665</c:v>
                </c:pt>
                <c:pt idx="21">
                  <c:v>26.069214430000006</c:v>
                </c:pt>
                <c:pt idx="22">
                  <c:v>26.341984237500004</c:v>
                </c:pt>
                <c:pt idx="23">
                  <c:v>26.63640058916668</c:v>
                </c:pt>
                <c:pt idx="24">
                  <c:v>27.911713442500005</c:v>
                </c:pt>
                <c:pt idx="25">
                  <c:v>29.250769045833341</c:v>
                </c:pt>
                <c:pt idx="26">
                  <c:v>30.117156851666667</c:v>
                </c:pt>
                <c:pt idx="27">
                  <c:v>30.838704886666672</c:v>
                </c:pt>
                <c:pt idx="28">
                  <c:v>32.672427285833344</c:v>
                </c:pt>
                <c:pt idx="29">
                  <c:v>33.75782815083334</c:v>
                </c:pt>
                <c:pt idx="30">
                  <c:v>35.128904274166679</c:v>
                </c:pt>
                <c:pt idx="31">
                  <c:v>35.940557754166669</c:v>
                </c:pt>
                <c:pt idx="32">
                  <c:v>36.423832058333339</c:v>
                </c:pt>
                <c:pt idx="33">
                  <c:v>35.953100132500005</c:v>
                </c:pt>
                <c:pt idx="34">
                  <c:v>35.681320562500012</c:v>
                </c:pt>
                <c:pt idx="35">
                  <c:v>35.727992719166679</c:v>
                </c:pt>
                <c:pt idx="36">
                  <c:v>34.932810733333341</c:v>
                </c:pt>
                <c:pt idx="37">
                  <c:v>33.759985305000015</c:v>
                </c:pt>
                <c:pt idx="38">
                  <c:v>32.562219945833348</c:v>
                </c:pt>
                <c:pt idx="39">
                  <c:v>32.199376291666674</c:v>
                </c:pt>
                <c:pt idx="40">
                  <c:v>30.735366798333345</c:v>
                </c:pt>
                <c:pt idx="41">
                  <c:v>29.973160125000007</c:v>
                </c:pt>
                <c:pt idx="42">
                  <c:v>28.956642776666666</c:v>
                </c:pt>
                <c:pt idx="43">
                  <c:v>27.971363097500006</c:v>
                </c:pt>
                <c:pt idx="44">
                  <c:v>28.444494177500008</c:v>
                </c:pt>
                <c:pt idx="45">
                  <c:v>29.344832988333334</c:v>
                </c:pt>
                <c:pt idx="46">
                  <c:v>30.221206226666677</c:v>
                </c:pt>
                <c:pt idx="47">
                  <c:v>31.000651070833342</c:v>
                </c:pt>
                <c:pt idx="48">
                  <c:v>31.554452459166679</c:v>
                </c:pt>
                <c:pt idx="49">
                  <c:v>32.007247226666671</c:v>
                </c:pt>
                <c:pt idx="50">
                  <c:v>32.931455175000004</c:v>
                </c:pt>
                <c:pt idx="51">
                  <c:v>34.731126366666672</c:v>
                </c:pt>
                <c:pt idx="52">
                  <c:v>37.489088426666676</c:v>
                </c:pt>
                <c:pt idx="53">
                  <c:v>37.623091015</c:v>
                </c:pt>
                <c:pt idx="54">
                  <c:v>38.169798585833327</c:v>
                </c:pt>
                <c:pt idx="55">
                  <c:v>38.912819588333335</c:v>
                </c:pt>
                <c:pt idx="56">
                  <c:v>38.678088110833336</c:v>
                </c:pt>
                <c:pt idx="57">
                  <c:v>39.330031464166687</c:v>
                </c:pt>
                <c:pt idx="58">
                  <c:v>38.528295791666679</c:v>
                </c:pt>
                <c:pt idx="59">
                  <c:v>38.206291263333348</c:v>
                </c:pt>
                <c:pt idx="60">
                  <c:v>37.973811720000008</c:v>
                </c:pt>
              </c:numCache>
            </c:numRef>
          </c:val>
        </c:ser>
        <c:marker val="1"/>
        <c:axId val="81349632"/>
        <c:axId val="81462016"/>
      </c:lineChart>
      <c:dateAx>
        <c:axId val="81349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6201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462016"/>
        <c:scaling>
          <c:orientation val="minMax"/>
          <c:max val="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4963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[6]Pais_2_primarios!$E$19:$E$79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[6]Pais_2_primarios!$F$19:$F$79</c:f>
              <c:numCache>
                <c:formatCode>General</c:formatCode>
                <c:ptCount val="61"/>
                <c:pt idx="0">
                  <c:v>0.29382528083333331</c:v>
                </c:pt>
                <c:pt idx="1">
                  <c:v>0.30592480833333335</c:v>
                </c:pt>
                <c:pt idx="2">
                  <c:v>0.3696471925</c:v>
                </c:pt>
                <c:pt idx="3">
                  <c:v>0.36960674083333339</c:v>
                </c:pt>
                <c:pt idx="4">
                  <c:v>0.35664041083333342</c:v>
                </c:pt>
                <c:pt idx="5">
                  <c:v>0.3586307333333334</c:v>
                </c:pt>
                <c:pt idx="6">
                  <c:v>0.34076923000000003</c:v>
                </c:pt>
                <c:pt idx="7">
                  <c:v>0.35662525583333343</c:v>
                </c:pt>
                <c:pt idx="8">
                  <c:v>0.35934955083333348</c:v>
                </c:pt>
                <c:pt idx="9">
                  <c:v>0.3336384025000001</c:v>
                </c:pt>
                <c:pt idx="10">
                  <c:v>0.29149932583333332</c:v>
                </c:pt>
                <c:pt idx="11">
                  <c:v>0.28707375333333335</c:v>
                </c:pt>
                <c:pt idx="12">
                  <c:v>0.31621875583333331</c:v>
                </c:pt>
                <c:pt idx="13">
                  <c:v>0.32104073999999999</c:v>
                </c:pt>
                <c:pt idx="14">
                  <c:v>0.29684871500000004</c:v>
                </c:pt>
                <c:pt idx="15">
                  <c:v>0.32275399083333334</c:v>
                </c:pt>
                <c:pt idx="16">
                  <c:v>0.35298153333333332</c:v>
                </c:pt>
                <c:pt idx="17">
                  <c:v>0.36487854583333329</c:v>
                </c:pt>
                <c:pt idx="18">
                  <c:v>0.36076907249999995</c:v>
                </c:pt>
                <c:pt idx="19">
                  <c:v>0.36751982333333327</c:v>
                </c:pt>
                <c:pt idx="20">
                  <c:v>0.37005822333333332</c:v>
                </c:pt>
                <c:pt idx="21">
                  <c:v>0.41147958166666659</c:v>
                </c:pt>
                <c:pt idx="22">
                  <c:v>0.42783657916666668</c:v>
                </c:pt>
                <c:pt idx="23">
                  <c:v>0.44262539666666667</c:v>
                </c:pt>
                <c:pt idx="24">
                  <c:v>0.44422624166666674</c:v>
                </c:pt>
                <c:pt idx="25">
                  <c:v>0.44352141333333339</c:v>
                </c:pt>
                <c:pt idx="26">
                  <c:v>0.3990213208333333</c:v>
                </c:pt>
                <c:pt idx="27">
                  <c:v>0.36474529000000006</c:v>
                </c:pt>
                <c:pt idx="28">
                  <c:v>0.35105465583333323</c:v>
                </c:pt>
                <c:pt idx="29">
                  <c:v>0.33769897499999996</c:v>
                </c:pt>
                <c:pt idx="30">
                  <c:v>0.32933263750000003</c:v>
                </c:pt>
                <c:pt idx="31">
                  <c:v>0.31167352833333334</c:v>
                </c:pt>
                <c:pt idx="32">
                  <c:v>0.29930900666666665</c:v>
                </c:pt>
                <c:pt idx="33">
                  <c:v>0.2653296175</c:v>
                </c:pt>
                <c:pt idx="34">
                  <c:v>0.23830490999999998</c:v>
                </c:pt>
                <c:pt idx="35">
                  <c:v>0.21624138416666669</c:v>
                </c:pt>
                <c:pt idx="36">
                  <c:v>0.18413539166666668</c:v>
                </c:pt>
                <c:pt idx="37">
                  <c:v>0.17846897583333332</c:v>
                </c:pt>
                <c:pt idx="38">
                  <c:v>0.18433157166666667</c:v>
                </c:pt>
                <c:pt idx="39">
                  <c:v>0.19368306583333331</c:v>
                </c:pt>
                <c:pt idx="40">
                  <c:v>0.18118047666666667</c:v>
                </c:pt>
                <c:pt idx="41">
                  <c:v>0.17735486749999999</c:v>
                </c:pt>
                <c:pt idx="42">
                  <c:v>0.18411662500000001</c:v>
                </c:pt>
                <c:pt idx="43">
                  <c:v>0.17179167750000002</c:v>
                </c:pt>
                <c:pt idx="44">
                  <c:v>0.20055074833333333</c:v>
                </c:pt>
                <c:pt idx="45">
                  <c:v>0.21376884083333336</c:v>
                </c:pt>
                <c:pt idx="46">
                  <c:v>0.2140998975</c:v>
                </c:pt>
                <c:pt idx="47">
                  <c:v>0.21501929583333335</c:v>
                </c:pt>
                <c:pt idx="48">
                  <c:v>0.22277632166666669</c:v>
                </c:pt>
                <c:pt idx="49">
                  <c:v>0.21002018583333337</c:v>
                </c:pt>
                <c:pt idx="50">
                  <c:v>0.25876089916666672</c:v>
                </c:pt>
                <c:pt idx="51">
                  <c:v>0.30293714166666669</c:v>
                </c:pt>
                <c:pt idx="52">
                  <c:v>0.32256466666666667</c:v>
                </c:pt>
                <c:pt idx="53">
                  <c:v>0.33061557666666669</c:v>
                </c:pt>
                <c:pt idx="54">
                  <c:v>0.36039572583333329</c:v>
                </c:pt>
                <c:pt idx="55">
                  <c:v>0.36430412916666666</c:v>
                </c:pt>
                <c:pt idx="56">
                  <c:v>0.35116409833333329</c:v>
                </c:pt>
                <c:pt idx="57">
                  <c:v>0.38985280333333333</c:v>
                </c:pt>
                <c:pt idx="58">
                  <c:v>0.4049110483333333</c:v>
                </c:pt>
                <c:pt idx="59">
                  <c:v>0.43377334916666666</c:v>
                </c:pt>
                <c:pt idx="60">
                  <c:v>0.44313912416666662</c:v>
                </c:pt>
              </c:numCache>
            </c:numRef>
          </c:val>
        </c:ser>
        <c:marker val="1"/>
        <c:axId val="81521280"/>
        <c:axId val="81596800"/>
      </c:lineChart>
      <c:dateAx>
        <c:axId val="81521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968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596800"/>
        <c:scaling>
          <c:orientation val="minMax"/>
          <c:max val="0.5"/>
          <c:min val="0.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21280"/>
        <c:crosses val="autoZero"/>
        <c:crossBetween val="midCat"/>
        <c:majorUnit val="0.1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[6]Pais_2_rec_naturales!$E$19:$E$79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[6]Pais_2_rec_naturales!$F$19:$F$79</c:f>
              <c:numCache>
                <c:formatCode>General</c:formatCode>
                <c:ptCount val="61"/>
                <c:pt idx="0">
                  <c:v>1.5265553025</c:v>
                </c:pt>
                <c:pt idx="1">
                  <c:v>1.5182680441666667</c:v>
                </c:pt>
                <c:pt idx="2">
                  <c:v>1.5398997075</c:v>
                </c:pt>
                <c:pt idx="3">
                  <c:v>1.6127014758333333</c:v>
                </c:pt>
                <c:pt idx="4">
                  <c:v>1.6968731849999996</c:v>
                </c:pt>
                <c:pt idx="5">
                  <c:v>1.7472626199999997</c:v>
                </c:pt>
                <c:pt idx="6">
                  <c:v>1.8090760691666663</c:v>
                </c:pt>
                <c:pt idx="7">
                  <c:v>1.8536975233333328</c:v>
                </c:pt>
                <c:pt idx="8">
                  <c:v>1.8948409925</c:v>
                </c:pt>
                <c:pt idx="9">
                  <c:v>1.9356106874999999</c:v>
                </c:pt>
                <c:pt idx="10">
                  <c:v>1.9527234166666665</c:v>
                </c:pt>
                <c:pt idx="11">
                  <c:v>1.9699215333333333</c:v>
                </c:pt>
                <c:pt idx="12">
                  <c:v>1.9176841524999995</c:v>
                </c:pt>
                <c:pt idx="13">
                  <c:v>1.960602685833333</c:v>
                </c:pt>
                <c:pt idx="14">
                  <c:v>2.0331439200000001</c:v>
                </c:pt>
                <c:pt idx="15">
                  <c:v>2.0728087858333333</c:v>
                </c:pt>
                <c:pt idx="16">
                  <c:v>2.2060223033333335</c:v>
                </c:pt>
                <c:pt idx="17">
                  <c:v>2.3124094108333333</c:v>
                </c:pt>
                <c:pt idx="18">
                  <c:v>2.3633594900000001</c:v>
                </c:pt>
                <c:pt idx="19">
                  <c:v>2.4156356116666666</c:v>
                </c:pt>
                <c:pt idx="20">
                  <c:v>2.4314363774999999</c:v>
                </c:pt>
                <c:pt idx="21">
                  <c:v>2.5131183283333329</c:v>
                </c:pt>
                <c:pt idx="22">
                  <c:v>2.6867783191666663</c:v>
                </c:pt>
                <c:pt idx="23">
                  <c:v>2.8752253216666666</c:v>
                </c:pt>
                <c:pt idx="24">
                  <c:v>3.098778878333333</c:v>
                </c:pt>
                <c:pt idx="25">
                  <c:v>3.3047168066666668</c:v>
                </c:pt>
                <c:pt idx="26">
                  <c:v>3.3691289399999995</c:v>
                </c:pt>
                <c:pt idx="27">
                  <c:v>3.4467020808333331</c:v>
                </c:pt>
                <c:pt idx="28">
                  <c:v>3.6326964741666674</c:v>
                </c:pt>
                <c:pt idx="29">
                  <c:v>3.6426521491666666</c:v>
                </c:pt>
                <c:pt idx="30">
                  <c:v>3.8754037916666686</c:v>
                </c:pt>
                <c:pt idx="31">
                  <c:v>3.9469176091666687</c:v>
                </c:pt>
                <c:pt idx="32">
                  <c:v>4.0373854491666687</c:v>
                </c:pt>
                <c:pt idx="33">
                  <c:v>4.0518183758333359</c:v>
                </c:pt>
                <c:pt idx="34">
                  <c:v>3.9419622250000028</c:v>
                </c:pt>
                <c:pt idx="35">
                  <c:v>3.8539702625000021</c:v>
                </c:pt>
                <c:pt idx="36">
                  <c:v>3.7288409166666683</c:v>
                </c:pt>
                <c:pt idx="37">
                  <c:v>3.6567668950000018</c:v>
                </c:pt>
                <c:pt idx="38">
                  <c:v>3.613642100833335</c:v>
                </c:pt>
                <c:pt idx="39">
                  <c:v>3.5320393458333346</c:v>
                </c:pt>
                <c:pt idx="40">
                  <c:v>3.3421876458333344</c:v>
                </c:pt>
                <c:pt idx="41">
                  <c:v>3.3074765783333344</c:v>
                </c:pt>
                <c:pt idx="42">
                  <c:v>3.116484564999999</c:v>
                </c:pt>
                <c:pt idx="43">
                  <c:v>3.0690059508333327</c:v>
                </c:pt>
                <c:pt idx="44">
                  <c:v>3.0478874641666658</c:v>
                </c:pt>
                <c:pt idx="45">
                  <c:v>3.110372814166666</c:v>
                </c:pt>
                <c:pt idx="46">
                  <c:v>3.2239881191666648</c:v>
                </c:pt>
                <c:pt idx="47">
                  <c:v>3.2320739074999985</c:v>
                </c:pt>
                <c:pt idx="48">
                  <c:v>3.3103427183333323</c:v>
                </c:pt>
                <c:pt idx="49">
                  <c:v>3.2909966049999988</c:v>
                </c:pt>
                <c:pt idx="50">
                  <c:v>3.3465782949999991</c:v>
                </c:pt>
                <c:pt idx="51">
                  <c:v>3.5330707741666658</c:v>
                </c:pt>
                <c:pt idx="52">
                  <c:v>3.609628523333333</c:v>
                </c:pt>
                <c:pt idx="53">
                  <c:v>3.6181819033333329</c:v>
                </c:pt>
                <c:pt idx="54">
                  <c:v>3.6735215433333335</c:v>
                </c:pt>
                <c:pt idx="55">
                  <c:v>3.6118373066666667</c:v>
                </c:pt>
                <c:pt idx="56">
                  <c:v>3.6057638541666663</c:v>
                </c:pt>
                <c:pt idx="57">
                  <c:v>3.6020435758333331</c:v>
                </c:pt>
                <c:pt idx="58">
                  <c:v>3.5093658058333332</c:v>
                </c:pt>
                <c:pt idx="59">
                  <c:v>3.5211550241666667</c:v>
                </c:pt>
                <c:pt idx="60">
                  <c:v>3.4783665375000008</c:v>
                </c:pt>
              </c:numCache>
            </c:numRef>
          </c:val>
        </c:ser>
        <c:marker val="1"/>
        <c:axId val="81656448"/>
        <c:axId val="81695104"/>
      </c:lineChart>
      <c:dateAx>
        <c:axId val="81656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951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695104"/>
        <c:scaling>
          <c:orientation val="minMax"/>
          <c:max val="5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5644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[6]Pais_2_baja_tek!$E$19:$E$79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[6]Pais_2_baja_tek!$F$19:$F$79</c:f>
              <c:numCache>
                <c:formatCode>General</c:formatCode>
                <c:ptCount val="61"/>
                <c:pt idx="0">
                  <c:v>4.7196977149999997</c:v>
                </c:pt>
                <c:pt idx="1">
                  <c:v>4.8350235616666666</c:v>
                </c:pt>
                <c:pt idx="2">
                  <c:v>4.8852886674999993</c:v>
                </c:pt>
                <c:pt idx="3">
                  <c:v>4.8533529283333312</c:v>
                </c:pt>
                <c:pt idx="4">
                  <c:v>4.9833243624999985</c:v>
                </c:pt>
                <c:pt idx="5">
                  <c:v>4.9532247758333323</c:v>
                </c:pt>
                <c:pt idx="6">
                  <c:v>4.9508251058333341</c:v>
                </c:pt>
                <c:pt idx="7">
                  <c:v>4.8822568125000005</c:v>
                </c:pt>
                <c:pt idx="8">
                  <c:v>4.9446269583333331</c:v>
                </c:pt>
                <c:pt idx="9">
                  <c:v>4.8415136925000013</c:v>
                </c:pt>
                <c:pt idx="10">
                  <c:v>4.8205185458333339</c:v>
                </c:pt>
                <c:pt idx="11">
                  <c:v>4.9346429966666667</c:v>
                </c:pt>
                <c:pt idx="12">
                  <c:v>4.9725183741666674</c:v>
                </c:pt>
                <c:pt idx="13">
                  <c:v>4.980985214166668</c:v>
                </c:pt>
                <c:pt idx="14">
                  <c:v>5.0540503258333347</c:v>
                </c:pt>
                <c:pt idx="15">
                  <c:v>5.0766811933333349</c:v>
                </c:pt>
                <c:pt idx="16">
                  <c:v>5.1471552675000014</c:v>
                </c:pt>
                <c:pt idx="17">
                  <c:v>5.2413226100000019</c:v>
                </c:pt>
                <c:pt idx="18">
                  <c:v>5.3469991441666673</c:v>
                </c:pt>
                <c:pt idx="19">
                  <c:v>5.4503119016666668</c:v>
                </c:pt>
                <c:pt idx="20">
                  <c:v>5.4008319716666664</c:v>
                </c:pt>
                <c:pt idx="21">
                  <c:v>5.5306704125000001</c:v>
                </c:pt>
                <c:pt idx="22">
                  <c:v>5.7698934966666675</c:v>
                </c:pt>
                <c:pt idx="23">
                  <c:v>5.8242172200000004</c:v>
                </c:pt>
                <c:pt idx="24">
                  <c:v>6.1381339616666679</c:v>
                </c:pt>
                <c:pt idx="25">
                  <c:v>6.3366889641666662</c:v>
                </c:pt>
                <c:pt idx="26">
                  <c:v>6.4864422725000006</c:v>
                </c:pt>
                <c:pt idx="27">
                  <c:v>6.6513768375000017</c:v>
                </c:pt>
                <c:pt idx="28">
                  <c:v>7.1667880983333339</c:v>
                </c:pt>
                <c:pt idx="29">
                  <c:v>7.6049856049999995</c:v>
                </c:pt>
                <c:pt idx="30">
                  <c:v>7.9032607616666652</c:v>
                </c:pt>
                <c:pt idx="31">
                  <c:v>8.1210775758333327</c:v>
                </c:pt>
                <c:pt idx="32">
                  <c:v>8.3566736600000002</c:v>
                </c:pt>
                <c:pt idx="33">
                  <c:v>8.5337987900000005</c:v>
                </c:pt>
                <c:pt idx="34">
                  <c:v>8.4635278041666666</c:v>
                </c:pt>
                <c:pt idx="35">
                  <c:v>8.4661094733333346</c:v>
                </c:pt>
                <c:pt idx="36">
                  <c:v>8.4945351616666667</c:v>
                </c:pt>
                <c:pt idx="37">
                  <c:v>8.4736931450000004</c:v>
                </c:pt>
                <c:pt idx="38">
                  <c:v>8.2720696099999991</c:v>
                </c:pt>
                <c:pt idx="39">
                  <c:v>8.3785298158333337</c:v>
                </c:pt>
                <c:pt idx="40">
                  <c:v>7.987427828333332</c:v>
                </c:pt>
                <c:pt idx="41">
                  <c:v>7.6020880349999986</c:v>
                </c:pt>
                <c:pt idx="42">
                  <c:v>7.5438872449999996</c:v>
                </c:pt>
                <c:pt idx="43">
                  <c:v>7.3411747166666652</c:v>
                </c:pt>
                <c:pt idx="44">
                  <c:v>7.4672699991666649</c:v>
                </c:pt>
                <c:pt idx="45">
                  <c:v>7.8083635674999998</c:v>
                </c:pt>
                <c:pt idx="46">
                  <c:v>8.170036030833332</c:v>
                </c:pt>
                <c:pt idx="47">
                  <c:v>8.3694598283333335</c:v>
                </c:pt>
                <c:pt idx="48">
                  <c:v>8.6157120249999988</c:v>
                </c:pt>
                <c:pt idx="49">
                  <c:v>8.8932741408333342</c:v>
                </c:pt>
                <c:pt idx="50">
                  <c:v>9.1521357716666678</c:v>
                </c:pt>
                <c:pt idx="51">
                  <c:v>9.6202702983333328</c:v>
                </c:pt>
                <c:pt idx="52">
                  <c:v>9.9547276875000001</c:v>
                </c:pt>
                <c:pt idx="53">
                  <c:v>10.210645358333334</c:v>
                </c:pt>
                <c:pt idx="54">
                  <c:v>10.412174059166665</c:v>
                </c:pt>
                <c:pt idx="55">
                  <c:v>10.607025294166665</c:v>
                </c:pt>
                <c:pt idx="56">
                  <c:v>10.436607089166666</c:v>
                </c:pt>
                <c:pt idx="57">
                  <c:v>10.725915054999996</c:v>
                </c:pt>
                <c:pt idx="58">
                  <c:v>10.609966647499997</c:v>
                </c:pt>
                <c:pt idx="59">
                  <c:v>10.639415282499998</c:v>
                </c:pt>
                <c:pt idx="60">
                  <c:v>10.416746851666668</c:v>
                </c:pt>
              </c:numCache>
            </c:numRef>
          </c:val>
        </c:ser>
        <c:marker val="1"/>
        <c:axId val="81775616"/>
        <c:axId val="81834752"/>
      </c:lineChart>
      <c:dateAx>
        <c:axId val="81775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347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834752"/>
        <c:scaling>
          <c:orientation val="minMax"/>
          <c:max val="12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7561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[6]Pais_2_media_tek!$E$19:$E$79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[6]Pais_2_media_tek!$F$19:$F$79</c:f>
              <c:numCache>
                <c:formatCode>General</c:formatCode>
                <c:ptCount val="61"/>
                <c:pt idx="0">
                  <c:v>15.077453712500001</c:v>
                </c:pt>
                <c:pt idx="1">
                  <c:v>15.193776970833333</c:v>
                </c:pt>
                <c:pt idx="2">
                  <c:v>15.345206644166666</c:v>
                </c:pt>
                <c:pt idx="3">
                  <c:v>15.249291285833337</c:v>
                </c:pt>
                <c:pt idx="4">
                  <c:v>15.53224573416667</c:v>
                </c:pt>
                <c:pt idx="5">
                  <c:v>15.534186478333334</c:v>
                </c:pt>
                <c:pt idx="6">
                  <c:v>15.507323408333335</c:v>
                </c:pt>
                <c:pt idx="7">
                  <c:v>15.5572323525</c:v>
                </c:pt>
                <c:pt idx="8">
                  <c:v>15.760434890000001</c:v>
                </c:pt>
                <c:pt idx="9">
                  <c:v>15.641479067500002</c:v>
                </c:pt>
                <c:pt idx="10">
                  <c:v>16.148241863333336</c:v>
                </c:pt>
                <c:pt idx="11">
                  <c:v>15.976567918333332</c:v>
                </c:pt>
                <c:pt idx="12">
                  <c:v>15.602063708333333</c:v>
                </c:pt>
                <c:pt idx="13">
                  <c:v>15.374897684166667</c:v>
                </c:pt>
                <c:pt idx="14">
                  <c:v>15.207288430833335</c:v>
                </c:pt>
                <c:pt idx="15">
                  <c:v>15.086076066666664</c:v>
                </c:pt>
                <c:pt idx="16">
                  <c:v>14.538737864166663</c:v>
                </c:pt>
                <c:pt idx="17">
                  <c:v>14.315448637499996</c:v>
                </c:pt>
                <c:pt idx="18">
                  <c:v>14.465007127499996</c:v>
                </c:pt>
                <c:pt idx="19">
                  <c:v>14.263235331666664</c:v>
                </c:pt>
                <c:pt idx="20">
                  <c:v>13.659145237499999</c:v>
                </c:pt>
                <c:pt idx="21">
                  <c:v>14.101260879166665</c:v>
                </c:pt>
                <c:pt idx="22">
                  <c:v>13.8527109225</c:v>
                </c:pt>
                <c:pt idx="23">
                  <c:v>13.875305882499999</c:v>
                </c:pt>
                <c:pt idx="24">
                  <c:v>14.317317818333331</c:v>
                </c:pt>
                <c:pt idx="25">
                  <c:v>15.135519992499994</c:v>
                </c:pt>
                <c:pt idx="26">
                  <c:v>15.612579920833328</c:v>
                </c:pt>
                <c:pt idx="27">
                  <c:v>16.05739230666666</c:v>
                </c:pt>
                <c:pt idx="28">
                  <c:v>17.058390919166662</c:v>
                </c:pt>
                <c:pt idx="29">
                  <c:v>17.682361356666661</c:v>
                </c:pt>
                <c:pt idx="30">
                  <c:v>18.568248352499996</c:v>
                </c:pt>
                <c:pt idx="31">
                  <c:v>19.198986266666665</c:v>
                </c:pt>
                <c:pt idx="32">
                  <c:v>19.352470716666662</c:v>
                </c:pt>
                <c:pt idx="33">
                  <c:v>18.536359895833328</c:v>
                </c:pt>
                <c:pt idx="34">
                  <c:v>18.266771124999995</c:v>
                </c:pt>
                <c:pt idx="35">
                  <c:v>18.157759599999995</c:v>
                </c:pt>
                <c:pt idx="36">
                  <c:v>17.690559044999997</c:v>
                </c:pt>
                <c:pt idx="37">
                  <c:v>16.641545597499999</c:v>
                </c:pt>
                <c:pt idx="38">
                  <c:v>15.708066971666666</c:v>
                </c:pt>
                <c:pt idx="39">
                  <c:v>15.198436450833336</c:v>
                </c:pt>
                <c:pt idx="40">
                  <c:v>14.151319617500002</c:v>
                </c:pt>
                <c:pt idx="41">
                  <c:v>13.748777105000004</c:v>
                </c:pt>
                <c:pt idx="42">
                  <c:v>12.818055125000006</c:v>
                </c:pt>
                <c:pt idx="43">
                  <c:v>12.108136394166666</c:v>
                </c:pt>
                <c:pt idx="44">
                  <c:v>12.51747310083333</c:v>
                </c:pt>
                <c:pt idx="45">
                  <c:v>13.184840456666663</c:v>
                </c:pt>
                <c:pt idx="46">
                  <c:v>13.705471211666662</c:v>
                </c:pt>
                <c:pt idx="47">
                  <c:v>14.443129650833333</c:v>
                </c:pt>
                <c:pt idx="48">
                  <c:v>14.782081781666669</c:v>
                </c:pt>
                <c:pt idx="49">
                  <c:v>15.024542176666666</c:v>
                </c:pt>
                <c:pt idx="50">
                  <c:v>15.607519065</c:v>
                </c:pt>
                <c:pt idx="51">
                  <c:v>16.695370140833333</c:v>
                </c:pt>
                <c:pt idx="52">
                  <c:v>17.705721126666663</c:v>
                </c:pt>
                <c:pt idx="53">
                  <c:v>17.549678262499999</c:v>
                </c:pt>
                <c:pt idx="54">
                  <c:v>17.84911632333333</c:v>
                </c:pt>
                <c:pt idx="55">
                  <c:v>18.368306221666668</c:v>
                </c:pt>
                <c:pt idx="56">
                  <c:v>18.071360705</c:v>
                </c:pt>
                <c:pt idx="57">
                  <c:v>18.275725525833334</c:v>
                </c:pt>
                <c:pt idx="58">
                  <c:v>17.772270933333335</c:v>
                </c:pt>
                <c:pt idx="59">
                  <c:v>17.209315592499994</c:v>
                </c:pt>
                <c:pt idx="60">
                  <c:v>16.98934959333333</c:v>
                </c:pt>
              </c:numCache>
            </c:numRef>
          </c:val>
        </c:ser>
        <c:marker val="1"/>
        <c:axId val="82210816"/>
        <c:axId val="82212352"/>
      </c:lineChart>
      <c:dateAx>
        <c:axId val="82210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123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212352"/>
        <c:scaling>
          <c:orientation val="minMax"/>
          <c:max val="20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1081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[6]Pais_2_alta_tek!$E$19:$E$79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[6]Pais_2_alta_tek!$F$19:$F$79</c:f>
              <c:numCache>
                <c:formatCode>General</c:formatCode>
                <c:ptCount val="61"/>
                <c:pt idx="0">
                  <c:v>2.7129740674999998</c:v>
                </c:pt>
                <c:pt idx="1">
                  <c:v>2.7737501166666667</c:v>
                </c:pt>
                <c:pt idx="2">
                  <c:v>2.906107884166667</c:v>
                </c:pt>
                <c:pt idx="3">
                  <c:v>3.0741632425000005</c:v>
                </c:pt>
                <c:pt idx="4">
                  <c:v>3.3025945050000001</c:v>
                </c:pt>
                <c:pt idx="5">
                  <c:v>3.3736925708333332</c:v>
                </c:pt>
                <c:pt idx="6">
                  <c:v>3.3623539791666666</c:v>
                </c:pt>
                <c:pt idx="7">
                  <c:v>3.3751075658333338</c:v>
                </c:pt>
                <c:pt idx="8">
                  <c:v>3.4166361141666663</c:v>
                </c:pt>
                <c:pt idx="9">
                  <c:v>3.3642064349999998</c:v>
                </c:pt>
                <c:pt idx="10">
                  <c:v>3.3927290833333337</c:v>
                </c:pt>
                <c:pt idx="11">
                  <c:v>3.1571072258333337</c:v>
                </c:pt>
                <c:pt idx="12">
                  <c:v>3.0493845275000004</c:v>
                </c:pt>
                <c:pt idx="13">
                  <c:v>3.0424307208333334</c:v>
                </c:pt>
                <c:pt idx="14">
                  <c:v>2.8658879958333334</c:v>
                </c:pt>
                <c:pt idx="15">
                  <c:v>2.7517250583333328</c:v>
                </c:pt>
                <c:pt idx="16">
                  <c:v>2.5716650841666659</c:v>
                </c:pt>
                <c:pt idx="17">
                  <c:v>2.5630517916666666</c:v>
                </c:pt>
                <c:pt idx="18">
                  <c:v>2.6456475733333331</c:v>
                </c:pt>
                <c:pt idx="19">
                  <c:v>2.7314204891666662</c:v>
                </c:pt>
                <c:pt idx="20">
                  <c:v>2.7732230649999998</c:v>
                </c:pt>
                <c:pt idx="21">
                  <c:v>2.8158863808333332</c:v>
                </c:pt>
                <c:pt idx="22">
                  <c:v>2.9047652674999997</c:v>
                </c:pt>
                <c:pt idx="23">
                  <c:v>2.8983804949999996</c:v>
                </c:pt>
                <c:pt idx="24">
                  <c:v>3.1844278033333331</c:v>
                </c:pt>
                <c:pt idx="25">
                  <c:v>3.2722760474999997</c:v>
                </c:pt>
                <c:pt idx="26">
                  <c:v>3.4794352333333332</c:v>
                </c:pt>
                <c:pt idx="27">
                  <c:v>3.5724137150000002</c:v>
                </c:pt>
                <c:pt idx="28">
                  <c:v>3.7073510866666672</c:v>
                </c:pt>
                <c:pt idx="29">
                  <c:v>3.7232216216666667</c:v>
                </c:pt>
                <c:pt idx="30">
                  <c:v>3.6888610200000005</c:v>
                </c:pt>
                <c:pt idx="31">
                  <c:v>3.6017744383333334</c:v>
                </c:pt>
                <c:pt idx="32">
                  <c:v>3.6341252091666667</c:v>
                </c:pt>
                <c:pt idx="33">
                  <c:v>3.8137848216666668</c:v>
                </c:pt>
                <c:pt idx="34">
                  <c:v>4.0168574425000001</c:v>
                </c:pt>
                <c:pt idx="35">
                  <c:v>4.2996868541666666</c:v>
                </c:pt>
                <c:pt idx="36">
                  <c:v>4.1193899283333328</c:v>
                </c:pt>
                <c:pt idx="37">
                  <c:v>4.1177663858333338</c:v>
                </c:pt>
                <c:pt idx="38">
                  <c:v>4.120306096666666</c:v>
                </c:pt>
                <c:pt idx="39">
                  <c:v>4.2207682091666667</c:v>
                </c:pt>
                <c:pt idx="40">
                  <c:v>4.3786362216666666</c:v>
                </c:pt>
                <c:pt idx="41">
                  <c:v>4.4493777950000002</c:v>
                </c:pt>
                <c:pt idx="42">
                  <c:v>4.5987516108333333</c:v>
                </c:pt>
                <c:pt idx="43">
                  <c:v>4.6053398900000007</c:v>
                </c:pt>
                <c:pt idx="44">
                  <c:v>4.5264402874999998</c:v>
                </c:pt>
                <c:pt idx="45">
                  <c:v>4.3431255991666671</c:v>
                </c:pt>
                <c:pt idx="46">
                  <c:v>4.1804316391666676</c:v>
                </c:pt>
                <c:pt idx="47">
                  <c:v>4.0226584624999999</c:v>
                </c:pt>
                <c:pt idx="48">
                  <c:v>3.9059437466666669</c:v>
                </c:pt>
                <c:pt idx="49">
                  <c:v>3.8813911983333331</c:v>
                </c:pt>
                <c:pt idx="50">
                  <c:v>3.8504937966666666</c:v>
                </c:pt>
                <c:pt idx="51">
                  <c:v>3.8332876916666669</c:v>
                </c:pt>
                <c:pt idx="52">
                  <c:v>5.1566479475000015</c:v>
                </c:pt>
                <c:pt idx="53">
                  <c:v>5.1669510050000005</c:v>
                </c:pt>
                <c:pt idx="54">
                  <c:v>5.106375152500001</c:v>
                </c:pt>
                <c:pt idx="55">
                  <c:v>5.1835040916666681</c:v>
                </c:pt>
                <c:pt idx="56">
                  <c:v>5.401573128333335</c:v>
                </c:pt>
                <c:pt idx="57">
                  <c:v>5.5573238641666682</c:v>
                </c:pt>
                <c:pt idx="58">
                  <c:v>5.4926443966666687</c:v>
                </c:pt>
                <c:pt idx="59">
                  <c:v>5.6455005558333342</c:v>
                </c:pt>
                <c:pt idx="60">
                  <c:v>5.8720735200000016</c:v>
                </c:pt>
              </c:numCache>
            </c:numRef>
          </c:val>
        </c:ser>
        <c:marker val="1"/>
        <c:axId val="82347136"/>
        <c:axId val="82348672"/>
      </c:lineChart>
      <c:dateAx>
        <c:axId val="82347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486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348672"/>
        <c:scaling>
          <c:orientation val="minMax"/>
          <c:max val="6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4713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[6]Pais_3!$F$19:$F$79</c:f>
              <c:numCache>
                <c:formatCode>General</c:formatCode>
                <c:ptCount val="61"/>
                <c:pt idx="0">
                  <c:v>51.199179458333333</c:v>
                </c:pt>
                <c:pt idx="1">
                  <c:v>51.493069476666655</c:v>
                </c:pt>
                <c:pt idx="2">
                  <c:v>53.317499474166674</c:v>
                </c:pt>
                <c:pt idx="3">
                  <c:v>55.048550365833385</c:v>
                </c:pt>
                <c:pt idx="4">
                  <c:v>57.611603047500068</c:v>
                </c:pt>
                <c:pt idx="5">
                  <c:v>60.095793292500048</c:v>
                </c:pt>
                <c:pt idx="6">
                  <c:v>62.353987021666718</c:v>
                </c:pt>
                <c:pt idx="7">
                  <c:v>63.949717029166713</c:v>
                </c:pt>
                <c:pt idx="8">
                  <c:v>65.5951588508334</c:v>
                </c:pt>
                <c:pt idx="9">
                  <c:v>68.041004352500067</c:v>
                </c:pt>
                <c:pt idx="10">
                  <c:v>70.575087516666756</c:v>
                </c:pt>
                <c:pt idx="11">
                  <c:v>74.570555538333437</c:v>
                </c:pt>
                <c:pt idx="12">
                  <c:v>77.750684861666784</c:v>
                </c:pt>
                <c:pt idx="13">
                  <c:v>82.394450996666777</c:v>
                </c:pt>
                <c:pt idx="14">
                  <c:v>87.151205061666801</c:v>
                </c:pt>
                <c:pt idx="15">
                  <c:v>90.878683924166737</c:v>
                </c:pt>
                <c:pt idx="16">
                  <c:v>96.084488295000085</c:v>
                </c:pt>
                <c:pt idx="17">
                  <c:v>103.05068921416671</c:v>
                </c:pt>
                <c:pt idx="18">
                  <c:v>109.11022714250004</c:v>
                </c:pt>
                <c:pt idx="19">
                  <c:v>112.02680090500003</c:v>
                </c:pt>
                <c:pt idx="20">
                  <c:v>115.87663665083336</c:v>
                </c:pt>
                <c:pt idx="21">
                  <c:v>115.23035497500005</c:v>
                </c:pt>
                <c:pt idx="22">
                  <c:v>120.13846633083334</c:v>
                </c:pt>
                <c:pt idx="23">
                  <c:v>121.74114139916669</c:v>
                </c:pt>
                <c:pt idx="24">
                  <c:v>121.06276686333335</c:v>
                </c:pt>
                <c:pt idx="25">
                  <c:v>120.97074395083337</c:v>
                </c:pt>
                <c:pt idx="26">
                  <c:v>118.43014143333333</c:v>
                </c:pt>
                <c:pt idx="27">
                  <c:v>115.3335628666667</c:v>
                </c:pt>
                <c:pt idx="28">
                  <c:v>116.58430098166667</c:v>
                </c:pt>
                <c:pt idx="29">
                  <c:v>112.87927946833342</c:v>
                </c:pt>
                <c:pt idx="30">
                  <c:v>110.68930160750007</c:v>
                </c:pt>
                <c:pt idx="31">
                  <c:v>109.1073894958334</c:v>
                </c:pt>
                <c:pt idx="32">
                  <c:v>107.05737386833341</c:v>
                </c:pt>
                <c:pt idx="33">
                  <c:v>107.35083741250007</c:v>
                </c:pt>
                <c:pt idx="34">
                  <c:v>100.9340701283334</c:v>
                </c:pt>
                <c:pt idx="35">
                  <c:v>99.164111520000006</c:v>
                </c:pt>
                <c:pt idx="36">
                  <c:v>99.422705794166689</c:v>
                </c:pt>
                <c:pt idx="37">
                  <c:v>95.006824379166673</c:v>
                </c:pt>
                <c:pt idx="38">
                  <c:v>91.503335906666663</c:v>
                </c:pt>
                <c:pt idx="39">
                  <c:v>90.034921106666658</c:v>
                </c:pt>
                <c:pt idx="40">
                  <c:v>81.374432404166654</c:v>
                </c:pt>
                <c:pt idx="41">
                  <c:v>75.483086149999977</c:v>
                </c:pt>
                <c:pt idx="42">
                  <c:v>68.455593287499994</c:v>
                </c:pt>
                <c:pt idx="43">
                  <c:v>64.120771120000001</c:v>
                </c:pt>
                <c:pt idx="44">
                  <c:v>59.858429481666654</c:v>
                </c:pt>
                <c:pt idx="45">
                  <c:v>56.104995060000014</c:v>
                </c:pt>
                <c:pt idx="46">
                  <c:v>53.996618374166673</c:v>
                </c:pt>
                <c:pt idx="47">
                  <c:v>48.999321677500006</c:v>
                </c:pt>
                <c:pt idx="48">
                  <c:v>43.82051807666668</c:v>
                </c:pt>
                <c:pt idx="49">
                  <c:v>41.195742134166686</c:v>
                </c:pt>
                <c:pt idx="50">
                  <c:v>38.330820054166686</c:v>
                </c:pt>
                <c:pt idx="51">
                  <c:v>34.55777914916667</c:v>
                </c:pt>
                <c:pt idx="52">
                  <c:v>32.021908273333338</c:v>
                </c:pt>
                <c:pt idx="53">
                  <c:v>29.502944209166674</c:v>
                </c:pt>
                <c:pt idx="54">
                  <c:v>28.781717730000011</c:v>
                </c:pt>
                <c:pt idx="55">
                  <c:v>28.502655824166677</c:v>
                </c:pt>
                <c:pt idx="56">
                  <c:v>26.940996501666664</c:v>
                </c:pt>
                <c:pt idx="57">
                  <c:v>25.912951109166681</c:v>
                </c:pt>
                <c:pt idx="58">
                  <c:v>25.415667861666673</c:v>
                </c:pt>
                <c:pt idx="59">
                  <c:v>24.226075075833336</c:v>
                </c:pt>
                <c:pt idx="60">
                  <c:v>24.34072629166667</c:v>
                </c:pt>
              </c:numCache>
            </c:numRef>
          </c:val>
        </c:ser>
        <c:marker val="1"/>
        <c:axId val="82500224"/>
        <c:axId val="82530688"/>
      </c:lineChart>
      <c:dateAx>
        <c:axId val="82500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306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530688"/>
        <c:scaling>
          <c:orientation val="minMax"/>
          <c:max val="1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0022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[6]Pais_3_primarios!$E$19:$E$79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[6]Pais_3_primarios!$F$19:$F$79</c:f>
              <c:numCache>
                <c:formatCode>General</c:formatCode>
                <c:ptCount val="61"/>
                <c:pt idx="0">
                  <c:v>0.50035010916666667</c:v>
                </c:pt>
                <c:pt idx="1">
                  <c:v>0.68175306666666657</c:v>
                </c:pt>
                <c:pt idx="2">
                  <c:v>0.94963558416666682</c:v>
                </c:pt>
                <c:pt idx="3">
                  <c:v>0.93961226333333336</c:v>
                </c:pt>
                <c:pt idx="4">
                  <c:v>1.3743284908333333</c:v>
                </c:pt>
                <c:pt idx="5">
                  <c:v>1.387950665</c:v>
                </c:pt>
                <c:pt idx="6">
                  <c:v>1.5839300366666667</c:v>
                </c:pt>
                <c:pt idx="7">
                  <c:v>1.7866211541666666</c:v>
                </c:pt>
                <c:pt idx="8">
                  <c:v>1.8098245758333336</c:v>
                </c:pt>
                <c:pt idx="9">
                  <c:v>2.0219514508333334</c:v>
                </c:pt>
                <c:pt idx="10">
                  <c:v>2.0262183441666668</c:v>
                </c:pt>
                <c:pt idx="11">
                  <c:v>2.0399472158333336</c:v>
                </c:pt>
                <c:pt idx="12">
                  <c:v>2.4357321091666666</c:v>
                </c:pt>
                <c:pt idx="13">
                  <c:v>2.5617016408333328</c:v>
                </c:pt>
                <c:pt idx="14">
                  <c:v>2.8253527158333331</c:v>
                </c:pt>
                <c:pt idx="15">
                  <c:v>3.07890036</c:v>
                </c:pt>
                <c:pt idx="16">
                  <c:v>2.8120545725000006</c:v>
                </c:pt>
                <c:pt idx="17">
                  <c:v>3.0514109483333338</c:v>
                </c:pt>
                <c:pt idx="18">
                  <c:v>2.9459603566666672</c:v>
                </c:pt>
                <c:pt idx="19">
                  <c:v>2.7559425725000004</c:v>
                </c:pt>
                <c:pt idx="20">
                  <c:v>3.4281154083333338</c:v>
                </c:pt>
                <c:pt idx="21">
                  <c:v>3.7384319308333342</c:v>
                </c:pt>
                <c:pt idx="22">
                  <c:v>4.1166495358333339</c:v>
                </c:pt>
                <c:pt idx="23">
                  <c:v>5.2202420133333343</c:v>
                </c:pt>
                <c:pt idx="24">
                  <c:v>5.4337233691666675</c:v>
                </c:pt>
                <c:pt idx="25">
                  <c:v>5.9234913674999996</c:v>
                </c:pt>
                <c:pt idx="26">
                  <c:v>5.7452092508333337</c:v>
                </c:pt>
                <c:pt idx="27">
                  <c:v>5.4812625441666674</c:v>
                </c:pt>
                <c:pt idx="28">
                  <c:v>5.3937150058333332</c:v>
                </c:pt>
                <c:pt idx="29">
                  <c:v>5.3073517208333332</c:v>
                </c:pt>
                <c:pt idx="30">
                  <c:v>5.4340102733333344</c:v>
                </c:pt>
                <c:pt idx="31">
                  <c:v>5.4801087358333334</c:v>
                </c:pt>
                <c:pt idx="32">
                  <c:v>4.7978621366666658</c:v>
                </c:pt>
                <c:pt idx="33">
                  <c:v>4.3958611183333334</c:v>
                </c:pt>
                <c:pt idx="34">
                  <c:v>4.1984795291666659</c:v>
                </c:pt>
                <c:pt idx="35">
                  <c:v>3.2119336700000001</c:v>
                </c:pt>
                <c:pt idx="36">
                  <c:v>2.8030510808333333</c:v>
                </c:pt>
                <c:pt idx="37">
                  <c:v>2.0585262558333333</c:v>
                </c:pt>
                <c:pt idx="38">
                  <c:v>1.6915972141666664</c:v>
                </c:pt>
                <c:pt idx="39">
                  <c:v>1.6750972141666667</c:v>
                </c:pt>
                <c:pt idx="40">
                  <c:v>1.5845001208333336</c:v>
                </c:pt>
                <c:pt idx="41">
                  <c:v>1.4281608366666669</c:v>
                </c:pt>
                <c:pt idx="42">
                  <c:v>1.1892034191666667</c:v>
                </c:pt>
                <c:pt idx="43">
                  <c:v>1.0903182900000001</c:v>
                </c:pt>
                <c:pt idx="44">
                  <c:v>0.98136474166666676</c:v>
                </c:pt>
                <c:pt idx="45">
                  <c:v>0.86331885666666663</c:v>
                </c:pt>
                <c:pt idx="46">
                  <c:v>0.67804175749999995</c:v>
                </c:pt>
                <c:pt idx="47">
                  <c:v>0.51870633249999998</c:v>
                </c:pt>
                <c:pt idx="48">
                  <c:v>0.35072826333333329</c:v>
                </c:pt>
                <c:pt idx="49">
                  <c:v>0.34036840916666661</c:v>
                </c:pt>
                <c:pt idx="50">
                  <c:v>0.31581678416666664</c:v>
                </c:pt>
                <c:pt idx="51">
                  <c:v>0.31241897166666666</c:v>
                </c:pt>
                <c:pt idx="52">
                  <c:v>0.3153021133333333</c:v>
                </c:pt>
                <c:pt idx="53">
                  <c:v>0.30639413249999997</c:v>
                </c:pt>
                <c:pt idx="54">
                  <c:v>0.2942072641666667</c:v>
                </c:pt>
                <c:pt idx="55">
                  <c:v>0.29789726416666668</c:v>
                </c:pt>
                <c:pt idx="56">
                  <c:v>0.27295050250000003</c:v>
                </c:pt>
                <c:pt idx="57">
                  <c:v>0.28944072750000005</c:v>
                </c:pt>
                <c:pt idx="58">
                  <c:v>0.24144678916666665</c:v>
                </c:pt>
                <c:pt idx="59">
                  <c:v>0.23733890666666668</c:v>
                </c:pt>
                <c:pt idx="60">
                  <c:v>0.192264565</c:v>
                </c:pt>
              </c:numCache>
            </c:numRef>
          </c:val>
        </c:ser>
        <c:marker val="1"/>
        <c:axId val="82690816"/>
        <c:axId val="82692352"/>
      </c:lineChart>
      <c:dateAx>
        <c:axId val="82690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923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692352"/>
        <c:scaling>
          <c:orientation val="minMax"/>
          <c:max val="6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90816"/>
        <c:crosses val="autoZero"/>
        <c:crossBetween val="midCat"/>
        <c:majorUnit val="2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basadas en recursos naturales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[6]Pais_3_rec_naturales!$E$19:$E$79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[6]Pais_3_rec_naturales!$F$19:$F$79</c:f>
              <c:numCache>
                <c:formatCode>General</c:formatCode>
                <c:ptCount val="61"/>
                <c:pt idx="0">
                  <c:v>3.0721836191666667</c:v>
                </c:pt>
                <c:pt idx="1">
                  <c:v>3.2538335191666667</c:v>
                </c:pt>
                <c:pt idx="2">
                  <c:v>3.4615202349999996</c:v>
                </c:pt>
                <c:pt idx="3">
                  <c:v>3.5239567616666663</c:v>
                </c:pt>
                <c:pt idx="4">
                  <c:v>3.5999993216666666</c:v>
                </c:pt>
                <c:pt idx="5">
                  <c:v>3.704664146666667</c:v>
                </c:pt>
                <c:pt idx="6">
                  <c:v>3.9155276550000004</c:v>
                </c:pt>
                <c:pt idx="7">
                  <c:v>4.0496541150000009</c:v>
                </c:pt>
                <c:pt idx="8">
                  <c:v>4.3764391525000006</c:v>
                </c:pt>
                <c:pt idx="9">
                  <c:v>4.5254605166666666</c:v>
                </c:pt>
                <c:pt idx="10">
                  <c:v>4.8338527525000003</c:v>
                </c:pt>
                <c:pt idx="11">
                  <c:v>5.1665184516666676</c:v>
                </c:pt>
                <c:pt idx="12">
                  <c:v>5.4130557000000001</c:v>
                </c:pt>
                <c:pt idx="13">
                  <c:v>5.7431692908333334</c:v>
                </c:pt>
                <c:pt idx="14">
                  <c:v>6.1489527224999998</c:v>
                </c:pt>
                <c:pt idx="15">
                  <c:v>6.6498048641666658</c:v>
                </c:pt>
                <c:pt idx="16">
                  <c:v>7.0946434566666676</c:v>
                </c:pt>
                <c:pt idx="17">
                  <c:v>7.411934733333335</c:v>
                </c:pt>
                <c:pt idx="18">
                  <c:v>7.7491360475000013</c:v>
                </c:pt>
                <c:pt idx="19">
                  <c:v>8.1924553425000006</c:v>
                </c:pt>
                <c:pt idx="20">
                  <c:v>8.4518365458333342</c:v>
                </c:pt>
                <c:pt idx="21">
                  <c:v>8.6582848408333355</c:v>
                </c:pt>
                <c:pt idx="22">
                  <c:v>9.1830702583333359</c:v>
                </c:pt>
                <c:pt idx="23">
                  <c:v>9.5639654616666689</c:v>
                </c:pt>
                <c:pt idx="24">
                  <c:v>10.103427743333336</c:v>
                </c:pt>
                <c:pt idx="25">
                  <c:v>10.468279352500003</c:v>
                </c:pt>
                <c:pt idx="26">
                  <c:v>10.741363327500002</c:v>
                </c:pt>
                <c:pt idx="27">
                  <c:v>10.534449021666669</c:v>
                </c:pt>
                <c:pt idx="28">
                  <c:v>11.179894403333337</c:v>
                </c:pt>
                <c:pt idx="29">
                  <c:v>11.767832991666667</c:v>
                </c:pt>
                <c:pt idx="30">
                  <c:v>12.611879357500003</c:v>
                </c:pt>
                <c:pt idx="31">
                  <c:v>12.893787010000002</c:v>
                </c:pt>
                <c:pt idx="32">
                  <c:v>13.490847310833336</c:v>
                </c:pt>
                <c:pt idx="33">
                  <c:v>13.937448957500001</c:v>
                </c:pt>
                <c:pt idx="34">
                  <c:v>13.569552232499996</c:v>
                </c:pt>
                <c:pt idx="35">
                  <c:v>13.241491584999999</c:v>
                </c:pt>
                <c:pt idx="36">
                  <c:v>12.634964381666668</c:v>
                </c:pt>
                <c:pt idx="37">
                  <c:v>12.248898695000001</c:v>
                </c:pt>
                <c:pt idx="38">
                  <c:v>11.852029513333333</c:v>
                </c:pt>
                <c:pt idx="39">
                  <c:v>11.846274045833333</c:v>
                </c:pt>
                <c:pt idx="40">
                  <c:v>11.065102688333333</c:v>
                </c:pt>
                <c:pt idx="41">
                  <c:v>10.244719849999999</c:v>
                </c:pt>
                <c:pt idx="42">
                  <c:v>9.1610193199999994</c:v>
                </c:pt>
                <c:pt idx="43">
                  <c:v>8.4084240916666655</c:v>
                </c:pt>
                <c:pt idx="44">
                  <c:v>7.4733318591666666</c:v>
                </c:pt>
                <c:pt idx="45">
                  <c:v>6.7385453600000007</c:v>
                </c:pt>
                <c:pt idx="46">
                  <c:v>6.4970165541666693</c:v>
                </c:pt>
                <c:pt idx="47">
                  <c:v>6.1666290258333367</c:v>
                </c:pt>
                <c:pt idx="48">
                  <c:v>5.9090879766666689</c:v>
                </c:pt>
                <c:pt idx="49">
                  <c:v>5.4603531700000039</c:v>
                </c:pt>
                <c:pt idx="50">
                  <c:v>5.0523394316666685</c:v>
                </c:pt>
                <c:pt idx="51">
                  <c:v>4.693811510833334</c:v>
                </c:pt>
                <c:pt idx="52">
                  <c:v>4.308043495833334</c:v>
                </c:pt>
                <c:pt idx="53">
                  <c:v>3.9641255533333335</c:v>
                </c:pt>
                <c:pt idx="54">
                  <c:v>3.6680577991666663</c:v>
                </c:pt>
                <c:pt idx="55">
                  <c:v>3.6542303608333331</c:v>
                </c:pt>
                <c:pt idx="56">
                  <c:v>3.5217058908333336</c:v>
                </c:pt>
                <c:pt idx="57">
                  <c:v>3.3673238608333338</c:v>
                </c:pt>
                <c:pt idx="58">
                  <c:v>3.2676516366666668</c:v>
                </c:pt>
                <c:pt idx="59">
                  <c:v>3.1211614308333329</c:v>
                </c:pt>
                <c:pt idx="60">
                  <c:v>3.1890119250000004</c:v>
                </c:pt>
              </c:numCache>
            </c:numRef>
          </c:val>
        </c:ser>
        <c:marker val="1"/>
        <c:axId val="82684928"/>
        <c:axId val="81170816"/>
      </c:lineChart>
      <c:dateAx>
        <c:axId val="82684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7081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170816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8492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baja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[6]Pais_3_baja_tek!$E$19:$E$79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[6]Pais_3_baja_tek!$F$19:$F$79</c:f>
              <c:numCache>
                <c:formatCode>General</c:formatCode>
                <c:ptCount val="61"/>
                <c:pt idx="0">
                  <c:v>11.165343855000001</c:v>
                </c:pt>
                <c:pt idx="1">
                  <c:v>11.310735965833333</c:v>
                </c:pt>
                <c:pt idx="2">
                  <c:v>11.448187739166665</c:v>
                </c:pt>
                <c:pt idx="3">
                  <c:v>12.00915414833333</c:v>
                </c:pt>
                <c:pt idx="4">
                  <c:v>12.606062596666662</c:v>
                </c:pt>
                <c:pt idx="5">
                  <c:v>13.032698599999994</c:v>
                </c:pt>
                <c:pt idx="6">
                  <c:v>13.478232385833325</c:v>
                </c:pt>
                <c:pt idx="7">
                  <c:v>13.718651912499991</c:v>
                </c:pt>
                <c:pt idx="8">
                  <c:v>14.047229864999991</c:v>
                </c:pt>
                <c:pt idx="9">
                  <c:v>14.62995228999999</c:v>
                </c:pt>
                <c:pt idx="10">
                  <c:v>15.526387234166654</c:v>
                </c:pt>
                <c:pt idx="11">
                  <c:v>16.66048387666665</c:v>
                </c:pt>
                <c:pt idx="12">
                  <c:v>18.057757359166651</c:v>
                </c:pt>
                <c:pt idx="13">
                  <c:v>19.637595629999986</c:v>
                </c:pt>
                <c:pt idx="14">
                  <c:v>22.013453234166651</c:v>
                </c:pt>
                <c:pt idx="15">
                  <c:v>23.70310379999998</c:v>
                </c:pt>
                <c:pt idx="16">
                  <c:v>26.868568359166634</c:v>
                </c:pt>
                <c:pt idx="17">
                  <c:v>29.688209314166645</c:v>
                </c:pt>
                <c:pt idx="18">
                  <c:v>33.323858328333316</c:v>
                </c:pt>
                <c:pt idx="19">
                  <c:v>36.717323428333316</c:v>
                </c:pt>
                <c:pt idx="20">
                  <c:v>39.245429589166655</c:v>
                </c:pt>
                <c:pt idx="21">
                  <c:v>40.733612029999989</c:v>
                </c:pt>
                <c:pt idx="22">
                  <c:v>44.87317235499998</c:v>
                </c:pt>
                <c:pt idx="23">
                  <c:v>47.768658304999981</c:v>
                </c:pt>
                <c:pt idx="24">
                  <c:v>48.504138797499991</c:v>
                </c:pt>
                <c:pt idx="25">
                  <c:v>49.333551312499999</c:v>
                </c:pt>
                <c:pt idx="26">
                  <c:v>49.05359339333333</c:v>
                </c:pt>
                <c:pt idx="27">
                  <c:v>48.988728966666677</c:v>
                </c:pt>
                <c:pt idx="28">
                  <c:v>51.3780160366667</c:v>
                </c:pt>
                <c:pt idx="29">
                  <c:v>51.272131560833351</c:v>
                </c:pt>
                <c:pt idx="30">
                  <c:v>50.321825247500016</c:v>
                </c:pt>
                <c:pt idx="31">
                  <c:v>48.448406520000013</c:v>
                </c:pt>
                <c:pt idx="32">
                  <c:v>47.808061170833348</c:v>
                </c:pt>
                <c:pt idx="33">
                  <c:v>48.294979870000013</c:v>
                </c:pt>
                <c:pt idx="34">
                  <c:v>44.467606975000017</c:v>
                </c:pt>
                <c:pt idx="35">
                  <c:v>44.283996439166678</c:v>
                </c:pt>
                <c:pt idx="36">
                  <c:v>45.002830533333338</c:v>
                </c:pt>
                <c:pt idx="37">
                  <c:v>43.355471829166667</c:v>
                </c:pt>
                <c:pt idx="38">
                  <c:v>41.968183801666676</c:v>
                </c:pt>
                <c:pt idx="39">
                  <c:v>40.696879727500011</c:v>
                </c:pt>
                <c:pt idx="40">
                  <c:v>35.346276072499982</c:v>
                </c:pt>
                <c:pt idx="41">
                  <c:v>32.308958599166658</c:v>
                </c:pt>
                <c:pt idx="42">
                  <c:v>29.545250625833329</c:v>
                </c:pt>
                <c:pt idx="43">
                  <c:v>27.979783473333327</c:v>
                </c:pt>
                <c:pt idx="44">
                  <c:v>26.448173187500004</c:v>
                </c:pt>
                <c:pt idx="45">
                  <c:v>24.277376261666664</c:v>
                </c:pt>
                <c:pt idx="46">
                  <c:v>23.53716806249999</c:v>
                </c:pt>
                <c:pt idx="47">
                  <c:v>20.036895266666658</c:v>
                </c:pt>
                <c:pt idx="48">
                  <c:v>17.320866797499995</c:v>
                </c:pt>
                <c:pt idx="49">
                  <c:v>16.439830814166665</c:v>
                </c:pt>
                <c:pt idx="50">
                  <c:v>15.572139845833334</c:v>
                </c:pt>
                <c:pt idx="51">
                  <c:v>14.576356732499997</c:v>
                </c:pt>
                <c:pt idx="52">
                  <c:v>13.731152785833336</c:v>
                </c:pt>
                <c:pt idx="53">
                  <c:v>13.182450066666668</c:v>
                </c:pt>
                <c:pt idx="54">
                  <c:v>13.460304984166669</c:v>
                </c:pt>
                <c:pt idx="55">
                  <c:v>13.285011805000003</c:v>
                </c:pt>
                <c:pt idx="56">
                  <c:v>12.504200713333335</c:v>
                </c:pt>
                <c:pt idx="57">
                  <c:v>12.401076564166667</c:v>
                </c:pt>
                <c:pt idx="58">
                  <c:v>12.158370058333334</c:v>
                </c:pt>
                <c:pt idx="59">
                  <c:v>11.555827749166669</c:v>
                </c:pt>
                <c:pt idx="60">
                  <c:v>11.303826298333336</c:v>
                </c:pt>
              </c:numCache>
            </c:numRef>
          </c:val>
        </c:ser>
        <c:marker val="1"/>
        <c:axId val="82756352"/>
        <c:axId val="82757888"/>
      </c:lineChart>
      <c:dateAx>
        <c:axId val="82756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578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757888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5635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tecnología</a:t>
            </a:r>
            <a:r>
              <a:rPr lang="es-US" sz="1200">
                <a:solidFill>
                  <a:srgbClr val="53722D"/>
                </a:solidFill>
              </a:rPr>
              <a:t>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[6]Pais_3_media_tek!$E$19:$E$79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[6]Pais_3_media_tek!$F$19:$F$79</c:f>
              <c:numCache>
                <c:formatCode>General</c:formatCode>
                <c:ptCount val="61"/>
                <c:pt idx="0">
                  <c:v>29.153684837500006</c:v>
                </c:pt>
                <c:pt idx="1">
                  <c:v>28.914092483333331</c:v>
                </c:pt>
                <c:pt idx="2">
                  <c:v>29.828002483333332</c:v>
                </c:pt>
                <c:pt idx="3">
                  <c:v>30.728660845833335</c:v>
                </c:pt>
                <c:pt idx="4">
                  <c:v>32.044793930000004</c:v>
                </c:pt>
                <c:pt idx="5">
                  <c:v>33.815672900833327</c:v>
                </c:pt>
                <c:pt idx="6">
                  <c:v>35.106198299166664</c:v>
                </c:pt>
                <c:pt idx="7">
                  <c:v>35.746119771666663</c:v>
                </c:pt>
                <c:pt idx="8">
                  <c:v>36.887649919166655</c:v>
                </c:pt>
                <c:pt idx="9">
                  <c:v>37.907574595</c:v>
                </c:pt>
                <c:pt idx="10">
                  <c:v>39.038914482499997</c:v>
                </c:pt>
                <c:pt idx="11">
                  <c:v>40.857821365833338</c:v>
                </c:pt>
                <c:pt idx="12">
                  <c:v>42.038584651666675</c:v>
                </c:pt>
                <c:pt idx="13">
                  <c:v>44.086905457500016</c:v>
                </c:pt>
                <c:pt idx="14">
                  <c:v>45.565388679166688</c:v>
                </c:pt>
                <c:pt idx="15">
                  <c:v>46.662994697500011</c:v>
                </c:pt>
                <c:pt idx="16">
                  <c:v>48.30409294750001</c:v>
                </c:pt>
                <c:pt idx="17">
                  <c:v>51.737030165833346</c:v>
                </c:pt>
                <c:pt idx="18">
                  <c:v>53.539996107500009</c:v>
                </c:pt>
                <c:pt idx="19">
                  <c:v>52.813375995000023</c:v>
                </c:pt>
                <c:pt idx="20">
                  <c:v>52.77865395666668</c:v>
                </c:pt>
                <c:pt idx="21">
                  <c:v>50.189339801666677</c:v>
                </c:pt>
                <c:pt idx="22">
                  <c:v>49.368029342500002</c:v>
                </c:pt>
                <c:pt idx="23">
                  <c:v>46.844963352500024</c:v>
                </c:pt>
                <c:pt idx="24">
                  <c:v>44.520645420833347</c:v>
                </c:pt>
                <c:pt idx="25">
                  <c:v>42.082256034166683</c:v>
                </c:pt>
                <c:pt idx="26">
                  <c:v>39.498707475833342</c:v>
                </c:pt>
                <c:pt idx="27">
                  <c:v>36.960115292499999</c:v>
                </c:pt>
                <c:pt idx="28">
                  <c:v>34.669132859166659</c:v>
                </c:pt>
                <c:pt idx="29">
                  <c:v>29.976099393333325</c:v>
                </c:pt>
                <c:pt idx="30">
                  <c:v>27.494539700833329</c:v>
                </c:pt>
                <c:pt idx="31">
                  <c:v>27.333876523333331</c:v>
                </c:pt>
                <c:pt idx="32">
                  <c:v>25.497807576666663</c:v>
                </c:pt>
                <c:pt idx="33">
                  <c:v>25.360154856666668</c:v>
                </c:pt>
                <c:pt idx="34">
                  <c:v>23.896584595000004</c:v>
                </c:pt>
                <c:pt idx="35">
                  <c:v>23.470532121666668</c:v>
                </c:pt>
                <c:pt idx="36">
                  <c:v>23.3290599125</c:v>
                </c:pt>
                <c:pt idx="37">
                  <c:v>22.642083832500003</c:v>
                </c:pt>
                <c:pt idx="38">
                  <c:v>21.402056153333334</c:v>
                </c:pt>
                <c:pt idx="39">
                  <c:v>20.379688393333335</c:v>
                </c:pt>
                <c:pt idx="40">
                  <c:v>18.531682028333336</c:v>
                </c:pt>
                <c:pt idx="41">
                  <c:v>16.767218336666669</c:v>
                </c:pt>
                <c:pt idx="42">
                  <c:v>14.272063145833338</c:v>
                </c:pt>
                <c:pt idx="43">
                  <c:v>13.312558775000005</c:v>
                </c:pt>
                <c:pt idx="44">
                  <c:v>12.428954230000002</c:v>
                </c:pt>
                <c:pt idx="45">
                  <c:v>11.78984480833334</c:v>
                </c:pt>
                <c:pt idx="46">
                  <c:v>11.293657290000004</c:v>
                </c:pt>
                <c:pt idx="47">
                  <c:v>10.638045348333337</c:v>
                </c:pt>
                <c:pt idx="48">
                  <c:v>9.9824911550000035</c:v>
                </c:pt>
                <c:pt idx="49">
                  <c:v>9.3697985408333366</c:v>
                </c:pt>
                <c:pt idx="50">
                  <c:v>8.8179007483333365</c:v>
                </c:pt>
                <c:pt idx="51">
                  <c:v>7.9890680941666687</c:v>
                </c:pt>
                <c:pt idx="52">
                  <c:v>7.3774709775000007</c:v>
                </c:pt>
                <c:pt idx="53">
                  <c:v>6.9775867500000013</c:v>
                </c:pt>
                <c:pt idx="54">
                  <c:v>6.9257123600000012</c:v>
                </c:pt>
                <c:pt idx="55">
                  <c:v>6.7933042833333337</c:v>
                </c:pt>
                <c:pt idx="56">
                  <c:v>6.5301845399999996</c:v>
                </c:pt>
                <c:pt idx="57">
                  <c:v>6.4037412908333335</c:v>
                </c:pt>
                <c:pt idx="58">
                  <c:v>6.1986715991666657</c:v>
                </c:pt>
                <c:pt idx="59">
                  <c:v>6.0208618991666656</c:v>
                </c:pt>
                <c:pt idx="60">
                  <c:v>6.2245666258333321</c:v>
                </c:pt>
              </c:numCache>
            </c:numRef>
          </c:val>
        </c:ser>
        <c:marker val="1"/>
        <c:axId val="83225216"/>
        <c:axId val="83337600"/>
      </c:lineChart>
      <c:dateAx>
        <c:axId val="83225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376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337600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2521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alta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[6]Pais_3_alta_tek!$E$19:$E$79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[6]Pais_3_alta_tek!$F$19:$F$79</c:f>
              <c:numCache>
                <c:formatCode>General</c:formatCode>
                <c:ptCount val="61"/>
                <c:pt idx="0">
                  <c:v>6.0394283316666675</c:v>
                </c:pt>
                <c:pt idx="1">
                  <c:v>6.0446042033333329</c:v>
                </c:pt>
                <c:pt idx="2">
                  <c:v>6.3065609549999984</c:v>
                </c:pt>
                <c:pt idx="3">
                  <c:v>6.5273823991666653</c:v>
                </c:pt>
                <c:pt idx="4">
                  <c:v>6.6042700941666652</c:v>
                </c:pt>
                <c:pt idx="5">
                  <c:v>6.6557159566666657</c:v>
                </c:pt>
                <c:pt idx="6">
                  <c:v>6.7682001466666648</c:v>
                </c:pt>
                <c:pt idx="7">
                  <c:v>7.1205918233333314</c:v>
                </c:pt>
                <c:pt idx="8">
                  <c:v>6.9020478708333322</c:v>
                </c:pt>
                <c:pt idx="9">
                  <c:v>7.4189882991666662</c:v>
                </c:pt>
                <c:pt idx="10">
                  <c:v>7.4509062074999983</c:v>
                </c:pt>
                <c:pt idx="11">
                  <c:v>7.9732101774999995</c:v>
                </c:pt>
                <c:pt idx="12">
                  <c:v>7.7922941458333321</c:v>
                </c:pt>
                <c:pt idx="13">
                  <c:v>8.3141923874999986</c:v>
                </c:pt>
                <c:pt idx="14">
                  <c:v>8.3861495991666697</c:v>
                </c:pt>
                <c:pt idx="15">
                  <c:v>8.394184162500002</c:v>
                </c:pt>
                <c:pt idx="16">
                  <c:v>8.4555182766666679</c:v>
                </c:pt>
                <c:pt idx="17">
                  <c:v>8.6093733033333333</c:v>
                </c:pt>
                <c:pt idx="18">
                  <c:v>8.8464902891666686</c:v>
                </c:pt>
                <c:pt idx="19">
                  <c:v>8.7058048966666668</c:v>
                </c:pt>
                <c:pt idx="20">
                  <c:v>9.0700061474999991</c:v>
                </c:pt>
                <c:pt idx="21">
                  <c:v>9.0044845725000009</c:v>
                </c:pt>
                <c:pt idx="22">
                  <c:v>9.6655301224999999</c:v>
                </c:pt>
                <c:pt idx="23">
                  <c:v>9.4772868524999989</c:v>
                </c:pt>
                <c:pt idx="24">
                  <c:v>9.7507523374999998</c:v>
                </c:pt>
                <c:pt idx="25">
                  <c:v>10.343316179166665</c:v>
                </c:pt>
                <c:pt idx="26">
                  <c:v>10.561931459999998</c:v>
                </c:pt>
                <c:pt idx="27">
                  <c:v>10.595934776666665</c:v>
                </c:pt>
                <c:pt idx="28">
                  <c:v>10.809300416666664</c:v>
                </c:pt>
                <c:pt idx="29">
                  <c:v>11.207250076666663</c:v>
                </c:pt>
                <c:pt idx="30">
                  <c:v>11.255780549999997</c:v>
                </c:pt>
                <c:pt idx="31">
                  <c:v>11.116666426666663</c:v>
                </c:pt>
                <c:pt idx="32">
                  <c:v>11.511114357499997</c:v>
                </c:pt>
                <c:pt idx="33">
                  <c:v>11.309220811666664</c:v>
                </c:pt>
                <c:pt idx="34">
                  <c:v>10.854074821666666</c:v>
                </c:pt>
                <c:pt idx="35">
                  <c:v>10.9709471475</c:v>
                </c:pt>
                <c:pt idx="36">
                  <c:v>11.562207866666668</c:v>
                </c:pt>
                <c:pt idx="37">
                  <c:v>10.521758835833333</c:v>
                </c:pt>
                <c:pt idx="38">
                  <c:v>10.494856540000001</c:v>
                </c:pt>
                <c:pt idx="39">
                  <c:v>11.373039350833333</c:v>
                </c:pt>
                <c:pt idx="40">
                  <c:v>11.335663869166666</c:v>
                </c:pt>
                <c:pt idx="41">
                  <c:v>11.550103125</c:v>
                </c:pt>
                <c:pt idx="42">
                  <c:v>11.422509439999999</c:v>
                </c:pt>
                <c:pt idx="43">
                  <c:v>10.905485292499998</c:v>
                </c:pt>
                <c:pt idx="44">
                  <c:v>10.281076274166667</c:v>
                </c:pt>
                <c:pt idx="45">
                  <c:v>10.304920988333334</c:v>
                </c:pt>
                <c:pt idx="46">
                  <c:v>9.8734544325000009</c:v>
                </c:pt>
                <c:pt idx="47">
                  <c:v>9.4154372258333332</c:v>
                </c:pt>
                <c:pt idx="48">
                  <c:v>8.1435203350000016</c:v>
                </c:pt>
                <c:pt idx="49">
                  <c:v>7.6986783791666662</c:v>
                </c:pt>
                <c:pt idx="50">
                  <c:v>6.8293972591666661</c:v>
                </c:pt>
                <c:pt idx="51">
                  <c:v>5.3399438208333345</c:v>
                </c:pt>
                <c:pt idx="52">
                  <c:v>4.7135059900000007</c:v>
                </c:pt>
                <c:pt idx="53">
                  <c:v>3.5349332208333331</c:v>
                </c:pt>
                <c:pt idx="54">
                  <c:v>3.0268789658333328</c:v>
                </c:pt>
                <c:pt idx="55">
                  <c:v>3.0452020058333336</c:v>
                </c:pt>
                <c:pt idx="56">
                  <c:v>2.7278553291666658</c:v>
                </c:pt>
                <c:pt idx="57">
                  <c:v>2.0575755541666663</c:v>
                </c:pt>
                <c:pt idx="58">
                  <c:v>2.0750777908333329</c:v>
                </c:pt>
                <c:pt idx="59">
                  <c:v>1.8687092858333336</c:v>
                </c:pt>
                <c:pt idx="60">
                  <c:v>1.9793530025000001</c:v>
                </c:pt>
              </c:numCache>
            </c:numRef>
          </c:val>
        </c:ser>
        <c:marker val="1"/>
        <c:axId val="82154240"/>
        <c:axId val="82155776"/>
      </c:lineChart>
      <c:dateAx>
        <c:axId val="82154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557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155776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5424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Brasil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[6]Pais_4!$F$19:$F$79</c:f>
              <c:numCache>
                <c:formatCode>General</c:formatCode>
                <c:ptCount val="61"/>
                <c:pt idx="0">
                  <c:v>0.91151030916666642</c:v>
                </c:pt>
                <c:pt idx="1">
                  <c:v>1.0930090066666664</c:v>
                </c:pt>
                <c:pt idx="2">
                  <c:v>1.1120496574999998</c:v>
                </c:pt>
                <c:pt idx="3">
                  <c:v>1.1300607574999997</c:v>
                </c:pt>
                <c:pt idx="4">
                  <c:v>1.1205695474999997</c:v>
                </c:pt>
                <c:pt idx="5">
                  <c:v>1.11594383</c:v>
                </c:pt>
                <c:pt idx="6">
                  <c:v>1.1630593424999998</c:v>
                </c:pt>
                <c:pt idx="7">
                  <c:v>1.1830242891666665</c:v>
                </c:pt>
                <c:pt idx="8">
                  <c:v>1.1567663741666665</c:v>
                </c:pt>
                <c:pt idx="9">
                  <c:v>1.1852305633333333</c:v>
                </c:pt>
                <c:pt idx="10">
                  <c:v>1.1009800366666667</c:v>
                </c:pt>
                <c:pt idx="11">
                  <c:v>1.3053771333333335</c:v>
                </c:pt>
                <c:pt idx="12">
                  <c:v>1.2788802216666666</c:v>
                </c:pt>
                <c:pt idx="13">
                  <c:v>1.1530623108333333</c:v>
                </c:pt>
                <c:pt idx="14">
                  <c:v>1.1980302691666667</c:v>
                </c:pt>
                <c:pt idx="15">
                  <c:v>1.2569172333333334</c:v>
                </c:pt>
                <c:pt idx="16">
                  <c:v>1.3327327266666669</c:v>
                </c:pt>
                <c:pt idx="17">
                  <c:v>1.4884472858333335</c:v>
                </c:pt>
                <c:pt idx="18">
                  <c:v>1.6523874233333335</c:v>
                </c:pt>
                <c:pt idx="19">
                  <c:v>1.6795381641666667</c:v>
                </c:pt>
                <c:pt idx="20">
                  <c:v>1.7792383208333333</c:v>
                </c:pt>
                <c:pt idx="21">
                  <c:v>2.4126814341666667</c:v>
                </c:pt>
                <c:pt idx="22">
                  <c:v>3.3061934858333331</c:v>
                </c:pt>
                <c:pt idx="23">
                  <c:v>3.2827658891666665</c:v>
                </c:pt>
                <c:pt idx="24">
                  <c:v>4.3564301616666663</c:v>
                </c:pt>
                <c:pt idx="25">
                  <c:v>5.0129482399999992</c:v>
                </c:pt>
                <c:pt idx="26">
                  <c:v>5.1620248791666663</c:v>
                </c:pt>
                <c:pt idx="27">
                  <c:v>5.2497917991666654</c:v>
                </c:pt>
                <c:pt idx="28">
                  <c:v>5.6602118149999994</c:v>
                </c:pt>
                <c:pt idx="29">
                  <c:v>5.5712303058333328</c:v>
                </c:pt>
                <c:pt idx="30">
                  <c:v>5.4817545191666648</c:v>
                </c:pt>
                <c:pt idx="31">
                  <c:v>5.7611216424999983</c:v>
                </c:pt>
                <c:pt idx="32">
                  <c:v>5.7931967949999974</c:v>
                </c:pt>
                <c:pt idx="33">
                  <c:v>5.4102486049999987</c:v>
                </c:pt>
                <c:pt idx="34">
                  <c:v>4.8725438658333333</c:v>
                </c:pt>
                <c:pt idx="35">
                  <c:v>4.7691154916666658</c:v>
                </c:pt>
                <c:pt idx="36">
                  <c:v>3.8402046391666658</c:v>
                </c:pt>
                <c:pt idx="37">
                  <c:v>3.3534700091666672</c:v>
                </c:pt>
                <c:pt idx="38">
                  <c:v>3.2550344600000005</c:v>
                </c:pt>
                <c:pt idx="39">
                  <c:v>3.2956691191666674</c:v>
                </c:pt>
                <c:pt idx="40">
                  <c:v>2.9354219691666668</c:v>
                </c:pt>
                <c:pt idx="41">
                  <c:v>2.999654154166667</c:v>
                </c:pt>
                <c:pt idx="42">
                  <c:v>3.6551380099999999</c:v>
                </c:pt>
                <c:pt idx="43">
                  <c:v>3.4477583133333325</c:v>
                </c:pt>
                <c:pt idx="44">
                  <c:v>4.1538686274999996</c:v>
                </c:pt>
                <c:pt idx="45">
                  <c:v>4.7287114225</c:v>
                </c:pt>
                <c:pt idx="46">
                  <c:v>4.5261489775000001</c:v>
                </c:pt>
                <c:pt idx="47">
                  <c:v>5.6354804791666666</c:v>
                </c:pt>
                <c:pt idx="48">
                  <c:v>5.8562518641666665</c:v>
                </c:pt>
                <c:pt idx="49">
                  <c:v>5.7997362483333328</c:v>
                </c:pt>
                <c:pt idx="50">
                  <c:v>6.5757129624999999</c:v>
                </c:pt>
                <c:pt idx="51">
                  <c:v>8.7064483408333349</c:v>
                </c:pt>
                <c:pt idx="52">
                  <c:v>8.9571225708333344</c:v>
                </c:pt>
                <c:pt idx="53">
                  <c:v>9.1199642000000001</c:v>
                </c:pt>
                <c:pt idx="54">
                  <c:v>8.6823585833333343</c:v>
                </c:pt>
                <c:pt idx="55">
                  <c:v>10.826628672500002</c:v>
                </c:pt>
                <c:pt idx="56">
                  <c:v>10.238145834166668</c:v>
                </c:pt>
                <c:pt idx="57">
                  <c:v>11.793155948333334</c:v>
                </c:pt>
                <c:pt idx="58">
                  <c:v>12.904621328333334</c:v>
                </c:pt>
                <c:pt idx="59">
                  <c:v>12.684286101666666</c:v>
                </c:pt>
                <c:pt idx="60">
                  <c:v>13.258958970833335</c:v>
                </c:pt>
              </c:numCache>
            </c:numRef>
          </c:val>
        </c:ser>
        <c:marker val="1"/>
        <c:axId val="83364480"/>
        <c:axId val="83403136"/>
      </c:lineChart>
      <c:dateAx>
        <c:axId val="83364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031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403136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6448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Panamá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[6]Pais_5!$F$19:$F$79</c:f>
              <c:numCache>
                <c:formatCode>General</c:formatCode>
                <c:ptCount val="61"/>
                <c:pt idx="0">
                  <c:v>5.1457965191666641</c:v>
                </c:pt>
                <c:pt idx="1">
                  <c:v>5.2997666391666653</c:v>
                </c:pt>
                <c:pt idx="2">
                  <c:v>5.4239016974999972</c:v>
                </c:pt>
                <c:pt idx="3">
                  <c:v>5.6303749858333312</c:v>
                </c:pt>
                <c:pt idx="4">
                  <c:v>6.0675575541666644</c:v>
                </c:pt>
                <c:pt idx="5">
                  <c:v>6.3003656099999992</c:v>
                </c:pt>
                <c:pt idx="6">
                  <c:v>6.2798405808333326</c:v>
                </c:pt>
                <c:pt idx="7">
                  <c:v>6.240882819166667</c:v>
                </c:pt>
                <c:pt idx="8">
                  <c:v>6.2385099041666647</c:v>
                </c:pt>
                <c:pt idx="9">
                  <c:v>6.0519730066666639</c:v>
                </c:pt>
                <c:pt idx="10">
                  <c:v>5.9923586141666654</c:v>
                </c:pt>
                <c:pt idx="11">
                  <c:v>5.6435094908333321</c:v>
                </c:pt>
                <c:pt idx="12">
                  <c:v>5.4379398508333336</c:v>
                </c:pt>
                <c:pt idx="13">
                  <c:v>5.3756904908333318</c:v>
                </c:pt>
                <c:pt idx="14">
                  <c:v>5.3992175216666647</c:v>
                </c:pt>
                <c:pt idx="15">
                  <c:v>5.3859500749999993</c:v>
                </c:pt>
                <c:pt idx="16">
                  <c:v>5.1564705024999995</c:v>
                </c:pt>
                <c:pt idx="17">
                  <c:v>4.9993683275</c:v>
                </c:pt>
                <c:pt idx="18">
                  <c:v>5.163314704166666</c:v>
                </c:pt>
                <c:pt idx="19">
                  <c:v>5.1732247858333329</c:v>
                </c:pt>
                <c:pt idx="20">
                  <c:v>5.2661601049999982</c:v>
                </c:pt>
                <c:pt idx="21">
                  <c:v>5.3154633308333326</c:v>
                </c:pt>
                <c:pt idx="22">
                  <c:v>5.4520829958333321</c:v>
                </c:pt>
                <c:pt idx="23">
                  <c:v>5.4669971949999985</c:v>
                </c:pt>
                <c:pt idx="24">
                  <c:v>5.5703987250000004</c:v>
                </c:pt>
                <c:pt idx="25">
                  <c:v>5.805196698333333</c:v>
                </c:pt>
                <c:pt idx="26">
                  <c:v>5.9368089791666678</c:v>
                </c:pt>
                <c:pt idx="27">
                  <c:v>6.1799696658333341</c:v>
                </c:pt>
                <c:pt idx="28">
                  <c:v>7.1028931483333331</c:v>
                </c:pt>
                <c:pt idx="29">
                  <c:v>7.1208347558333331</c:v>
                </c:pt>
                <c:pt idx="30">
                  <c:v>7.1858561633333364</c:v>
                </c:pt>
                <c:pt idx="31">
                  <c:v>7.383434533333336</c:v>
                </c:pt>
                <c:pt idx="32">
                  <c:v>7.5610682058333341</c:v>
                </c:pt>
                <c:pt idx="33">
                  <c:v>7.8548654125000015</c:v>
                </c:pt>
                <c:pt idx="34">
                  <c:v>7.7930348500000015</c:v>
                </c:pt>
                <c:pt idx="35">
                  <c:v>7.9616706991666675</c:v>
                </c:pt>
                <c:pt idx="36">
                  <c:v>7.9342885125000002</c:v>
                </c:pt>
                <c:pt idx="37">
                  <c:v>7.7260010158333357</c:v>
                </c:pt>
                <c:pt idx="38">
                  <c:v>7.6193411291666671</c:v>
                </c:pt>
                <c:pt idx="39">
                  <c:v>7.3717861191666652</c:v>
                </c:pt>
                <c:pt idx="40">
                  <c:v>6.3610162491666671</c:v>
                </c:pt>
                <c:pt idx="41">
                  <c:v>6.4682606266666669</c:v>
                </c:pt>
                <c:pt idx="42">
                  <c:v>6.5514017783333323</c:v>
                </c:pt>
                <c:pt idx="43">
                  <c:v>6.8732925566666649</c:v>
                </c:pt>
                <c:pt idx="44">
                  <c:v>6.7953130733333316</c:v>
                </c:pt>
                <c:pt idx="45">
                  <c:v>6.7449189191666648</c:v>
                </c:pt>
                <c:pt idx="46">
                  <c:v>6.7747302999999981</c:v>
                </c:pt>
                <c:pt idx="47">
                  <c:v>6.6250621366666662</c:v>
                </c:pt>
                <c:pt idx="48">
                  <c:v>6.7464206141666665</c:v>
                </c:pt>
                <c:pt idx="49">
                  <c:v>6.9601395699999999</c:v>
                </c:pt>
                <c:pt idx="50">
                  <c:v>7.0845449283333339</c:v>
                </c:pt>
                <c:pt idx="51">
                  <c:v>7.1620189366666667</c:v>
                </c:pt>
                <c:pt idx="52">
                  <c:v>7.1960897608333321</c:v>
                </c:pt>
                <c:pt idx="53">
                  <c:v>7.2317768741666661</c:v>
                </c:pt>
                <c:pt idx="54">
                  <c:v>7.1523053249999977</c:v>
                </c:pt>
                <c:pt idx="55">
                  <c:v>6.695447774999999</c:v>
                </c:pt>
                <c:pt idx="56">
                  <c:v>6.9504105333333319</c:v>
                </c:pt>
                <c:pt idx="57">
                  <c:v>9.312528258333332</c:v>
                </c:pt>
                <c:pt idx="58">
                  <c:v>10.186983243333332</c:v>
                </c:pt>
                <c:pt idx="59">
                  <c:v>10.251316140833334</c:v>
                </c:pt>
                <c:pt idx="60">
                  <c:v>11.254553533333331</c:v>
                </c:pt>
              </c:numCache>
            </c:numRef>
          </c:val>
        </c:ser>
        <c:marker val="1"/>
        <c:axId val="83682432"/>
        <c:axId val="83683968"/>
      </c:lineChart>
      <c:dateAx>
        <c:axId val="83682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839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683968"/>
        <c:scaling>
          <c:orientation val="minMax"/>
          <c:max val="12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8243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[6]ciiu_1!$F$19:$F$79</c:f>
              <c:numCache>
                <c:formatCode>General</c:formatCode>
                <c:ptCount val="61"/>
                <c:pt idx="0">
                  <c:v>5.731929758333334</c:v>
                </c:pt>
                <c:pt idx="1">
                  <c:v>6.4657732816666673</c:v>
                </c:pt>
                <c:pt idx="2">
                  <c:v>6.6973235433333338</c:v>
                </c:pt>
                <c:pt idx="3">
                  <c:v>6.8387910066666677</c:v>
                </c:pt>
                <c:pt idx="4">
                  <c:v>7.5624258150000019</c:v>
                </c:pt>
                <c:pt idx="5">
                  <c:v>7.520684280000002</c:v>
                </c:pt>
                <c:pt idx="6">
                  <c:v>7.7546593091666685</c:v>
                </c:pt>
                <c:pt idx="7">
                  <c:v>8.3567742325000012</c:v>
                </c:pt>
                <c:pt idx="8">
                  <c:v>8.608182032500002</c:v>
                </c:pt>
                <c:pt idx="9">
                  <c:v>9.5827299316666679</c:v>
                </c:pt>
                <c:pt idx="10">
                  <c:v>10.259014024166667</c:v>
                </c:pt>
                <c:pt idx="11">
                  <c:v>10.639529370833335</c:v>
                </c:pt>
                <c:pt idx="12">
                  <c:v>10.600058245833333</c:v>
                </c:pt>
                <c:pt idx="13">
                  <c:v>10.405417655833334</c:v>
                </c:pt>
                <c:pt idx="14">
                  <c:v>10.772907629166667</c:v>
                </c:pt>
                <c:pt idx="15">
                  <c:v>11.002744176666667</c:v>
                </c:pt>
                <c:pt idx="16">
                  <c:v>10.255882297499999</c:v>
                </c:pt>
                <c:pt idx="17">
                  <c:v>10.623198126666667</c:v>
                </c:pt>
                <c:pt idx="18">
                  <c:v>10.731711219166664</c:v>
                </c:pt>
                <c:pt idx="19">
                  <c:v>10.334633435833332</c:v>
                </c:pt>
                <c:pt idx="20">
                  <c:v>10.067807995833331</c:v>
                </c:pt>
                <c:pt idx="21">
                  <c:v>9.1361388041666665</c:v>
                </c:pt>
                <c:pt idx="22">
                  <c:v>8.8353868675000005</c:v>
                </c:pt>
                <c:pt idx="23">
                  <c:v>8.6717141900000012</c:v>
                </c:pt>
                <c:pt idx="24">
                  <c:v>8.4867112266666673</c:v>
                </c:pt>
                <c:pt idx="25">
                  <c:v>9.080594724166664</c:v>
                </c:pt>
                <c:pt idx="26">
                  <c:v>9.0698440624999979</c:v>
                </c:pt>
                <c:pt idx="27">
                  <c:v>8.5900464516666641</c:v>
                </c:pt>
                <c:pt idx="28">
                  <c:v>8.4165318033333314</c:v>
                </c:pt>
                <c:pt idx="29">
                  <c:v>8.0091529291666657</c:v>
                </c:pt>
                <c:pt idx="30">
                  <c:v>7.8925774749999986</c:v>
                </c:pt>
                <c:pt idx="31">
                  <c:v>7.7467460674999984</c:v>
                </c:pt>
                <c:pt idx="32">
                  <c:v>7.5478617199999993</c:v>
                </c:pt>
                <c:pt idx="33">
                  <c:v>7.7751799533333328</c:v>
                </c:pt>
                <c:pt idx="34">
                  <c:v>7.8765533883333338</c:v>
                </c:pt>
                <c:pt idx="35">
                  <c:v>8.5109670499999996</c:v>
                </c:pt>
                <c:pt idx="36">
                  <c:v>8.4149846066666676</c:v>
                </c:pt>
                <c:pt idx="37">
                  <c:v>8.2234594000000012</c:v>
                </c:pt>
                <c:pt idx="38">
                  <c:v>8.2412909733333333</c:v>
                </c:pt>
                <c:pt idx="39">
                  <c:v>9.5145734016666719</c:v>
                </c:pt>
                <c:pt idx="40">
                  <c:v>10.842584954166673</c:v>
                </c:pt>
                <c:pt idx="41">
                  <c:v>12.138161029166669</c:v>
                </c:pt>
                <c:pt idx="42">
                  <c:v>13.685289770833341</c:v>
                </c:pt>
                <c:pt idx="43">
                  <c:v>15.056262162500007</c:v>
                </c:pt>
                <c:pt idx="44">
                  <c:v>16.913906625000006</c:v>
                </c:pt>
                <c:pt idx="45">
                  <c:v>19.425939830000008</c:v>
                </c:pt>
                <c:pt idx="46">
                  <c:v>20.817165196666675</c:v>
                </c:pt>
                <c:pt idx="47">
                  <c:v>25.421301685000007</c:v>
                </c:pt>
                <c:pt idx="48">
                  <c:v>26.834686420000001</c:v>
                </c:pt>
                <c:pt idx="49">
                  <c:v>26.919218944166669</c:v>
                </c:pt>
                <c:pt idx="50">
                  <c:v>28.383967839166669</c:v>
                </c:pt>
                <c:pt idx="51">
                  <c:v>29.484842417499994</c:v>
                </c:pt>
                <c:pt idx="52">
                  <c:v>30.007826932499999</c:v>
                </c:pt>
                <c:pt idx="53">
                  <c:v>32.192593848333324</c:v>
                </c:pt>
                <c:pt idx="54">
                  <c:v>36.811015460833325</c:v>
                </c:pt>
                <c:pt idx="55">
                  <c:v>38.92046666749998</c:v>
                </c:pt>
                <c:pt idx="56">
                  <c:v>41.033823908333311</c:v>
                </c:pt>
                <c:pt idx="57">
                  <c:v>42.922586406666625</c:v>
                </c:pt>
                <c:pt idx="58">
                  <c:v>46.412189359999978</c:v>
                </c:pt>
                <c:pt idx="59">
                  <c:v>45.931086967499986</c:v>
                </c:pt>
                <c:pt idx="60">
                  <c:v>49.701213727499983</c:v>
                </c:pt>
              </c:numCache>
            </c:numRef>
          </c:val>
        </c:ser>
        <c:marker val="1"/>
        <c:axId val="83774080"/>
        <c:axId val="83829888"/>
      </c:lineChart>
      <c:dateAx>
        <c:axId val="83774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298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829888"/>
        <c:scaling>
          <c:orientation val="minMax"/>
          <c:max val="5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7408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</a:t>
            </a:r>
            <a:r>
              <a:rPr lang="es-US" sz="1200" baseline="0">
                <a:solidFill>
                  <a:srgbClr val="53722D"/>
                </a:solidFill>
              </a:rPr>
              <a:t> y bebidas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[6]ciiu_2!$F$19:$F$79</c:f>
              <c:numCache>
                <c:formatCode>General</c:formatCode>
                <c:ptCount val="61"/>
                <c:pt idx="0">
                  <c:v>15.061381722500004</c:v>
                </c:pt>
                <c:pt idx="1">
                  <c:v>15.027926616666671</c:v>
                </c:pt>
                <c:pt idx="2">
                  <c:v>15.386537499166669</c:v>
                </c:pt>
                <c:pt idx="3">
                  <c:v>15.51195550916667</c:v>
                </c:pt>
                <c:pt idx="4">
                  <c:v>15.801504980833338</c:v>
                </c:pt>
                <c:pt idx="5">
                  <c:v>15.619586334166669</c:v>
                </c:pt>
                <c:pt idx="6">
                  <c:v>15.26359468583334</c:v>
                </c:pt>
                <c:pt idx="7">
                  <c:v>14.83597093833334</c:v>
                </c:pt>
                <c:pt idx="8">
                  <c:v>13.998966474166672</c:v>
                </c:pt>
                <c:pt idx="9">
                  <c:v>13.22763819833334</c:v>
                </c:pt>
                <c:pt idx="10">
                  <c:v>13.076033670000006</c:v>
                </c:pt>
                <c:pt idx="11">
                  <c:v>12.984648697500004</c:v>
                </c:pt>
                <c:pt idx="12">
                  <c:v>13.339585650000004</c:v>
                </c:pt>
                <c:pt idx="13">
                  <c:v>13.487865483333335</c:v>
                </c:pt>
                <c:pt idx="14">
                  <c:v>13.416857483333338</c:v>
                </c:pt>
                <c:pt idx="15">
                  <c:v>13.668033048333333</c:v>
                </c:pt>
                <c:pt idx="16">
                  <c:v>13.728155495833333</c:v>
                </c:pt>
                <c:pt idx="17">
                  <c:v>13.903935884999996</c:v>
                </c:pt>
                <c:pt idx="18">
                  <c:v>14.027947559166661</c:v>
                </c:pt>
                <c:pt idx="19">
                  <c:v>14.530212806666666</c:v>
                </c:pt>
                <c:pt idx="20">
                  <c:v>16.572848862499995</c:v>
                </c:pt>
                <c:pt idx="21">
                  <c:v>18.837580377499993</c:v>
                </c:pt>
                <c:pt idx="22">
                  <c:v>22.21130200666666</c:v>
                </c:pt>
                <c:pt idx="23">
                  <c:v>24.08418143916666</c:v>
                </c:pt>
                <c:pt idx="24">
                  <c:v>26.243936536666663</c:v>
                </c:pt>
                <c:pt idx="25">
                  <c:v>27.264401459166663</c:v>
                </c:pt>
                <c:pt idx="26">
                  <c:v>28.812118489999989</c:v>
                </c:pt>
                <c:pt idx="27">
                  <c:v>28.781229637499994</c:v>
                </c:pt>
                <c:pt idx="28">
                  <c:v>29.802608205833327</c:v>
                </c:pt>
                <c:pt idx="29">
                  <c:v>30.018334366666661</c:v>
                </c:pt>
                <c:pt idx="30">
                  <c:v>30.84342681</c:v>
                </c:pt>
                <c:pt idx="31">
                  <c:v>31.963370649166666</c:v>
                </c:pt>
                <c:pt idx="32">
                  <c:v>31.172005525833338</c:v>
                </c:pt>
                <c:pt idx="33">
                  <c:v>30.397747704166665</c:v>
                </c:pt>
                <c:pt idx="34">
                  <c:v>27.326253302499996</c:v>
                </c:pt>
                <c:pt idx="35">
                  <c:v>25.587014154999995</c:v>
                </c:pt>
                <c:pt idx="36">
                  <c:v>23.867398875833331</c:v>
                </c:pt>
                <c:pt idx="37">
                  <c:v>22.952899938333335</c:v>
                </c:pt>
                <c:pt idx="38">
                  <c:v>21.43666713166667</c:v>
                </c:pt>
                <c:pt idx="39">
                  <c:v>21.26853016416667</c:v>
                </c:pt>
                <c:pt idx="40">
                  <c:v>20.039754477500004</c:v>
                </c:pt>
                <c:pt idx="41">
                  <c:v>20.178767850000003</c:v>
                </c:pt>
                <c:pt idx="42">
                  <c:v>19.931631619166669</c:v>
                </c:pt>
                <c:pt idx="43">
                  <c:v>19.107756288333338</c:v>
                </c:pt>
                <c:pt idx="44">
                  <c:v>18.469198256666665</c:v>
                </c:pt>
                <c:pt idx="45">
                  <c:v>18.18592516</c:v>
                </c:pt>
                <c:pt idx="46">
                  <c:v>18.009831485833335</c:v>
                </c:pt>
                <c:pt idx="47">
                  <c:v>18.8988696925</c:v>
                </c:pt>
                <c:pt idx="48">
                  <c:v>18.920276355833341</c:v>
                </c:pt>
                <c:pt idx="49">
                  <c:v>18.827581924166669</c:v>
                </c:pt>
                <c:pt idx="50">
                  <c:v>19.301637590000002</c:v>
                </c:pt>
                <c:pt idx="51">
                  <c:v>19.816329667500003</c:v>
                </c:pt>
                <c:pt idx="52">
                  <c:v>20.346193192499999</c:v>
                </c:pt>
                <c:pt idx="53">
                  <c:v>21.220928927500001</c:v>
                </c:pt>
                <c:pt idx="54">
                  <c:v>21.962151309166668</c:v>
                </c:pt>
                <c:pt idx="55">
                  <c:v>23.580785017499995</c:v>
                </c:pt>
                <c:pt idx="56">
                  <c:v>25.24974031166666</c:v>
                </c:pt>
                <c:pt idx="57">
                  <c:v>27.992487590000007</c:v>
                </c:pt>
                <c:pt idx="58">
                  <c:v>30.780363727500003</c:v>
                </c:pt>
                <c:pt idx="59">
                  <c:v>31.808980735000006</c:v>
                </c:pt>
                <c:pt idx="60">
                  <c:v>32.486805466666674</c:v>
                </c:pt>
              </c:numCache>
            </c:numRef>
          </c:val>
        </c:ser>
        <c:marker val="1"/>
        <c:axId val="83809408"/>
        <c:axId val="84108032"/>
      </c:lineChart>
      <c:dateAx>
        <c:axId val="83809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080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108032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0940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químicos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[6]ciiu_3!$F$19:$F$79</c:f>
              <c:numCache>
                <c:formatCode>General</c:formatCode>
                <c:ptCount val="61"/>
                <c:pt idx="0">
                  <c:v>18.232022878333343</c:v>
                </c:pt>
                <c:pt idx="1">
                  <c:v>18.379173510833343</c:v>
                </c:pt>
                <c:pt idx="2">
                  <c:v>19.022453460833344</c:v>
                </c:pt>
                <c:pt idx="3">
                  <c:v>19.759092849166667</c:v>
                </c:pt>
                <c:pt idx="4">
                  <c:v>20.44343407083333</c:v>
                </c:pt>
                <c:pt idx="5">
                  <c:v>20.659083879166655</c:v>
                </c:pt>
                <c:pt idx="6">
                  <c:v>20.845609801666658</c:v>
                </c:pt>
                <c:pt idx="7">
                  <c:v>21.140013096666657</c:v>
                </c:pt>
                <c:pt idx="8">
                  <c:v>21.335367074999994</c:v>
                </c:pt>
                <c:pt idx="9">
                  <c:v>21.584419440833315</c:v>
                </c:pt>
                <c:pt idx="10">
                  <c:v>21.813562857499985</c:v>
                </c:pt>
                <c:pt idx="11">
                  <c:v>22.348109150833309</c:v>
                </c:pt>
                <c:pt idx="12">
                  <c:v>22.6662249333333</c:v>
                </c:pt>
                <c:pt idx="13">
                  <c:v>23.483985993333295</c:v>
                </c:pt>
                <c:pt idx="14">
                  <c:v>23.980183255833296</c:v>
                </c:pt>
                <c:pt idx="15">
                  <c:v>24.497608420833298</c:v>
                </c:pt>
                <c:pt idx="16">
                  <c:v>24.775125235833304</c:v>
                </c:pt>
                <c:pt idx="17">
                  <c:v>25.71952810666664</c:v>
                </c:pt>
                <c:pt idx="18">
                  <c:v>26.734696468333308</c:v>
                </c:pt>
                <c:pt idx="19">
                  <c:v>27.828265126666647</c:v>
                </c:pt>
                <c:pt idx="20">
                  <c:v>28.599666509166649</c:v>
                </c:pt>
                <c:pt idx="21">
                  <c:v>30.200136775833311</c:v>
                </c:pt>
                <c:pt idx="22">
                  <c:v>31.672322806666642</c:v>
                </c:pt>
                <c:pt idx="23">
                  <c:v>33.017625692499969</c:v>
                </c:pt>
                <c:pt idx="24">
                  <c:v>33.804652049166641</c:v>
                </c:pt>
                <c:pt idx="25">
                  <c:v>35.531085672499977</c:v>
                </c:pt>
                <c:pt idx="26">
                  <c:v>36.484166562499972</c:v>
                </c:pt>
                <c:pt idx="27">
                  <c:v>36.25521600666665</c:v>
                </c:pt>
                <c:pt idx="28">
                  <c:v>39.366725653333312</c:v>
                </c:pt>
                <c:pt idx="29">
                  <c:v>40.240436099166637</c:v>
                </c:pt>
                <c:pt idx="30">
                  <c:v>42.263147399999973</c:v>
                </c:pt>
                <c:pt idx="31">
                  <c:v>43.149775254166656</c:v>
                </c:pt>
                <c:pt idx="32">
                  <c:v>45.043757284166645</c:v>
                </c:pt>
                <c:pt idx="33">
                  <c:v>45.195724154166669</c:v>
                </c:pt>
                <c:pt idx="34">
                  <c:v>45.147608518333328</c:v>
                </c:pt>
                <c:pt idx="35">
                  <c:v>44.828380790833343</c:v>
                </c:pt>
                <c:pt idx="36">
                  <c:v>45.155777626666683</c:v>
                </c:pt>
                <c:pt idx="37">
                  <c:v>44.54140709250003</c:v>
                </c:pt>
                <c:pt idx="38">
                  <c:v>44.359353650000031</c:v>
                </c:pt>
                <c:pt idx="39">
                  <c:v>47.002448523333364</c:v>
                </c:pt>
                <c:pt idx="40">
                  <c:v>45.324054310833368</c:v>
                </c:pt>
                <c:pt idx="41">
                  <c:v>45.788504250000038</c:v>
                </c:pt>
                <c:pt idx="42">
                  <c:v>45.014168568333368</c:v>
                </c:pt>
                <c:pt idx="43">
                  <c:v>43.956835172500028</c:v>
                </c:pt>
                <c:pt idx="44">
                  <c:v>42.671427347500043</c:v>
                </c:pt>
                <c:pt idx="45">
                  <c:v>42.858163845833388</c:v>
                </c:pt>
                <c:pt idx="46">
                  <c:v>43.562413795833386</c:v>
                </c:pt>
                <c:pt idx="47">
                  <c:v>44.785934125000047</c:v>
                </c:pt>
                <c:pt idx="48">
                  <c:v>45.101136259166729</c:v>
                </c:pt>
                <c:pt idx="49">
                  <c:v>44.424552756666714</c:v>
                </c:pt>
                <c:pt idx="50">
                  <c:v>44.288153639166723</c:v>
                </c:pt>
                <c:pt idx="51">
                  <c:v>42.420898780000051</c:v>
                </c:pt>
                <c:pt idx="52">
                  <c:v>41.660979833333393</c:v>
                </c:pt>
                <c:pt idx="53">
                  <c:v>40.587357111666726</c:v>
                </c:pt>
                <c:pt idx="54">
                  <c:v>40.423219900000063</c:v>
                </c:pt>
                <c:pt idx="55">
                  <c:v>40.327818281666723</c:v>
                </c:pt>
                <c:pt idx="56">
                  <c:v>40.742988590833377</c:v>
                </c:pt>
                <c:pt idx="57">
                  <c:v>40.762925788333355</c:v>
                </c:pt>
                <c:pt idx="58">
                  <c:v>40.191508207500029</c:v>
                </c:pt>
                <c:pt idx="59">
                  <c:v>39.150927628333356</c:v>
                </c:pt>
                <c:pt idx="60">
                  <c:v>38.786307070833338</c:v>
                </c:pt>
              </c:numCache>
            </c:numRef>
          </c:val>
        </c:ser>
        <c:marker val="1"/>
        <c:axId val="84121472"/>
        <c:axId val="84123008"/>
      </c:lineChart>
      <c:dateAx>
        <c:axId val="84121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230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123008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2147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[6]ciiu_4!$F$19:$F$79</c:f>
              <c:numCache>
                <c:formatCode>General</c:formatCode>
                <c:ptCount val="61"/>
                <c:pt idx="0">
                  <c:v>9.3006103691666695</c:v>
                </c:pt>
                <c:pt idx="1">
                  <c:v>9.4047530916666684</c:v>
                </c:pt>
                <c:pt idx="2">
                  <c:v>9.5350542133333374</c:v>
                </c:pt>
                <c:pt idx="3">
                  <c:v>9.9941851208333361</c:v>
                </c:pt>
                <c:pt idx="4">
                  <c:v>10.47611950416667</c:v>
                </c:pt>
                <c:pt idx="5">
                  <c:v>10.790035166666669</c:v>
                </c:pt>
                <c:pt idx="6">
                  <c:v>11.057523186666671</c:v>
                </c:pt>
                <c:pt idx="7">
                  <c:v>11.275818133333338</c:v>
                </c:pt>
                <c:pt idx="8">
                  <c:v>11.693333285000007</c:v>
                </c:pt>
                <c:pt idx="9">
                  <c:v>12.096951547500005</c:v>
                </c:pt>
                <c:pt idx="10">
                  <c:v>12.690409686666671</c:v>
                </c:pt>
                <c:pt idx="11">
                  <c:v>13.259836217500004</c:v>
                </c:pt>
                <c:pt idx="12">
                  <c:v>13.945573570000002</c:v>
                </c:pt>
                <c:pt idx="13">
                  <c:v>15.003286144166665</c:v>
                </c:pt>
                <c:pt idx="14">
                  <c:v>15.996785145833329</c:v>
                </c:pt>
                <c:pt idx="15">
                  <c:v>16.587355444166661</c:v>
                </c:pt>
                <c:pt idx="16">
                  <c:v>18.310462774999994</c:v>
                </c:pt>
                <c:pt idx="17">
                  <c:v>19.699274726666665</c:v>
                </c:pt>
                <c:pt idx="18">
                  <c:v>21.272284292499997</c:v>
                </c:pt>
                <c:pt idx="19">
                  <c:v>23.380475224166663</c:v>
                </c:pt>
                <c:pt idx="20">
                  <c:v>24.296462386666665</c:v>
                </c:pt>
                <c:pt idx="21">
                  <c:v>25.067626230833341</c:v>
                </c:pt>
                <c:pt idx="22">
                  <c:v>28.034447619166674</c:v>
                </c:pt>
                <c:pt idx="23">
                  <c:v>29.505734511666677</c:v>
                </c:pt>
                <c:pt idx="24">
                  <c:v>29.728113792500011</c:v>
                </c:pt>
                <c:pt idx="25">
                  <c:v>30.120315326666681</c:v>
                </c:pt>
                <c:pt idx="26">
                  <c:v>30.418553360833346</c:v>
                </c:pt>
                <c:pt idx="27">
                  <c:v>30.541653738333348</c:v>
                </c:pt>
                <c:pt idx="28">
                  <c:v>31.985125430833346</c:v>
                </c:pt>
                <c:pt idx="29">
                  <c:v>32.752797985000008</c:v>
                </c:pt>
                <c:pt idx="30">
                  <c:v>32.916201959166678</c:v>
                </c:pt>
                <c:pt idx="31">
                  <c:v>31.476022226666682</c:v>
                </c:pt>
                <c:pt idx="32">
                  <c:v>31.369377959166673</c:v>
                </c:pt>
                <c:pt idx="33">
                  <c:v>31.547715932499997</c:v>
                </c:pt>
                <c:pt idx="34">
                  <c:v>28.893234952499999</c:v>
                </c:pt>
                <c:pt idx="35">
                  <c:v>30.250273661666654</c:v>
                </c:pt>
                <c:pt idx="36">
                  <c:v>32.120411898333316</c:v>
                </c:pt>
                <c:pt idx="37">
                  <c:v>31.192935909999978</c:v>
                </c:pt>
                <c:pt idx="38">
                  <c:v>30.226269621666646</c:v>
                </c:pt>
                <c:pt idx="39">
                  <c:v>29.669869774999984</c:v>
                </c:pt>
                <c:pt idx="40">
                  <c:v>26.742481841666656</c:v>
                </c:pt>
                <c:pt idx="41">
                  <c:v>24.653847675833319</c:v>
                </c:pt>
                <c:pt idx="42">
                  <c:v>23.059673959166659</c:v>
                </c:pt>
                <c:pt idx="43">
                  <c:v>22.26347254416666</c:v>
                </c:pt>
                <c:pt idx="44">
                  <c:v>21.356658923333324</c:v>
                </c:pt>
                <c:pt idx="45">
                  <c:v>20.560388841666665</c:v>
                </c:pt>
                <c:pt idx="46">
                  <c:v>20.169647824166663</c:v>
                </c:pt>
                <c:pt idx="47">
                  <c:v>17.008287950833335</c:v>
                </c:pt>
                <c:pt idx="48">
                  <c:v>14.66693170333334</c:v>
                </c:pt>
                <c:pt idx="49">
                  <c:v>14.417360290000005</c:v>
                </c:pt>
                <c:pt idx="50">
                  <c:v>14.330801530833339</c:v>
                </c:pt>
                <c:pt idx="51">
                  <c:v>14.599257111666672</c:v>
                </c:pt>
                <c:pt idx="52">
                  <c:v>14.533860602500004</c:v>
                </c:pt>
                <c:pt idx="53">
                  <c:v>14.65641071416667</c:v>
                </c:pt>
                <c:pt idx="54">
                  <c:v>14.9055642325</c:v>
                </c:pt>
                <c:pt idx="55">
                  <c:v>15.284421035000001</c:v>
                </c:pt>
                <c:pt idx="56">
                  <c:v>15.472926245000002</c:v>
                </c:pt>
                <c:pt idx="57">
                  <c:v>16.986570385000011</c:v>
                </c:pt>
                <c:pt idx="58">
                  <c:v>17.184888935000007</c:v>
                </c:pt>
                <c:pt idx="59">
                  <c:v>17.230237385833341</c:v>
                </c:pt>
                <c:pt idx="60">
                  <c:v>17.680444835000003</c:v>
                </c:pt>
              </c:numCache>
            </c:numRef>
          </c:val>
        </c:ser>
        <c:marker val="1"/>
        <c:axId val="84189952"/>
        <c:axId val="84191488"/>
      </c:lineChart>
      <c:dateAx>
        <c:axId val="84189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914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191488"/>
        <c:scaling>
          <c:orientation val="minMax"/>
          <c:max val="3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8995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[6]ciiu_5!$E$19:$E$79</c:f>
              <c:numCache>
                <c:formatCode>General</c:formatCode>
                <c:ptCount val="61"/>
                <c:pt idx="0">
                  <c:v>38869</c:v>
                </c:pt>
                <c:pt idx="1">
                  <c:v>38899</c:v>
                </c:pt>
                <c:pt idx="2">
                  <c:v>38930</c:v>
                </c:pt>
                <c:pt idx="3">
                  <c:v>38961</c:v>
                </c:pt>
                <c:pt idx="4">
                  <c:v>38991</c:v>
                </c:pt>
                <c:pt idx="5">
                  <c:v>39022</c:v>
                </c:pt>
                <c:pt idx="6">
                  <c:v>39052</c:v>
                </c:pt>
                <c:pt idx="7">
                  <c:v>39083</c:v>
                </c:pt>
                <c:pt idx="8">
                  <c:v>39114</c:v>
                </c:pt>
                <c:pt idx="9">
                  <c:v>39142</c:v>
                </c:pt>
                <c:pt idx="10">
                  <c:v>39173</c:v>
                </c:pt>
                <c:pt idx="11">
                  <c:v>39203</c:v>
                </c:pt>
                <c:pt idx="12">
                  <c:v>39234</c:v>
                </c:pt>
                <c:pt idx="13">
                  <c:v>39264</c:v>
                </c:pt>
                <c:pt idx="14">
                  <c:v>39295</c:v>
                </c:pt>
                <c:pt idx="15">
                  <c:v>39326</c:v>
                </c:pt>
                <c:pt idx="16">
                  <c:v>39356</c:v>
                </c:pt>
                <c:pt idx="17">
                  <c:v>39387</c:v>
                </c:pt>
                <c:pt idx="18">
                  <c:v>39417</c:v>
                </c:pt>
                <c:pt idx="19">
                  <c:v>39448</c:v>
                </c:pt>
                <c:pt idx="20">
                  <c:v>39479</c:v>
                </c:pt>
                <c:pt idx="21">
                  <c:v>39508</c:v>
                </c:pt>
                <c:pt idx="22">
                  <c:v>39539</c:v>
                </c:pt>
                <c:pt idx="23">
                  <c:v>39569</c:v>
                </c:pt>
                <c:pt idx="24">
                  <c:v>39600</c:v>
                </c:pt>
                <c:pt idx="25">
                  <c:v>39630</c:v>
                </c:pt>
                <c:pt idx="26">
                  <c:v>39661</c:v>
                </c:pt>
                <c:pt idx="27">
                  <c:v>39692</c:v>
                </c:pt>
                <c:pt idx="28">
                  <c:v>39722</c:v>
                </c:pt>
                <c:pt idx="29">
                  <c:v>39753</c:v>
                </c:pt>
                <c:pt idx="30">
                  <c:v>39783</c:v>
                </c:pt>
                <c:pt idx="31">
                  <c:v>39814</c:v>
                </c:pt>
                <c:pt idx="32">
                  <c:v>39845</c:v>
                </c:pt>
                <c:pt idx="33">
                  <c:v>39873</c:v>
                </c:pt>
                <c:pt idx="34">
                  <c:v>39904</c:v>
                </c:pt>
                <c:pt idx="35">
                  <c:v>39934</c:v>
                </c:pt>
                <c:pt idx="36">
                  <c:v>39965</c:v>
                </c:pt>
                <c:pt idx="37">
                  <c:v>39995</c:v>
                </c:pt>
                <c:pt idx="38">
                  <c:v>40026</c:v>
                </c:pt>
                <c:pt idx="39">
                  <c:v>40057</c:v>
                </c:pt>
                <c:pt idx="40">
                  <c:v>40087</c:v>
                </c:pt>
                <c:pt idx="41">
                  <c:v>40118</c:v>
                </c:pt>
                <c:pt idx="42">
                  <c:v>40148</c:v>
                </c:pt>
                <c:pt idx="43">
                  <c:v>40179</c:v>
                </c:pt>
                <c:pt idx="44">
                  <c:v>40210</c:v>
                </c:pt>
                <c:pt idx="45">
                  <c:v>40238</c:v>
                </c:pt>
                <c:pt idx="46">
                  <c:v>40269</c:v>
                </c:pt>
                <c:pt idx="47">
                  <c:v>40299</c:v>
                </c:pt>
                <c:pt idx="48">
                  <c:v>40330</c:v>
                </c:pt>
                <c:pt idx="49">
                  <c:v>40360</c:v>
                </c:pt>
                <c:pt idx="50">
                  <c:v>40391</c:v>
                </c:pt>
                <c:pt idx="51">
                  <c:v>40422</c:v>
                </c:pt>
                <c:pt idx="52">
                  <c:v>40452</c:v>
                </c:pt>
                <c:pt idx="53">
                  <c:v>40483</c:v>
                </c:pt>
                <c:pt idx="54">
                  <c:v>40513</c:v>
                </c:pt>
                <c:pt idx="55">
                  <c:v>40544</c:v>
                </c:pt>
                <c:pt idx="56">
                  <c:v>40575</c:v>
                </c:pt>
                <c:pt idx="57">
                  <c:v>40603</c:v>
                </c:pt>
                <c:pt idx="58">
                  <c:v>40634</c:v>
                </c:pt>
                <c:pt idx="59">
                  <c:v>40664</c:v>
                </c:pt>
                <c:pt idx="60">
                  <c:v>40695</c:v>
                </c:pt>
              </c:numCache>
            </c:numRef>
          </c:cat>
          <c:val>
            <c:numRef>
              <c:f>[6]ciiu_5!$F$19:$F$79</c:f>
              <c:numCache>
                <c:formatCode>General</c:formatCode>
                <c:ptCount val="61"/>
                <c:pt idx="0">
                  <c:v>9.496922976666669</c:v>
                </c:pt>
                <c:pt idx="1">
                  <c:v>9.4935954500000026</c:v>
                </c:pt>
                <c:pt idx="2">
                  <c:v>9.6570256758333368</c:v>
                </c:pt>
                <c:pt idx="3">
                  <c:v>9.5960644475000034</c:v>
                </c:pt>
                <c:pt idx="4">
                  <c:v>9.8901276883333349</c:v>
                </c:pt>
                <c:pt idx="5">
                  <c:v>10.120477005833333</c:v>
                </c:pt>
                <c:pt idx="6">
                  <c:v>10.508109655833332</c:v>
                </c:pt>
                <c:pt idx="7">
                  <c:v>10.690238253333334</c:v>
                </c:pt>
                <c:pt idx="8">
                  <c:v>10.873685593333333</c:v>
                </c:pt>
                <c:pt idx="9">
                  <c:v>10.947369526666664</c:v>
                </c:pt>
                <c:pt idx="10">
                  <c:v>11.019152156666664</c:v>
                </c:pt>
                <c:pt idx="11">
                  <c:v>11.347088951666665</c:v>
                </c:pt>
                <c:pt idx="12">
                  <c:v>11.529967645833329</c:v>
                </c:pt>
                <c:pt idx="13">
                  <c:v>11.670048523333328</c:v>
                </c:pt>
                <c:pt idx="14">
                  <c:v>12.032409774166659</c:v>
                </c:pt>
                <c:pt idx="15">
                  <c:v>12.352388956666656</c:v>
                </c:pt>
                <c:pt idx="16">
                  <c:v>12.777615960833323</c:v>
                </c:pt>
                <c:pt idx="17">
                  <c:v>13.110307411666659</c:v>
                </c:pt>
                <c:pt idx="18">
                  <c:v>13.401453821666658</c:v>
                </c:pt>
                <c:pt idx="19">
                  <c:v>13.832309537499993</c:v>
                </c:pt>
                <c:pt idx="20">
                  <c:v>14.266145548333325</c:v>
                </c:pt>
                <c:pt idx="21">
                  <c:v>14.610350225833324</c:v>
                </c:pt>
                <c:pt idx="22">
                  <c:v>15.19081368916666</c:v>
                </c:pt>
                <c:pt idx="23">
                  <c:v>15.302679855833325</c:v>
                </c:pt>
                <c:pt idx="24">
                  <c:v>15.683197033333329</c:v>
                </c:pt>
                <c:pt idx="25">
                  <c:v>16.057012459999996</c:v>
                </c:pt>
                <c:pt idx="26">
                  <c:v>15.811230589999994</c:v>
                </c:pt>
                <c:pt idx="27">
                  <c:v>15.931034732499997</c:v>
                </c:pt>
                <c:pt idx="28">
                  <c:v>16.232825521666665</c:v>
                </c:pt>
                <c:pt idx="29">
                  <c:v>16.312540720000001</c:v>
                </c:pt>
                <c:pt idx="30">
                  <c:v>16.497279039166667</c:v>
                </c:pt>
                <c:pt idx="31">
                  <c:v>16.394310962499997</c:v>
                </c:pt>
                <c:pt idx="32">
                  <c:v>16.603848100833336</c:v>
                </c:pt>
                <c:pt idx="33">
                  <c:v>16.963331745833333</c:v>
                </c:pt>
                <c:pt idx="34">
                  <c:v>16.569484974166667</c:v>
                </c:pt>
                <c:pt idx="35">
                  <c:v>16.415125025833337</c:v>
                </c:pt>
                <c:pt idx="36">
                  <c:v>16.087026027500006</c:v>
                </c:pt>
                <c:pt idx="37">
                  <c:v>15.875819914166671</c:v>
                </c:pt>
                <c:pt idx="38">
                  <c:v>15.728549615000004</c:v>
                </c:pt>
                <c:pt idx="39">
                  <c:v>15.679299966666671</c:v>
                </c:pt>
                <c:pt idx="40">
                  <c:v>15.199945930833337</c:v>
                </c:pt>
                <c:pt idx="41">
                  <c:v>14.990292768333338</c:v>
                </c:pt>
                <c:pt idx="42">
                  <c:v>14.730988500000004</c:v>
                </c:pt>
                <c:pt idx="43">
                  <c:v>14.518990800833336</c:v>
                </c:pt>
                <c:pt idx="44">
                  <c:v>13.946472753333337</c:v>
                </c:pt>
                <c:pt idx="45">
                  <c:v>13.738736267500004</c:v>
                </c:pt>
                <c:pt idx="46">
                  <c:v>13.819736270833339</c:v>
                </c:pt>
                <c:pt idx="47">
                  <c:v>13.775688937500005</c:v>
                </c:pt>
                <c:pt idx="48">
                  <c:v>14.023670532500004</c:v>
                </c:pt>
                <c:pt idx="49">
                  <c:v>14.059890238333338</c:v>
                </c:pt>
                <c:pt idx="50">
                  <c:v>14.431676272500006</c:v>
                </c:pt>
                <c:pt idx="51">
                  <c:v>14.560925754166668</c:v>
                </c:pt>
                <c:pt idx="52">
                  <c:v>14.591666502500006</c:v>
                </c:pt>
                <c:pt idx="53">
                  <c:v>14.658587918333337</c:v>
                </c:pt>
                <c:pt idx="54">
                  <c:v>14.334611870000003</c:v>
                </c:pt>
                <c:pt idx="55">
                  <c:v>14.502019564166671</c:v>
                </c:pt>
                <c:pt idx="56">
                  <c:v>14.607057061666668</c:v>
                </c:pt>
                <c:pt idx="57">
                  <c:v>14.617387673333338</c:v>
                </c:pt>
                <c:pt idx="58">
                  <c:v>14.987159819166671</c:v>
                </c:pt>
                <c:pt idx="59">
                  <c:v>15.061475955833339</c:v>
                </c:pt>
                <c:pt idx="60">
                  <c:v>15.192589462500004</c:v>
                </c:pt>
              </c:numCache>
            </c:numRef>
          </c:val>
        </c:ser>
        <c:marker val="1"/>
        <c:axId val="84225408"/>
        <c:axId val="84264064"/>
      </c:lineChart>
      <c:dateAx>
        <c:axId val="84225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640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264064"/>
        <c:scaling>
          <c:orientation val="minMax"/>
          <c:max val="18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2540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no tradicional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bienes primario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basadas rescursos nat'!A1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medi tek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manufacturas alta tek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Hist&#243;rico otras transacciones'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rtaciones EEUU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Hist&#243;rico EEUU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EUU rec naturale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EUU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baj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EUU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media tek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EUU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EEUU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Ecuador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Hist&#243;rico Ecuador primarios '!A1"/><Relationship Id="rId1" Type="http://schemas.openxmlformats.org/officeDocument/2006/relationships/chart" Target="../charts/chart20.xml"/><Relationship Id="rId6" Type="http://schemas.openxmlformats.org/officeDocument/2006/relationships/hyperlink" Target="#'Hist&#243;rico EEUU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Hist&#243;rico Ecuador rec nat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1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2.xml"/><Relationship Id="rId6" Type="http://schemas.openxmlformats.org/officeDocument/2006/relationships/hyperlink" Target="#'Hist&#243;rico Ecuador primarios 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Hist&#243;rico Ecuador baja tek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3.xml"/><Relationship Id="rId6" Type="http://schemas.openxmlformats.org/officeDocument/2006/relationships/hyperlink" Target="#'Hist&#243;rico Ecuador rec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Hist&#243;rico Ecuador media tek 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4.xml"/><Relationship Id="rId6" Type="http://schemas.openxmlformats.org/officeDocument/2006/relationships/hyperlink" Target="#'Hist&#243;rico Ecuador baja tek '!A1"/><Relationship Id="rId11" Type="http://schemas.openxmlformats.org/officeDocument/2006/relationships/hyperlink" Target="#'Impo Sorgo (tons)'!A1"/><Relationship Id="rId24" Type="http://schemas.openxmlformats.org/officeDocument/2006/relationships/hyperlink" Target="#'Hist&#243;rico Ecuador alta tek 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Venezuela total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5.xml"/><Relationship Id="rId6" Type="http://schemas.openxmlformats.org/officeDocument/2006/relationships/hyperlink" Target="#'Hist&#243;rico Ecuador media tek 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primarios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6.xml"/><Relationship Id="rId6" Type="http://schemas.openxmlformats.org/officeDocument/2006/relationships/hyperlink" Target="#'Hist&#243;rico Ecuador alta tek 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rec natural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7.xml"/><Relationship Id="rId6" Type="http://schemas.openxmlformats.org/officeDocument/2006/relationships/hyperlink" Target="#'Hist&#243;rico expo Venezuela tot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baj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8.xml"/><Relationship Id="rId6" Type="http://schemas.openxmlformats.org/officeDocument/2006/relationships/hyperlink" Target="#'Hist&#243;rico Venezuela primarios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medi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9.xml"/><Relationship Id="rId6" Type="http://schemas.openxmlformats.org/officeDocument/2006/relationships/hyperlink" Target="#'Hist&#243;rico Venezuela rec natur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alt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0.xml"/><Relationship Id="rId6" Type="http://schemas.openxmlformats.org/officeDocument/2006/relationships/hyperlink" Target="#'Hist&#243;rico Venezuela baj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Brasil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ezuela medi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ezuela alt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expo Panam&#225;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3.xml"/><Relationship Id="rId6" Type="http://schemas.openxmlformats.org/officeDocument/2006/relationships/hyperlink" Target="#'Hist&#243;rico expo Brasi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agricultura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hyperlink" Target="#'Hist&#243;rico alimentos_bebidas'!A1"/><Relationship Id="rId1" Type="http://schemas.openxmlformats.org/officeDocument/2006/relationships/chart" Target="../charts/chart34.xml"/><Relationship Id="rId6" Type="http://schemas.openxmlformats.org/officeDocument/2006/relationships/hyperlink" Target="#'Hist&#243;rico expo Panam&#225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tos_qu&#237;micos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alimentos_beb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productos_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textile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368300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65000" cy="1699496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9 agosto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1526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2578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24</xdr:row>
      <xdr:rowOff>0</xdr:rowOff>
    </xdr:from>
    <xdr:to>
      <xdr:col>4</xdr:col>
      <xdr:colOff>104776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6384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0005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15,7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-471,9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4955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-50,0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3895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298,7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581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168,4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-7</a:t>
          </a:r>
          <a:r>
            <a:rPr lang="es-ES" sz="1200" b="0" baseline="0">
              <a:solidFill>
                <a:srgbClr val="53722D"/>
              </a:solidFill>
            </a:rPr>
            <a:t>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619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-87,8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--70,4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1381125</xdr:colOff>
      <xdr:row>31</xdr:row>
      <xdr:rowOff>104775</xdr:rowOff>
    </xdr:from>
    <xdr:to>
      <xdr:col>5</xdr:col>
      <xdr:colOff>466725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1257300</xdr:colOff>
      <xdr:row>31</xdr:row>
      <xdr:rowOff>19050</xdr:rowOff>
    </xdr:from>
    <xdr:to>
      <xdr:col>7</xdr:col>
      <xdr:colOff>276225</xdr:colOff>
      <xdr:row>44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628650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28573</xdr:rowOff>
    </xdr:from>
    <xdr:to>
      <xdr:col>1</xdr:col>
      <xdr:colOff>916372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61998" y="1228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66675</xdr:rowOff>
    </xdr:from>
    <xdr:to>
      <xdr:col>11</xdr:col>
      <xdr:colOff>9525</xdr:colOff>
      <xdr:row>5</xdr:row>
      <xdr:rowOff>127783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66675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no.9 agosto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9">
          <cell r="E19">
            <v>38869</v>
          </cell>
          <cell r="F19">
            <v>168.3176624708328</v>
          </cell>
        </row>
        <row r="20">
          <cell r="E20">
            <v>38899</v>
          </cell>
          <cell r="F20">
            <v>171.17875376916618</v>
          </cell>
        </row>
        <row r="21">
          <cell r="E21">
            <v>38930</v>
          </cell>
          <cell r="F21">
            <v>175.2333035508328</v>
          </cell>
        </row>
        <row r="22">
          <cell r="E22">
            <v>38961</v>
          </cell>
          <cell r="F22">
            <v>180.59641369249937</v>
          </cell>
        </row>
        <row r="23">
          <cell r="E23">
            <v>38991</v>
          </cell>
          <cell r="F23">
            <v>187.85023690249932</v>
          </cell>
        </row>
        <row r="24">
          <cell r="E24">
            <v>39022</v>
          </cell>
          <cell r="F24">
            <v>192.56100315583265</v>
          </cell>
        </row>
        <row r="25">
          <cell r="E25">
            <v>39052</v>
          </cell>
          <cell r="F25">
            <v>195.23893508083279</v>
          </cell>
        </row>
        <row r="26">
          <cell r="E26">
            <v>39083</v>
          </cell>
          <cell r="F26">
            <v>198.23930095249955</v>
          </cell>
        </row>
        <row r="27">
          <cell r="E27">
            <v>39114</v>
          </cell>
          <cell r="F27">
            <v>198.75939509833336</v>
          </cell>
        </row>
        <row r="28">
          <cell r="E28">
            <v>39142</v>
          </cell>
          <cell r="F28">
            <v>200.66040521000014</v>
          </cell>
        </row>
        <row r="29">
          <cell r="E29">
            <v>39173</v>
          </cell>
          <cell r="F29">
            <v>203.66783766166677</v>
          </cell>
        </row>
        <row r="30">
          <cell r="E30">
            <v>39203</v>
          </cell>
          <cell r="F30">
            <v>209.67169042916669</v>
          </cell>
        </row>
        <row r="31">
          <cell r="E31">
            <v>39234</v>
          </cell>
          <cell r="F31">
            <v>211.58886523000001</v>
          </cell>
        </row>
        <row r="32">
          <cell r="E32">
            <v>39264</v>
          </cell>
          <cell r="F32">
            <v>216.12811712666675</v>
          </cell>
        </row>
        <row r="33">
          <cell r="E33">
            <v>39295</v>
          </cell>
          <cell r="F33">
            <v>220.83567423083343</v>
          </cell>
        </row>
        <row r="34">
          <cell r="E34">
            <v>39326</v>
          </cell>
          <cell r="F34">
            <v>227.10502192666681</v>
          </cell>
        </row>
        <row r="35">
          <cell r="E35">
            <v>39356</v>
          </cell>
          <cell r="F35">
            <v>232.33623227916681</v>
          </cell>
        </row>
        <row r="36">
          <cell r="E36">
            <v>39387</v>
          </cell>
          <cell r="F36">
            <v>240.69959805583338</v>
          </cell>
        </row>
        <row r="37">
          <cell r="E37">
            <v>39417</v>
          </cell>
          <cell r="F37">
            <v>250.28250686666658</v>
          </cell>
        </row>
        <row r="38">
          <cell r="E38">
            <v>39448</v>
          </cell>
          <cell r="F38">
            <v>254.49038784916652</v>
          </cell>
        </row>
        <row r="39">
          <cell r="E39">
            <v>39479</v>
          </cell>
          <cell r="F39">
            <v>260.40366530249975</v>
          </cell>
        </row>
        <row r="40">
          <cell r="E40">
            <v>39508</v>
          </cell>
          <cell r="F40">
            <v>263.67133781083299</v>
          </cell>
        </row>
        <row r="41">
          <cell r="E41">
            <v>39539</v>
          </cell>
          <cell r="F41">
            <v>274.86756282333278</v>
          </cell>
        </row>
        <row r="42">
          <cell r="E42">
            <v>39569</v>
          </cell>
          <cell r="F42">
            <v>278.1694922824995</v>
          </cell>
        </row>
        <row r="43">
          <cell r="E43">
            <v>39600</v>
          </cell>
          <cell r="F43">
            <v>283.92891768499959</v>
          </cell>
        </row>
        <row r="44">
          <cell r="E44">
            <v>39630</v>
          </cell>
          <cell r="F44">
            <v>291.62330057166611</v>
          </cell>
        </row>
        <row r="45">
          <cell r="E45">
            <v>39661</v>
          </cell>
          <cell r="F45">
            <v>294.12683148583284</v>
          </cell>
        </row>
        <row r="46">
          <cell r="E46">
            <v>39692</v>
          </cell>
          <cell r="F46">
            <v>291.50289145416627</v>
          </cell>
        </row>
        <row r="47">
          <cell r="E47">
            <v>39722</v>
          </cell>
          <cell r="F47">
            <v>300.90987068999976</v>
          </cell>
        </row>
        <row r="48">
          <cell r="E48">
            <v>39753</v>
          </cell>
          <cell r="F48">
            <v>297.49484743583309</v>
          </cell>
        </row>
        <row r="49">
          <cell r="E49">
            <v>39783</v>
          </cell>
          <cell r="F49">
            <v>298.81896670666657</v>
          </cell>
        </row>
        <row r="50">
          <cell r="E50">
            <v>39814</v>
          </cell>
          <cell r="F50">
            <v>301.46844173833318</v>
          </cell>
        </row>
        <row r="51">
          <cell r="E51">
            <v>39845</v>
          </cell>
          <cell r="F51">
            <v>300.62375882250001</v>
          </cell>
        </row>
        <row r="52">
          <cell r="E52">
            <v>39873</v>
          </cell>
          <cell r="F52">
            <v>301.13549808416661</v>
          </cell>
        </row>
        <row r="53">
          <cell r="E53">
            <v>39904</v>
          </cell>
          <cell r="F53">
            <v>291.26772864083347</v>
          </cell>
        </row>
        <row r="54">
          <cell r="E54">
            <v>39934</v>
          </cell>
          <cell r="F54">
            <v>288.35554566166684</v>
          </cell>
        </row>
        <row r="55">
          <cell r="E55">
            <v>39965</v>
          </cell>
          <cell r="F55">
            <v>285.06022290333351</v>
          </cell>
        </row>
        <row r="56">
          <cell r="E56">
            <v>39995</v>
          </cell>
          <cell r="F56">
            <v>275.72606742500017</v>
          </cell>
        </row>
        <row r="57">
          <cell r="E57">
            <v>40026</v>
          </cell>
          <cell r="F57">
            <v>268.84732931250022</v>
          </cell>
        </row>
        <row r="58">
          <cell r="E58">
            <v>40057</v>
          </cell>
          <cell r="F58">
            <v>267.37764819250015</v>
          </cell>
        </row>
        <row r="59">
          <cell r="E59">
            <v>40087</v>
          </cell>
          <cell r="F59">
            <v>251.56687892500011</v>
          </cell>
        </row>
        <row r="60">
          <cell r="E60">
            <v>40118</v>
          </cell>
          <cell r="F60">
            <v>246.73328074416693</v>
          </cell>
        </row>
        <row r="61">
          <cell r="E61">
            <v>40148</v>
          </cell>
          <cell r="F61">
            <v>240.44576456833354</v>
          </cell>
        </row>
        <row r="62">
          <cell r="E62">
            <v>40179</v>
          </cell>
          <cell r="F62">
            <v>234.51207521916692</v>
          </cell>
        </row>
        <row r="63">
          <cell r="E63">
            <v>40210</v>
          </cell>
          <cell r="F63">
            <v>230.72453512500019</v>
          </cell>
        </row>
        <row r="64">
          <cell r="E64">
            <v>40238</v>
          </cell>
          <cell r="F64">
            <v>232.76276823166688</v>
          </cell>
        </row>
        <row r="65">
          <cell r="E65">
            <v>40269</v>
          </cell>
          <cell r="F65">
            <v>233.00075532583358</v>
          </cell>
        </row>
        <row r="66">
          <cell r="E66">
            <v>40299</v>
          </cell>
          <cell r="F66">
            <v>240.27006854583354</v>
          </cell>
        </row>
        <row r="67">
          <cell r="E67">
            <v>40330</v>
          </cell>
          <cell r="F67">
            <v>238.68893599583348</v>
          </cell>
        </row>
        <row r="68">
          <cell r="E68">
            <v>40360</v>
          </cell>
          <cell r="F68">
            <v>236.08008996250021</v>
          </cell>
        </row>
        <row r="69">
          <cell r="E69">
            <v>40391</v>
          </cell>
          <cell r="F69">
            <v>237.2921130316669</v>
          </cell>
        </row>
        <row r="70">
          <cell r="E70">
            <v>40422</v>
          </cell>
          <cell r="F70">
            <v>238.81899206916691</v>
          </cell>
        </row>
        <row r="71">
          <cell r="E71">
            <v>40452</v>
          </cell>
          <cell r="F71">
            <v>241.49174533916684</v>
          </cell>
        </row>
        <row r="72">
          <cell r="E72">
            <v>40483</v>
          </cell>
          <cell r="F72">
            <v>242.25876381416688</v>
          </cell>
        </row>
        <row r="73">
          <cell r="E73">
            <v>40513</v>
          </cell>
          <cell r="F73">
            <v>245.42018785000019</v>
          </cell>
        </row>
        <row r="74">
          <cell r="E74">
            <v>40544</v>
          </cell>
          <cell r="F74">
            <v>250.17233983916685</v>
          </cell>
        </row>
        <row r="75">
          <cell r="E75">
            <v>40575</v>
          </cell>
          <cell r="F75">
            <v>253.73110744583337</v>
          </cell>
        </row>
        <row r="76">
          <cell r="E76">
            <v>40603</v>
          </cell>
          <cell r="F76">
            <v>261.22613189916666</v>
          </cell>
        </row>
        <row r="77">
          <cell r="E77">
            <v>40634</v>
          </cell>
          <cell r="F77">
            <v>270.68963707666643</v>
          </cell>
        </row>
        <row r="78">
          <cell r="E78">
            <v>40664</v>
          </cell>
          <cell r="F78">
            <v>263.19258594333309</v>
          </cell>
        </row>
        <row r="79">
          <cell r="E79">
            <v>40695</v>
          </cell>
          <cell r="F79">
            <v>268.46640791666641</v>
          </cell>
        </row>
      </sheetData>
      <sheetData sheetId="1">
        <row r="19">
          <cell r="E19">
            <v>38869</v>
          </cell>
          <cell r="F19">
            <v>8.9524913391666647</v>
          </cell>
        </row>
        <row r="20">
          <cell r="E20">
            <v>38899</v>
          </cell>
          <cell r="F20">
            <v>8.6243022191666654</v>
          </cell>
        </row>
        <row r="21">
          <cell r="E21">
            <v>38930</v>
          </cell>
          <cell r="F21">
            <v>8.8233721433333319</v>
          </cell>
        </row>
        <row r="22">
          <cell r="E22">
            <v>38961</v>
          </cell>
          <cell r="F22">
            <v>9.0185260841666643</v>
          </cell>
        </row>
        <row r="23">
          <cell r="E23">
            <v>38991</v>
          </cell>
          <cell r="F23">
            <v>9.4282962233333318</v>
          </cell>
        </row>
        <row r="24">
          <cell r="E24">
            <v>39022</v>
          </cell>
          <cell r="F24">
            <v>9.2078630541666637</v>
          </cell>
        </row>
        <row r="25">
          <cell r="E25">
            <v>39052</v>
          </cell>
          <cell r="F25">
            <v>8.7276440675</v>
          </cell>
        </row>
        <row r="26">
          <cell r="E26">
            <v>39083</v>
          </cell>
          <cell r="F26">
            <v>8.1546267099999987</v>
          </cell>
        </row>
        <row r="27">
          <cell r="E27">
            <v>39114</v>
          </cell>
          <cell r="F27">
            <v>7.4352068750000013</v>
          </cell>
        </row>
        <row r="28">
          <cell r="E28">
            <v>39142</v>
          </cell>
          <cell r="F28">
            <v>6.6144002491666676</v>
          </cell>
        </row>
        <row r="29">
          <cell r="E29">
            <v>39173</v>
          </cell>
          <cell r="F29">
            <v>6.4535654800000017</v>
          </cell>
        </row>
        <row r="30">
          <cell r="E30">
            <v>39203</v>
          </cell>
          <cell r="F30">
            <v>6.1021240458333343</v>
          </cell>
        </row>
        <row r="31">
          <cell r="E31">
            <v>39234</v>
          </cell>
          <cell r="F31">
            <v>6.2378507483333339</v>
          </cell>
        </row>
        <row r="32">
          <cell r="E32">
            <v>39264</v>
          </cell>
          <cell r="F32">
            <v>6.3091826425000015</v>
          </cell>
        </row>
        <row r="33">
          <cell r="E33">
            <v>39295</v>
          </cell>
          <cell r="F33">
            <v>6.0578656250000007</v>
          </cell>
        </row>
        <row r="34">
          <cell r="E34">
            <v>39326</v>
          </cell>
          <cell r="F34">
            <v>5.8467630141666662</v>
          </cell>
        </row>
        <row r="35">
          <cell r="E35">
            <v>39356</v>
          </cell>
          <cell r="F35">
            <v>5.3245639608333333</v>
          </cell>
        </row>
        <row r="36">
          <cell r="E36">
            <v>39387</v>
          </cell>
          <cell r="F36">
            <v>5.3279031691666665</v>
          </cell>
        </row>
        <row r="37">
          <cell r="E37">
            <v>39417</v>
          </cell>
          <cell r="F37">
            <v>5.4464369966666668</v>
          </cell>
        </row>
        <row r="38">
          <cell r="E38">
            <v>39448</v>
          </cell>
          <cell r="F38">
            <v>5.6992171641666678</v>
          </cell>
        </row>
        <row r="39">
          <cell r="E39">
            <v>39479</v>
          </cell>
          <cell r="F39">
            <v>6.3194982116666667</v>
          </cell>
        </row>
        <row r="40">
          <cell r="E40">
            <v>39508</v>
          </cell>
          <cell r="F40">
            <v>7.2247330874999989</v>
          </cell>
        </row>
        <row r="41">
          <cell r="E41">
            <v>39539</v>
          </cell>
          <cell r="F41">
            <v>8.7289226708333345</v>
          </cell>
        </row>
        <row r="42">
          <cell r="E42">
            <v>39569</v>
          </cell>
          <cell r="F42">
            <v>10.983010141666666</v>
          </cell>
        </row>
        <row r="43">
          <cell r="E43">
            <v>39600</v>
          </cell>
          <cell r="F43">
            <v>13.124958411666663</v>
          </cell>
        </row>
        <row r="44">
          <cell r="E44">
            <v>39630</v>
          </cell>
          <cell r="F44">
            <v>14.809779569166666</v>
          </cell>
        </row>
        <row r="45">
          <cell r="E45">
            <v>39661</v>
          </cell>
          <cell r="F45">
            <v>15.793069655000002</v>
          </cell>
        </row>
        <row r="46">
          <cell r="E46">
            <v>39692</v>
          </cell>
          <cell r="F46">
            <v>17.747993298333338</v>
          </cell>
        </row>
        <row r="47">
          <cell r="E47">
            <v>39722</v>
          </cell>
          <cell r="F47">
            <v>20.480742500000005</v>
          </cell>
        </row>
        <row r="48">
          <cell r="E48">
            <v>39753</v>
          </cell>
          <cell r="F48">
            <v>21.823410069166673</v>
          </cell>
        </row>
        <row r="49">
          <cell r="E49">
            <v>39783</v>
          </cell>
          <cell r="F49">
            <v>23.958335424166673</v>
          </cell>
        </row>
        <row r="50">
          <cell r="E50">
            <v>39814</v>
          </cell>
          <cell r="F50">
            <v>26.82461631166667</v>
          </cell>
        </row>
        <row r="51">
          <cell r="E51">
            <v>39845</v>
          </cell>
          <cell r="F51">
            <v>28.64505221666667</v>
          </cell>
        </row>
        <row r="52">
          <cell r="E52">
            <v>39873</v>
          </cell>
          <cell r="F52">
            <v>30.099628431666673</v>
          </cell>
        </row>
        <row r="53">
          <cell r="E53">
            <v>39904</v>
          </cell>
          <cell r="F53">
            <v>30.549518865833335</v>
          </cell>
        </row>
        <row r="54">
          <cell r="E54">
            <v>39934</v>
          </cell>
          <cell r="F54">
            <v>29.302826216666674</v>
          </cell>
        </row>
        <row r="55">
          <cell r="E55">
            <v>39965</v>
          </cell>
          <cell r="F55">
            <v>28.822006095000006</v>
          </cell>
        </row>
        <row r="56">
          <cell r="E56">
            <v>39995</v>
          </cell>
          <cell r="F56">
            <v>27.642549730833338</v>
          </cell>
        </row>
        <row r="57">
          <cell r="E57">
            <v>40026</v>
          </cell>
          <cell r="F57">
            <v>27.374908371666667</v>
          </cell>
        </row>
        <row r="58">
          <cell r="E58">
            <v>40057</v>
          </cell>
          <cell r="F58">
            <v>26.44260186</v>
          </cell>
        </row>
        <row r="59">
          <cell r="E59">
            <v>40087</v>
          </cell>
          <cell r="F59">
            <v>24.348121965833329</v>
          </cell>
        </row>
        <row r="60">
          <cell r="E60">
            <v>40118</v>
          </cell>
          <cell r="F60">
            <v>23.774063100833335</v>
          </cell>
        </row>
        <row r="61">
          <cell r="E61">
            <v>40148</v>
          </cell>
          <cell r="F61">
            <v>23.073302143333333</v>
          </cell>
        </row>
        <row r="62">
          <cell r="E62">
            <v>40179</v>
          </cell>
          <cell r="F62">
            <v>21.118794651666668</v>
          </cell>
        </row>
        <row r="63">
          <cell r="E63">
            <v>40210</v>
          </cell>
          <cell r="F63">
            <v>19.516162208333331</v>
          </cell>
        </row>
        <row r="64">
          <cell r="E64">
            <v>40238</v>
          </cell>
          <cell r="F64">
            <v>18.696675439166665</v>
          </cell>
        </row>
        <row r="65">
          <cell r="E65">
            <v>40269</v>
          </cell>
          <cell r="F65">
            <v>17.396811816666666</v>
          </cell>
        </row>
        <row r="66">
          <cell r="E66">
            <v>40299</v>
          </cell>
          <cell r="F66">
            <v>18.211768428333333</v>
          </cell>
        </row>
        <row r="67">
          <cell r="E67">
            <v>40330</v>
          </cell>
          <cell r="F67">
            <v>18.589455656666669</v>
          </cell>
        </row>
        <row r="68">
          <cell r="E68">
            <v>40360</v>
          </cell>
          <cell r="F68">
            <v>18.645011826666664</v>
          </cell>
        </row>
        <row r="69">
          <cell r="E69">
            <v>40391</v>
          </cell>
          <cell r="F69">
            <v>19.168348977499999</v>
          </cell>
        </row>
        <row r="70">
          <cell r="E70">
            <v>40422</v>
          </cell>
          <cell r="F70">
            <v>19.3451847975</v>
          </cell>
        </row>
        <row r="71">
          <cell r="E71">
            <v>40452</v>
          </cell>
          <cell r="F71">
            <v>20.289389796666665</v>
          </cell>
        </row>
        <row r="72">
          <cell r="E72">
            <v>40483</v>
          </cell>
          <cell r="F72">
            <v>21.740840745</v>
          </cell>
        </row>
        <row r="73">
          <cell r="E73">
            <v>40513</v>
          </cell>
          <cell r="F73">
            <v>22.3116767675</v>
          </cell>
        </row>
        <row r="74">
          <cell r="E74">
            <v>40544</v>
          </cell>
          <cell r="F74">
            <v>23.711648418333336</v>
          </cell>
        </row>
        <row r="75">
          <cell r="E75">
            <v>40575</v>
          </cell>
          <cell r="F75">
            <v>24.685572006666664</v>
          </cell>
        </row>
        <row r="76">
          <cell r="E76">
            <v>40603</v>
          </cell>
          <cell r="F76">
            <v>27.096582801666671</v>
          </cell>
        </row>
        <row r="77">
          <cell r="E77">
            <v>40634</v>
          </cell>
          <cell r="F77">
            <v>33.092396941666671</v>
          </cell>
        </row>
        <row r="78">
          <cell r="E78">
            <v>40664</v>
          </cell>
          <cell r="F78">
            <v>33.780219320833339</v>
          </cell>
        </row>
        <row r="79">
          <cell r="E79">
            <v>40695</v>
          </cell>
          <cell r="F79">
            <v>33.289660341666668</v>
          </cell>
        </row>
      </sheetData>
      <sheetData sheetId="2">
        <row r="19">
          <cell r="E19">
            <v>38869</v>
          </cell>
          <cell r="F19">
            <v>159.36517113166613</v>
          </cell>
        </row>
        <row r="20">
          <cell r="E20">
            <v>38899</v>
          </cell>
          <cell r="F20">
            <v>162.55445154999953</v>
          </cell>
        </row>
        <row r="21">
          <cell r="E21">
            <v>38930</v>
          </cell>
          <cell r="F21">
            <v>166.40993140749947</v>
          </cell>
        </row>
        <row r="22">
          <cell r="E22">
            <v>38961</v>
          </cell>
          <cell r="F22">
            <v>171.57788760833282</v>
          </cell>
        </row>
        <row r="23">
          <cell r="E23">
            <v>38991</v>
          </cell>
          <cell r="F23">
            <v>178.42194067916617</v>
          </cell>
        </row>
        <row r="24">
          <cell r="E24">
            <v>39022</v>
          </cell>
          <cell r="F24">
            <v>183.35314010166618</v>
          </cell>
        </row>
        <row r="25">
          <cell r="E25">
            <v>39052</v>
          </cell>
          <cell r="F25">
            <v>186.51129101333291</v>
          </cell>
        </row>
        <row r="26">
          <cell r="E26">
            <v>39083</v>
          </cell>
          <cell r="F26">
            <v>190.08467424249966</v>
          </cell>
        </row>
        <row r="27">
          <cell r="E27">
            <v>39114</v>
          </cell>
          <cell r="F27">
            <v>191.32418822333352</v>
          </cell>
        </row>
        <row r="28">
          <cell r="E28">
            <v>39142</v>
          </cell>
          <cell r="F28">
            <v>194.04600496083359</v>
          </cell>
        </row>
        <row r="29">
          <cell r="E29">
            <v>39173</v>
          </cell>
          <cell r="F29">
            <v>197.21427218166681</v>
          </cell>
        </row>
        <row r="30">
          <cell r="E30">
            <v>39203</v>
          </cell>
          <cell r="F30">
            <v>203.56956638333341</v>
          </cell>
        </row>
        <row r="31">
          <cell r="E31">
            <v>39234</v>
          </cell>
          <cell r="F31">
            <v>205.35101448166677</v>
          </cell>
        </row>
        <row r="32">
          <cell r="E32">
            <v>39264</v>
          </cell>
          <cell r="F32">
            <v>209.81893448416676</v>
          </cell>
        </row>
        <row r="33">
          <cell r="E33">
            <v>39295</v>
          </cell>
          <cell r="F33">
            <v>214.77780860583346</v>
          </cell>
        </row>
        <row r="34">
          <cell r="E34">
            <v>39326</v>
          </cell>
          <cell r="F34">
            <v>221.2582589125</v>
          </cell>
        </row>
        <row r="35">
          <cell r="E35">
            <v>39356</v>
          </cell>
          <cell r="F35">
            <v>227.01166831833328</v>
          </cell>
        </row>
        <row r="36">
          <cell r="E36">
            <v>39387</v>
          </cell>
          <cell r="F36">
            <v>235.37169488666646</v>
          </cell>
        </row>
        <row r="37">
          <cell r="E37">
            <v>39417</v>
          </cell>
          <cell r="F37">
            <v>244.83606986999959</v>
          </cell>
        </row>
        <row r="38">
          <cell r="E38">
            <v>39448</v>
          </cell>
          <cell r="F38">
            <v>248.79117068499954</v>
          </cell>
        </row>
        <row r="39">
          <cell r="E39">
            <v>39479</v>
          </cell>
          <cell r="F39">
            <v>254.08416709083272</v>
          </cell>
        </row>
        <row r="40">
          <cell r="E40">
            <v>39508</v>
          </cell>
          <cell r="F40">
            <v>256.4466047233326</v>
          </cell>
        </row>
        <row r="41">
          <cell r="E41">
            <v>39539</v>
          </cell>
          <cell r="F41">
            <v>266.13864015249914</v>
          </cell>
        </row>
        <row r="42">
          <cell r="E42">
            <v>39569</v>
          </cell>
          <cell r="F42">
            <v>267.18648214083254</v>
          </cell>
        </row>
        <row r="43">
          <cell r="E43">
            <v>39600</v>
          </cell>
          <cell r="F43">
            <v>270.80395927333262</v>
          </cell>
        </row>
        <row r="44">
          <cell r="E44">
            <v>39630</v>
          </cell>
          <cell r="F44">
            <v>276.81352100249916</v>
          </cell>
        </row>
        <row r="45">
          <cell r="E45">
            <v>39661</v>
          </cell>
          <cell r="F45">
            <v>278.33376183083243</v>
          </cell>
        </row>
        <row r="46">
          <cell r="E46">
            <v>39692</v>
          </cell>
          <cell r="F46">
            <v>273.75489815583262</v>
          </cell>
        </row>
        <row r="47">
          <cell r="E47">
            <v>39722</v>
          </cell>
          <cell r="F47">
            <v>280.4291281899994</v>
          </cell>
        </row>
        <row r="48">
          <cell r="E48">
            <v>39753</v>
          </cell>
          <cell r="F48">
            <v>275.67143736666617</v>
          </cell>
        </row>
        <row r="49">
          <cell r="E49">
            <v>39783</v>
          </cell>
          <cell r="F49">
            <v>274.8606312824997</v>
          </cell>
        </row>
        <row r="50">
          <cell r="E50">
            <v>39814</v>
          </cell>
          <cell r="F50">
            <v>274.6438254266663</v>
          </cell>
        </row>
        <row r="51">
          <cell r="E51">
            <v>39845</v>
          </cell>
          <cell r="F51">
            <v>271.97870660583305</v>
          </cell>
        </row>
        <row r="52">
          <cell r="E52">
            <v>39873</v>
          </cell>
          <cell r="F52">
            <v>271.03586965249974</v>
          </cell>
        </row>
        <row r="53">
          <cell r="E53">
            <v>39904</v>
          </cell>
          <cell r="F53">
            <v>260.71820977499982</v>
          </cell>
        </row>
        <row r="54">
          <cell r="E54">
            <v>39934</v>
          </cell>
          <cell r="F54">
            <v>259.05271944499992</v>
          </cell>
        </row>
        <row r="55">
          <cell r="E55">
            <v>39965</v>
          </cell>
          <cell r="F55">
            <v>256.23821680833333</v>
          </cell>
        </row>
        <row r="56">
          <cell r="E56">
            <v>39995</v>
          </cell>
          <cell r="F56">
            <v>248.08351769416674</v>
          </cell>
        </row>
        <row r="57">
          <cell r="E57">
            <v>40026</v>
          </cell>
          <cell r="F57">
            <v>241.47242094083353</v>
          </cell>
        </row>
        <row r="58">
          <cell r="E58">
            <v>40057</v>
          </cell>
          <cell r="F58">
            <v>240.93504633250018</v>
          </cell>
        </row>
        <row r="59">
          <cell r="E59">
            <v>40087</v>
          </cell>
          <cell r="F59">
            <v>227.21875695916674</v>
          </cell>
        </row>
        <row r="60">
          <cell r="E60">
            <v>40118</v>
          </cell>
          <cell r="F60">
            <v>222.95921764333355</v>
          </cell>
        </row>
        <row r="61">
          <cell r="E61">
            <v>40148</v>
          </cell>
          <cell r="F61">
            <v>217.37246242500018</v>
          </cell>
        </row>
        <row r="62">
          <cell r="E62">
            <v>40179</v>
          </cell>
          <cell r="F62">
            <v>213.39328056750014</v>
          </cell>
        </row>
        <row r="63">
          <cell r="E63">
            <v>40210</v>
          </cell>
          <cell r="F63">
            <v>211.20837291666683</v>
          </cell>
        </row>
        <row r="64">
          <cell r="E64">
            <v>40238</v>
          </cell>
          <cell r="F64">
            <v>214.0660927925002</v>
          </cell>
        </row>
        <row r="65">
          <cell r="E65">
            <v>40269</v>
          </cell>
          <cell r="F65">
            <v>215.60394350916701</v>
          </cell>
        </row>
        <row r="66">
          <cell r="E66">
            <v>40299</v>
          </cell>
          <cell r="F66">
            <v>222.05830011750035</v>
          </cell>
        </row>
        <row r="67">
          <cell r="E67">
            <v>40330</v>
          </cell>
          <cell r="F67">
            <v>220.09948033916694</v>
          </cell>
        </row>
        <row r="68">
          <cell r="E68">
            <v>40360</v>
          </cell>
          <cell r="F68">
            <v>217.43507813583369</v>
          </cell>
        </row>
        <row r="69">
          <cell r="E69">
            <v>40391</v>
          </cell>
          <cell r="F69">
            <v>218.12376405416705</v>
          </cell>
        </row>
        <row r="70">
          <cell r="E70">
            <v>40422</v>
          </cell>
          <cell r="F70">
            <v>219.47380727166703</v>
          </cell>
        </row>
        <row r="71">
          <cell r="E71">
            <v>40452</v>
          </cell>
          <cell r="F71">
            <v>221.20235554250021</v>
          </cell>
        </row>
        <row r="72">
          <cell r="E72">
            <v>40483</v>
          </cell>
          <cell r="F72">
            <v>220.51792306916693</v>
          </cell>
        </row>
        <row r="73">
          <cell r="E73">
            <v>40513</v>
          </cell>
          <cell r="F73">
            <v>223.1085110825002</v>
          </cell>
        </row>
        <row r="74">
          <cell r="E74">
            <v>40544</v>
          </cell>
          <cell r="F74">
            <v>226.46069142083354</v>
          </cell>
        </row>
        <row r="75">
          <cell r="E75">
            <v>40575</v>
          </cell>
          <cell r="F75">
            <v>229.04553543916674</v>
          </cell>
        </row>
        <row r="76">
          <cell r="E76">
            <v>40603</v>
          </cell>
          <cell r="F76">
            <v>234.12954909749999</v>
          </cell>
        </row>
        <row r="77">
          <cell r="E77">
            <v>40634</v>
          </cell>
          <cell r="F77">
            <v>237.59724013499991</v>
          </cell>
        </row>
        <row r="78">
          <cell r="E78">
            <v>40664</v>
          </cell>
          <cell r="F78">
            <v>229.41236662249992</v>
          </cell>
        </row>
        <row r="79">
          <cell r="E79">
            <v>40695</v>
          </cell>
          <cell r="F79">
            <v>235.17674757499978</v>
          </cell>
        </row>
      </sheetData>
      <sheetData sheetId="3">
        <row r="19">
          <cell r="E19">
            <v>38869</v>
          </cell>
          <cell r="F19">
            <v>15.887339987499999</v>
          </cell>
        </row>
        <row r="20">
          <cell r="E20">
            <v>38899</v>
          </cell>
          <cell r="F20">
            <v>16.309608149999999</v>
          </cell>
        </row>
        <row r="21">
          <cell r="E21">
            <v>38930</v>
          </cell>
          <cell r="F21">
            <v>16.79537130833333</v>
          </cell>
        </row>
        <row r="22">
          <cell r="E22">
            <v>38961</v>
          </cell>
          <cell r="F22">
            <v>17.08560967</v>
          </cell>
        </row>
        <row r="23">
          <cell r="E23">
            <v>38991</v>
          </cell>
          <cell r="F23">
            <v>18.026546135833332</v>
          </cell>
        </row>
        <row r="24">
          <cell r="E24">
            <v>39022</v>
          </cell>
          <cell r="F24">
            <v>17.813487891666671</v>
          </cell>
        </row>
        <row r="25">
          <cell r="E25">
            <v>39052</v>
          </cell>
          <cell r="F25">
            <v>17.552106358333337</v>
          </cell>
        </row>
        <row r="26">
          <cell r="E26">
            <v>39083</v>
          </cell>
          <cell r="F26">
            <v>17.55710531916667</v>
          </cell>
        </row>
        <row r="27">
          <cell r="E27">
            <v>39114</v>
          </cell>
          <cell r="F27">
            <v>16.849217827500009</v>
          </cell>
        </row>
        <row r="28">
          <cell r="E28">
            <v>39142</v>
          </cell>
          <cell r="F28">
            <v>16.915585845000006</v>
          </cell>
        </row>
        <row r="29">
          <cell r="E29">
            <v>39173</v>
          </cell>
          <cell r="F29">
            <v>17.356148865833337</v>
          </cell>
        </row>
        <row r="30">
          <cell r="E30">
            <v>39203</v>
          </cell>
          <cell r="F30">
            <v>17.3898848975</v>
          </cell>
        </row>
        <row r="31">
          <cell r="E31">
            <v>39234</v>
          </cell>
          <cell r="F31">
            <v>17.560147553333334</v>
          </cell>
        </row>
        <row r="32">
          <cell r="E32">
            <v>39264</v>
          </cell>
          <cell r="F32">
            <v>17.462818867499998</v>
          </cell>
        </row>
        <row r="33">
          <cell r="E33">
            <v>39295</v>
          </cell>
          <cell r="F33">
            <v>17.456806292499994</v>
          </cell>
        </row>
        <row r="34">
          <cell r="E34">
            <v>39326</v>
          </cell>
          <cell r="F34">
            <v>17.565922472499992</v>
          </cell>
        </row>
        <row r="35">
          <cell r="E35">
            <v>39356</v>
          </cell>
          <cell r="F35">
            <v>16.500001221666661</v>
          </cell>
        </row>
        <row r="36">
          <cell r="E36">
            <v>39387</v>
          </cell>
          <cell r="F36">
            <v>16.770831306666654</v>
          </cell>
        </row>
        <row r="37">
          <cell r="E37">
            <v>39417</v>
          </cell>
          <cell r="F37">
            <v>16.972767309999991</v>
          </cell>
        </row>
        <row r="38">
          <cell r="E38">
            <v>39448</v>
          </cell>
          <cell r="F38">
            <v>16.876307919999988</v>
          </cell>
        </row>
        <row r="39">
          <cell r="E39">
            <v>39479</v>
          </cell>
          <cell r="F39">
            <v>18.037202824999984</v>
          </cell>
        </row>
        <row r="40">
          <cell r="E40">
            <v>39508</v>
          </cell>
          <cell r="F40">
            <v>18.359920473333315</v>
          </cell>
        </row>
        <row r="41">
          <cell r="E41">
            <v>39539</v>
          </cell>
          <cell r="F41">
            <v>18.755245348333318</v>
          </cell>
        </row>
        <row r="42">
          <cell r="E42">
            <v>39569</v>
          </cell>
          <cell r="F42">
            <v>20.196086045833319</v>
          </cell>
        </row>
        <row r="43">
          <cell r="E43">
            <v>39600</v>
          </cell>
          <cell r="F43">
            <v>20.358148179166651</v>
          </cell>
        </row>
        <row r="44">
          <cell r="E44">
            <v>39630</v>
          </cell>
          <cell r="F44">
            <v>20.81298122916666</v>
          </cell>
        </row>
        <row r="45">
          <cell r="E45">
            <v>39661</v>
          </cell>
          <cell r="F45">
            <v>20.827143374999991</v>
          </cell>
        </row>
        <row r="46">
          <cell r="E46">
            <v>39692</v>
          </cell>
          <cell r="F46">
            <v>20.45788833666666</v>
          </cell>
        </row>
        <row r="47">
          <cell r="E47">
            <v>39722</v>
          </cell>
          <cell r="F47">
            <v>21.65553521666666</v>
          </cell>
        </row>
        <row r="48">
          <cell r="E48">
            <v>39753</v>
          </cell>
          <cell r="F48">
            <v>21.882899053333329</v>
          </cell>
        </row>
        <row r="49">
          <cell r="E49">
            <v>39783</v>
          </cell>
          <cell r="F49">
            <v>22.831253435833322</v>
          </cell>
        </row>
        <row r="50">
          <cell r="E50">
            <v>39814</v>
          </cell>
          <cell r="F50">
            <v>25.062438296666656</v>
          </cell>
        </row>
        <row r="51">
          <cell r="E51">
            <v>39845</v>
          </cell>
          <cell r="F51">
            <v>25.612430038333315</v>
          </cell>
        </row>
        <row r="52">
          <cell r="E52">
            <v>39873</v>
          </cell>
          <cell r="F52">
            <v>26.499302243333332</v>
          </cell>
        </row>
        <row r="53">
          <cell r="E53">
            <v>39904</v>
          </cell>
          <cell r="F53">
            <v>27.869542529166662</v>
          </cell>
        </row>
        <row r="54">
          <cell r="E54">
            <v>39934</v>
          </cell>
          <cell r="F54">
            <v>27.898130181666669</v>
          </cell>
        </row>
        <row r="55">
          <cell r="E55">
            <v>39965</v>
          </cell>
          <cell r="F55">
            <v>29.386149737500002</v>
          </cell>
        </row>
        <row r="56">
          <cell r="E56">
            <v>39995</v>
          </cell>
          <cell r="F56">
            <v>29.567181574166668</v>
          </cell>
        </row>
        <row r="57">
          <cell r="E57">
            <v>40026</v>
          </cell>
          <cell r="F57">
            <v>30.176486676666674</v>
          </cell>
        </row>
        <row r="58">
          <cell r="E58">
            <v>40057</v>
          </cell>
          <cell r="F58">
            <v>31.927254866666683</v>
          </cell>
        </row>
        <row r="59">
          <cell r="E59">
            <v>40087</v>
          </cell>
          <cell r="F59">
            <v>32.142074760833346</v>
          </cell>
        </row>
        <row r="60">
          <cell r="E60">
            <v>40118</v>
          </cell>
          <cell r="F60">
            <v>34.873955625000015</v>
          </cell>
        </row>
        <row r="61">
          <cell r="E61">
            <v>40148</v>
          </cell>
          <cell r="F61">
            <v>36.543608190833346</v>
          </cell>
        </row>
        <row r="62">
          <cell r="E62">
            <v>40179</v>
          </cell>
          <cell r="F62">
            <v>36.323219085000019</v>
          </cell>
        </row>
        <row r="63">
          <cell r="E63">
            <v>40210</v>
          </cell>
          <cell r="F63">
            <v>36.623110281666676</v>
          </cell>
        </row>
        <row r="64">
          <cell r="E64">
            <v>40238</v>
          </cell>
          <cell r="F64">
            <v>38.425524970833344</v>
          </cell>
        </row>
        <row r="65">
          <cell r="E65">
            <v>40269</v>
          </cell>
          <cell r="F65">
            <v>38.062163390000009</v>
          </cell>
        </row>
        <row r="66">
          <cell r="E66">
            <v>40299</v>
          </cell>
          <cell r="F66">
            <v>43.191294315000015</v>
          </cell>
        </row>
        <row r="67">
          <cell r="E67">
            <v>40330</v>
          </cell>
          <cell r="F67">
            <v>43.811088802500002</v>
          </cell>
        </row>
        <row r="68">
          <cell r="E68">
            <v>40360</v>
          </cell>
          <cell r="F68">
            <v>43.730648719166673</v>
          </cell>
        </row>
        <row r="69">
          <cell r="E69">
            <v>40391</v>
          </cell>
          <cell r="F69">
            <v>45.832272841666672</v>
          </cell>
        </row>
        <row r="70">
          <cell r="E70">
            <v>40422</v>
          </cell>
          <cell r="F70">
            <v>47.036690714999999</v>
          </cell>
        </row>
        <row r="71">
          <cell r="E71">
            <v>40452</v>
          </cell>
          <cell r="F71">
            <v>48.134203050833349</v>
          </cell>
        </row>
        <row r="72">
          <cell r="E72">
            <v>40483</v>
          </cell>
          <cell r="F72">
            <v>50.22071618333333</v>
          </cell>
        </row>
        <row r="73">
          <cell r="E73">
            <v>40513</v>
          </cell>
          <cell r="F73">
            <v>55.348163553333336</v>
          </cell>
        </row>
        <row r="74">
          <cell r="E74">
            <v>40544</v>
          </cell>
          <cell r="F74">
            <v>58.755359725833337</v>
          </cell>
        </row>
        <row r="75">
          <cell r="E75">
            <v>40575</v>
          </cell>
          <cell r="F75">
            <v>62.452199032499998</v>
          </cell>
        </row>
        <row r="76">
          <cell r="E76">
            <v>40603</v>
          </cell>
          <cell r="F76">
            <v>66.874765558333337</v>
          </cell>
        </row>
        <row r="77">
          <cell r="E77">
            <v>40634</v>
          </cell>
          <cell r="F77">
            <v>72.932593755833366</v>
          </cell>
        </row>
        <row r="78">
          <cell r="E78">
            <v>40664</v>
          </cell>
          <cell r="F78">
            <v>73.133503763333351</v>
          </cell>
        </row>
        <row r="79">
          <cell r="E79">
            <v>40695</v>
          </cell>
          <cell r="F79">
            <v>76.682631418333344</v>
          </cell>
        </row>
      </sheetData>
      <sheetData sheetId="4">
        <row r="19">
          <cell r="E19">
            <v>38869</v>
          </cell>
          <cell r="F19">
            <v>140.21527340749986</v>
          </cell>
        </row>
        <row r="20">
          <cell r="E20">
            <v>38899</v>
          </cell>
          <cell r="F20">
            <v>142.27865989499983</v>
          </cell>
        </row>
        <row r="21">
          <cell r="E21">
            <v>38930</v>
          </cell>
          <cell r="F21">
            <v>145.5583304408332</v>
          </cell>
        </row>
        <row r="22">
          <cell r="E22">
            <v>38961</v>
          </cell>
          <cell r="F22">
            <v>150.59268618749991</v>
          </cell>
        </row>
        <row r="23">
          <cell r="E23">
            <v>38991</v>
          </cell>
          <cell r="F23">
            <v>156.80535223583323</v>
          </cell>
        </row>
        <row r="24">
          <cell r="E24">
            <v>39022</v>
          </cell>
          <cell r="F24">
            <v>161.70128528416657</v>
          </cell>
        </row>
        <row r="25">
          <cell r="E25">
            <v>39052</v>
          </cell>
          <cell r="F25">
            <v>164.93740941833323</v>
          </cell>
        </row>
        <row r="26">
          <cell r="E26">
            <v>39083</v>
          </cell>
          <cell r="F26">
            <v>168.23991592749994</v>
          </cell>
        </row>
        <row r="27">
          <cell r="E27">
            <v>39114</v>
          </cell>
          <cell r="F27">
            <v>169.2830204266667</v>
          </cell>
        </row>
        <row r="28">
          <cell r="E28">
            <v>39142</v>
          </cell>
          <cell r="F28">
            <v>171.13784552916673</v>
          </cell>
        </row>
        <row r="29">
          <cell r="E29">
            <v>39173</v>
          </cell>
          <cell r="F29">
            <v>174.03926001833335</v>
          </cell>
        </row>
        <row r="30">
          <cell r="E30">
            <v>39203</v>
          </cell>
          <cell r="F30">
            <v>180.19901367833336</v>
          </cell>
        </row>
        <row r="31">
          <cell r="E31">
            <v>39234</v>
          </cell>
          <cell r="F31">
            <v>182.03833979166669</v>
          </cell>
        </row>
        <row r="32">
          <cell r="E32">
            <v>39264</v>
          </cell>
          <cell r="F32">
            <v>186.86072266500005</v>
          </cell>
        </row>
        <row r="33">
          <cell r="E33">
            <v>39295</v>
          </cell>
          <cell r="F33">
            <v>191.55354088916673</v>
          </cell>
        </row>
        <row r="34">
          <cell r="E34">
            <v>39326</v>
          </cell>
          <cell r="F34">
            <v>197.30802726416672</v>
          </cell>
        </row>
        <row r="35">
          <cell r="E35">
            <v>39356</v>
          </cell>
          <cell r="F35">
            <v>203.17280910166676</v>
          </cell>
        </row>
        <row r="36">
          <cell r="E36">
            <v>39387</v>
          </cell>
          <cell r="F36">
            <v>211.11424576666673</v>
          </cell>
        </row>
        <row r="37">
          <cell r="E37">
            <v>39417</v>
          </cell>
          <cell r="F37">
            <v>220.33261937250006</v>
          </cell>
        </row>
        <row r="38">
          <cell r="E38">
            <v>39448</v>
          </cell>
          <cell r="F38">
            <v>224.33856943999999</v>
          </cell>
        </row>
        <row r="39">
          <cell r="E39">
            <v>39479</v>
          </cell>
          <cell r="F39">
            <v>229.31403953916671</v>
          </cell>
        </row>
        <row r="40">
          <cell r="E40">
            <v>39508</v>
          </cell>
          <cell r="F40">
            <v>232.30533672000004</v>
          </cell>
        </row>
        <row r="41">
          <cell r="E41">
            <v>39539</v>
          </cell>
          <cell r="F41">
            <v>243.10918222583339</v>
          </cell>
        </row>
        <row r="42">
          <cell r="E42">
            <v>39569</v>
          </cell>
          <cell r="F42">
            <v>245.05780489833333</v>
          </cell>
        </row>
        <row r="43">
          <cell r="E43">
            <v>39600</v>
          </cell>
          <cell r="F43">
            <v>250.97457668249999</v>
          </cell>
        </row>
        <row r="44">
          <cell r="E44">
            <v>39630</v>
          </cell>
          <cell r="F44">
            <v>258.23370554499996</v>
          </cell>
        </row>
        <row r="45">
          <cell r="E45">
            <v>39661</v>
          </cell>
          <cell r="F45">
            <v>261.19277263833322</v>
          </cell>
        </row>
        <row r="46">
          <cell r="E46">
            <v>39692</v>
          </cell>
          <cell r="F46">
            <v>259.79607044666653</v>
          </cell>
        </row>
        <row r="47">
          <cell r="E47">
            <v>39722</v>
          </cell>
          <cell r="F47">
            <v>268.06994006999992</v>
          </cell>
        </row>
        <row r="48">
          <cell r="E48">
            <v>39753</v>
          </cell>
          <cell r="F48">
            <v>264.67949766166652</v>
          </cell>
        </row>
        <row r="49">
          <cell r="E49">
            <v>39783</v>
          </cell>
          <cell r="F49">
            <v>264.89162896249985</v>
          </cell>
        </row>
        <row r="50">
          <cell r="E50">
            <v>39814</v>
          </cell>
          <cell r="F50">
            <v>265.14224006333325</v>
          </cell>
        </row>
        <row r="51">
          <cell r="E51">
            <v>39845</v>
          </cell>
          <cell r="F51">
            <v>263.55889458999991</v>
          </cell>
        </row>
        <row r="52">
          <cell r="E52">
            <v>39873</v>
          </cell>
          <cell r="F52">
            <v>263.06333915249996</v>
          </cell>
        </row>
        <row r="53">
          <cell r="E53">
            <v>39904</v>
          </cell>
          <cell r="F53">
            <v>251.84821450499996</v>
          </cell>
        </row>
        <row r="54">
          <cell r="E54">
            <v>39934</v>
          </cell>
          <cell r="F54">
            <v>248.8681687658333</v>
          </cell>
        </row>
        <row r="55">
          <cell r="E55">
            <v>39965</v>
          </cell>
          <cell r="F55">
            <v>243.9062587475</v>
          </cell>
        </row>
        <row r="56">
          <cell r="E56">
            <v>39995</v>
          </cell>
          <cell r="F56">
            <v>234.44132411166672</v>
          </cell>
        </row>
        <row r="57">
          <cell r="E57">
            <v>40026</v>
          </cell>
          <cell r="F57">
            <v>227.00740607416671</v>
          </cell>
        </row>
        <row r="58">
          <cell r="E58">
            <v>40057</v>
          </cell>
          <cell r="F58">
            <v>223.36595777750006</v>
          </cell>
        </row>
        <row r="59">
          <cell r="E59">
            <v>40087</v>
          </cell>
          <cell r="F59">
            <v>207.89421283333334</v>
          </cell>
        </row>
        <row r="60">
          <cell r="E60">
            <v>40118</v>
          </cell>
          <cell r="F60">
            <v>200.79021259166674</v>
          </cell>
        </row>
        <row r="61">
          <cell r="E61">
            <v>40148</v>
          </cell>
          <cell r="F61">
            <v>193.19457208750006</v>
          </cell>
        </row>
        <row r="62">
          <cell r="E62">
            <v>40179</v>
          </cell>
          <cell r="F62">
            <v>188.13380874666669</v>
          </cell>
        </row>
        <row r="63">
          <cell r="E63">
            <v>40210</v>
          </cell>
          <cell r="F63">
            <v>184.41673594333338</v>
          </cell>
        </row>
        <row r="64">
          <cell r="E64">
            <v>40238</v>
          </cell>
          <cell r="F64">
            <v>184.58799093333334</v>
          </cell>
        </row>
        <row r="65">
          <cell r="E65">
            <v>40269</v>
          </cell>
          <cell r="F65">
            <v>185.18837420833336</v>
          </cell>
        </row>
        <row r="66">
          <cell r="E66">
            <v>40299</v>
          </cell>
          <cell r="F66">
            <v>187.21732053000002</v>
          </cell>
        </row>
        <row r="67">
          <cell r="E67">
            <v>40330</v>
          </cell>
          <cell r="F67">
            <v>185.28288024500003</v>
          </cell>
        </row>
        <row r="68">
          <cell r="E68">
            <v>40360</v>
          </cell>
          <cell r="F68">
            <v>182.75927431500006</v>
          </cell>
        </row>
        <row r="69">
          <cell r="E69">
            <v>40391</v>
          </cell>
          <cell r="F69">
            <v>181.96250905666668</v>
          </cell>
        </row>
        <row r="70">
          <cell r="E70">
            <v>40422</v>
          </cell>
          <cell r="F70">
            <v>182.52994532166667</v>
          </cell>
        </row>
        <row r="71">
          <cell r="E71">
            <v>40452</v>
          </cell>
          <cell r="F71">
            <v>184.15239101250003</v>
          </cell>
        </row>
        <row r="72">
          <cell r="E72">
            <v>40483</v>
          </cell>
          <cell r="F72">
            <v>182.72731379833331</v>
          </cell>
        </row>
        <row r="73">
          <cell r="E73">
            <v>40513</v>
          </cell>
          <cell r="F73">
            <v>180.97225182916659</v>
          </cell>
        </row>
        <row r="74">
          <cell r="E74">
            <v>40544</v>
          </cell>
          <cell r="F74">
            <v>182.14375468833327</v>
          </cell>
        </row>
        <row r="75">
          <cell r="E75">
            <v>40575</v>
          </cell>
          <cell r="F75">
            <v>181.92992282416662</v>
          </cell>
        </row>
        <row r="76">
          <cell r="E76">
            <v>40603</v>
          </cell>
          <cell r="F76">
            <v>185.26318898499997</v>
          </cell>
        </row>
        <row r="77">
          <cell r="E77">
            <v>40634</v>
          </cell>
          <cell r="F77">
            <v>188.52490134833337</v>
          </cell>
        </row>
        <row r="78">
          <cell r="E78">
            <v>40664</v>
          </cell>
          <cell r="F78">
            <v>180.88641828416664</v>
          </cell>
        </row>
        <row r="79">
          <cell r="E79">
            <v>40695</v>
          </cell>
          <cell r="F79">
            <v>182.29556564749998</v>
          </cell>
        </row>
      </sheetData>
      <sheetData sheetId="5">
        <row r="17">
          <cell r="E17">
            <v>38808</v>
          </cell>
        </row>
        <row r="19">
          <cell r="E19">
            <v>38869</v>
          </cell>
          <cell r="F19">
            <v>12.990984576666667</v>
          </cell>
        </row>
        <row r="20">
          <cell r="E20">
            <v>38899</v>
          </cell>
          <cell r="F20">
            <v>13.597481020000002</v>
          </cell>
        </row>
        <row r="21">
          <cell r="E21">
            <v>38930</v>
          </cell>
          <cell r="F21">
            <v>14.008587219166669</v>
          </cell>
        </row>
        <row r="22">
          <cell r="E22">
            <v>38961</v>
          </cell>
          <cell r="F22">
            <v>14.452865195000003</v>
          </cell>
        </row>
        <row r="23">
          <cell r="E23">
            <v>38991</v>
          </cell>
          <cell r="F23">
            <v>15.113750779166672</v>
          </cell>
        </row>
        <row r="24">
          <cell r="E24">
            <v>39022</v>
          </cell>
          <cell r="F24">
            <v>15.350753210833334</v>
          </cell>
        </row>
        <row r="25">
          <cell r="E25">
            <v>39052</v>
          </cell>
          <cell r="F25">
            <v>15.861362808333334</v>
          </cell>
        </row>
        <row r="26">
          <cell r="E26">
            <v>39083</v>
          </cell>
          <cell r="F26">
            <v>16.424083400000004</v>
          </cell>
        </row>
        <row r="27">
          <cell r="E27">
            <v>39114</v>
          </cell>
          <cell r="F27">
            <v>17.123131022500001</v>
          </cell>
        </row>
        <row r="28">
          <cell r="E28">
            <v>39142</v>
          </cell>
          <cell r="F28">
            <v>17.537194833333338</v>
          </cell>
        </row>
        <row r="29">
          <cell r="E29">
            <v>39173</v>
          </cell>
          <cell r="F29">
            <v>17.815841004166668</v>
          </cell>
        </row>
        <row r="30">
          <cell r="E30">
            <v>39203</v>
          </cell>
          <cell r="F30">
            <v>18.120428225000001</v>
          </cell>
        </row>
        <row r="31">
          <cell r="E31">
            <v>39234</v>
          </cell>
          <cell r="F31">
            <v>18.357603638333334</v>
          </cell>
        </row>
        <row r="32">
          <cell r="E32">
            <v>39264</v>
          </cell>
          <cell r="F32">
            <v>18.882908244999999</v>
          </cell>
        </row>
        <row r="33">
          <cell r="E33">
            <v>39295</v>
          </cell>
          <cell r="F33">
            <v>19.489532899166669</v>
          </cell>
        </row>
        <row r="34">
          <cell r="E34">
            <v>39326</v>
          </cell>
          <cell r="F34">
            <v>20.182844158333332</v>
          </cell>
        </row>
        <row r="35">
          <cell r="E35">
            <v>39356</v>
          </cell>
          <cell r="F35">
            <v>21.13460414916667</v>
          </cell>
        </row>
        <row r="36">
          <cell r="E36">
            <v>39387</v>
          </cell>
          <cell r="F36">
            <v>22.310534362500007</v>
          </cell>
        </row>
        <row r="37">
          <cell r="E37">
            <v>39417</v>
          </cell>
          <cell r="F37">
            <v>23.314104929166671</v>
          </cell>
        </row>
        <row r="38">
          <cell r="E38">
            <v>39448</v>
          </cell>
          <cell r="F38">
            <v>23.61514430583334</v>
          </cell>
        </row>
        <row r="39">
          <cell r="E39">
            <v>39479</v>
          </cell>
          <cell r="F39">
            <v>24.909622907500005</v>
          </cell>
        </row>
        <row r="40">
          <cell r="E40">
            <v>39508</v>
          </cell>
          <cell r="F40">
            <v>26.406737721666669</v>
          </cell>
        </row>
        <row r="41">
          <cell r="E41">
            <v>39539</v>
          </cell>
          <cell r="F41">
            <v>30.559241170833335</v>
          </cell>
        </row>
        <row r="42">
          <cell r="E42">
            <v>39569</v>
          </cell>
          <cell r="F42">
            <v>32.924962885833338</v>
          </cell>
        </row>
        <row r="43">
          <cell r="E43">
            <v>39600</v>
          </cell>
          <cell r="F43">
            <v>37.407304457500004</v>
          </cell>
        </row>
        <row r="44">
          <cell r="E44">
            <v>39630</v>
          </cell>
          <cell r="F44">
            <v>40.618674538333316</v>
          </cell>
        </row>
        <row r="45">
          <cell r="E45">
            <v>39661</v>
          </cell>
          <cell r="F45">
            <v>43.348452266666634</v>
          </cell>
        </row>
        <row r="46">
          <cell r="E46">
            <v>39692</v>
          </cell>
          <cell r="F46">
            <v>44.671207293333303</v>
          </cell>
        </row>
        <row r="47">
          <cell r="E47">
            <v>39722</v>
          </cell>
          <cell r="F47">
            <v>47.148044924166619</v>
          </cell>
        </row>
        <row r="48">
          <cell r="E48">
            <v>39753</v>
          </cell>
          <cell r="F48">
            <v>47.726906500833287</v>
          </cell>
        </row>
        <row r="49">
          <cell r="E49">
            <v>39783</v>
          </cell>
          <cell r="F49">
            <v>49.216036655833285</v>
          </cell>
        </row>
        <row r="50">
          <cell r="E50">
            <v>39814</v>
          </cell>
          <cell r="F50">
            <v>50.365613157499958</v>
          </cell>
        </row>
        <row r="51">
          <cell r="E51">
            <v>39845</v>
          </cell>
          <cell r="F51">
            <v>50.419242119166647</v>
          </cell>
        </row>
        <row r="52">
          <cell r="E52">
            <v>39873</v>
          </cell>
          <cell r="F52">
            <v>50.164517884999974</v>
          </cell>
        </row>
        <row r="53">
          <cell r="E53">
            <v>39904</v>
          </cell>
          <cell r="F53">
            <v>46.45035581999997</v>
          </cell>
        </row>
        <row r="54">
          <cell r="E54">
            <v>39934</v>
          </cell>
          <cell r="F54">
            <v>44.463773714166642</v>
          </cell>
        </row>
        <row r="55">
          <cell r="E55">
            <v>39965</v>
          </cell>
          <cell r="F55">
            <v>40.337414261666645</v>
          </cell>
        </row>
        <row r="56">
          <cell r="E56">
            <v>39995</v>
          </cell>
          <cell r="F56">
            <v>37.455812804166648</v>
          </cell>
        </row>
        <row r="57">
          <cell r="E57">
            <v>40026</v>
          </cell>
          <cell r="F57">
            <v>35.299703333333333</v>
          </cell>
        </row>
        <row r="58">
          <cell r="E58">
            <v>40057</v>
          </cell>
          <cell r="F58">
            <v>34.824286493333339</v>
          </cell>
        </row>
        <row r="59">
          <cell r="E59">
            <v>40087</v>
          </cell>
          <cell r="F59">
            <v>32.243557485000011</v>
          </cell>
        </row>
        <row r="60">
          <cell r="E60">
            <v>40118</v>
          </cell>
          <cell r="F60">
            <v>31.535467185833344</v>
          </cell>
        </row>
        <row r="61">
          <cell r="E61">
            <v>40148</v>
          </cell>
          <cell r="F61">
            <v>30.296471960000005</v>
          </cell>
        </row>
        <row r="62">
          <cell r="E62">
            <v>40179</v>
          </cell>
          <cell r="F62">
            <v>29.148520721666671</v>
          </cell>
        </row>
        <row r="63">
          <cell r="E63">
            <v>40210</v>
          </cell>
          <cell r="F63">
            <v>28.261698599166664</v>
          </cell>
        </row>
        <row r="64">
          <cell r="E64">
            <v>40238</v>
          </cell>
          <cell r="F64">
            <v>27.870889724999998</v>
          </cell>
        </row>
        <row r="65">
          <cell r="E65">
            <v>40269</v>
          </cell>
          <cell r="F65">
            <v>28.270781442499999</v>
          </cell>
        </row>
        <row r="66">
          <cell r="E66">
            <v>40299</v>
          </cell>
          <cell r="F66">
            <v>28.646178166666669</v>
          </cell>
        </row>
        <row r="67">
          <cell r="E67">
            <v>40330</v>
          </cell>
          <cell r="F67">
            <v>29.32923982083334</v>
          </cell>
        </row>
        <row r="68">
          <cell r="E68">
            <v>40360</v>
          </cell>
          <cell r="F68">
            <v>29.200958909166683</v>
          </cell>
        </row>
        <row r="69">
          <cell r="E69">
            <v>40391</v>
          </cell>
          <cell r="F69">
            <v>28.765127155000005</v>
          </cell>
        </row>
        <row r="70">
          <cell r="E70">
            <v>40422</v>
          </cell>
          <cell r="F70">
            <v>28.302313819999998</v>
          </cell>
        </row>
        <row r="71">
          <cell r="E71">
            <v>40452</v>
          </cell>
          <cell r="F71">
            <v>28.68045745083333</v>
          </cell>
        </row>
        <row r="72">
          <cell r="E72">
            <v>40483</v>
          </cell>
          <cell r="F72">
            <v>28.484014910000003</v>
          </cell>
        </row>
        <row r="73">
          <cell r="E73">
            <v>40513</v>
          </cell>
          <cell r="F73">
            <v>28.341893816666669</v>
          </cell>
        </row>
        <row r="74">
          <cell r="E74">
            <v>40544</v>
          </cell>
          <cell r="F74">
            <v>28.370065864166666</v>
          </cell>
        </row>
        <row r="75">
          <cell r="E75">
            <v>40575</v>
          </cell>
          <cell r="F75">
            <v>27.874717314999998</v>
          </cell>
        </row>
        <row r="76">
          <cell r="E76">
            <v>40603</v>
          </cell>
          <cell r="F76">
            <v>28.051312195833329</v>
          </cell>
        </row>
        <row r="77">
          <cell r="E77">
            <v>40634</v>
          </cell>
          <cell r="F77">
            <v>32.195582034166655</v>
          </cell>
        </row>
        <row r="78">
          <cell r="E78">
            <v>40664</v>
          </cell>
          <cell r="F78">
            <v>31.962002181666652</v>
          </cell>
        </row>
        <row r="79">
          <cell r="E79">
            <v>40695</v>
          </cell>
          <cell r="F79">
            <v>32.636827097499982</v>
          </cell>
        </row>
      </sheetData>
      <sheetData sheetId="6">
        <row r="17">
          <cell r="E17">
            <v>38808</v>
          </cell>
        </row>
        <row r="19">
          <cell r="E19">
            <v>38869</v>
          </cell>
          <cell r="F19">
            <v>46.711291012500027</v>
          </cell>
        </row>
        <row r="20">
          <cell r="E20">
            <v>38899</v>
          </cell>
          <cell r="F20">
            <v>48.419305581666684</v>
          </cell>
        </row>
        <row r="21">
          <cell r="E21">
            <v>38930</v>
          </cell>
          <cell r="F21">
            <v>49.190533235000004</v>
          </cell>
        </row>
        <row r="22">
          <cell r="E22">
            <v>38961</v>
          </cell>
          <cell r="F22">
            <v>51.643029092500008</v>
          </cell>
        </row>
        <row r="23">
          <cell r="E23">
            <v>38991</v>
          </cell>
          <cell r="F23">
            <v>53.722636015000006</v>
          </cell>
        </row>
        <row r="24">
          <cell r="E24">
            <v>39022</v>
          </cell>
          <cell r="F24">
            <v>55.591659684166672</v>
          </cell>
        </row>
        <row r="25">
          <cell r="E25">
            <v>39052</v>
          </cell>
          <cell r="F25">
            <v>57.042430254166675</v>
          </cell>
        </row>
        <row r="26">
          <cell r="E26">
            <v>39083</v>
          </cell>
          <cell r="F26">
            <v>58.727860610000015</v>
          </cell>
        </row>
        <row r="27">
          <cell r="E27">
            <v>39114</v>
          </cell>
          <cell r="F27">
            <v>58.438710051666654</v>
          </cell>
        </row>
        <row r="28">
          <cell r="E28">
            <v>39142</v>
          </cell>
          <cell r="F28">
            <v>58.702445998333324</v>
          </cell>
        </row>
        <row r="29">
          <cell r="E29">
            <v>39173</v>
          </cell>
          <cell r="F29">
            <v>59.935338445833331</v>
          </cell>
        </row>
        <row r="30">
          <cell r="E30">
            <v>39203</v>
          </cell>
          <cell r="F30">
            <v>62.437885001666665</v>
          </cell>
        </row>
        <row r="31">
          <cell r="E31">
            <v>39234</v>
          </cell>
          <cell r="F31">
            <v>62.741878205833331</v>
          </cell>
        </row>
        <row r="32">
          <cell r="E32">
            <v>39264</v>
          </cell>
          <cell r="F32">
            <v>64.540471105000009</v>
          </cell>
        </row>
        <row r="33">
          <cell r="E33">
            <v>39295</v>
          </cell>
          <cell r="F33">
            <v>67.448921563333371</v>
          </cell>
        </row>
        <row r="34">
          <cell r="E34">
            <v>39326</v>
          </cell>
          <cell r="F34">
            <v>68.929279852500031</v>
          </cell>
        </row>
        <row r="35">
          <cell r="E35">
            <v>39356</v>
          </cell>
          <cell r="F35">
            <v>72.789193770833364</v>
          </cell>
        </row>
        <row r="36">
          <cell r="E36">
            <v>39387</v>
          </cell>
          <cell r="F36">
            <v>75.682634314166691</v>
          </cell>
        </row>
        <row r="37">
          <cell r="E37">
            <v>39417</v>
          </cell>
          <cell r="F37">
            <v>79.775829423333377</v>
          </cell>
        </row>
        <row r="38">
          <cell r="E38">
            <v>39448</v>
          </cell>
          <cell r="F38">
            <v>82.949477071666692</v>
          </cell>
        </row>
        <row r="39">
          <cell r="E39">
            <v>39479</v>
          </cell>
          <cell r="F39">
            <v>85.330242484166703</v>
          </cell>
        </row>
        <row r="40">
          <cell r="E40">
            <v>39508</v>
          </cell>
          <cell r="F40">
            <v>86.823083560000057</v>
          </cell>
        </row>
        <row r="41">
          <cell r="E41">
            <v>39539</v>
          </cell>
          <cell r="F41">
            <v>91.403811512500113</v>
          </cell>
        </row>
        <row r="42">
          <cell r="E42">
            <v>39569</v>
          </cell>
          <cell r="F42">
            <v>93.451720867500057</v>
          </cell>
        </row>
        <row r="43">
          <cell r="E43">
            <v>39600</v>
          </cell>
          <cell r="F43">
            <v>95.370164285833383</v>
          </cell>
        </row>
        <row r="44">
          <cell r="E44">
            <v>39630</v>
          </cell>
          <cell r="F44">
            <v>97.261539675833376</v>
          </cell>
        </row>
        <row r="45">
          <cell r="E45">
            <v>39661</v>
          </cell>
          <cell r="F45">
            <v>98.450073212500016</v>
          </cell>
        </row>
        <row r="46">
          <cell r="E46">
            <v>39692</v>
          </cell>
          <cell r="F46">
            <v>98.440852792500024</v>
          </cell>
        </row>
        <row r="47">
          <cell r="E47">
            <v>39722</v>
          </cell>
          <cell r="F47">
            <v>101.07369430166666</v>
          </cell>
        </row>
        <row r="48">
          <cell r="E48">
            <v>39753</v>
          </cell>
          <cell r="F48">
            <v>101.20236545916664</v>
          </cell>
        </row>
        <row r="49">
          <cell r="E49">
            <v>39783</v>
          </cell>
          <cell r="F49">
            <v>100.87487961999994</v>
          </cell>
        </row>
        <row r="50">
          <cell r="E50">
            <v>39814</v>
          </cell>
          <cell r="F50">
            <v>98.918546517499962</v>
          </cell>
        </row>
        <row r="51">
          <cell r="E51">
            <v>39845</v>
          </cell>
          <cell r="F51">
            <v>97.792314792499965</v>
          </cell>
        </row>
        <row r="52">
          <cell r="E52">
            <v>39873</v>
          </cell>
          <cell r="F52">
            <v>97.42244805833333</v>
          </cell>
        </row>
        <row r="53">
          <cell r="E53">
            <v>39904</v>
          </cell>
          <cell r="F53">
            <v>92.146955588333256</v>
          </cell>
        </row>
        <row r="54">
          <cell r="E54">
            <v>39934</v>
          </cell>
          <cell r="F54">
            <v>90.624846922499998</v>
          </cell>
        </row>
        <row r="55">
          <cell r="E55">
            <v>39965</v>
          </cell>
          <cell r="F55">
            <v>90.374622213333325</v>
          </cell>
        </row>
        <row r="56">
          <cell r="E56">
            <v>39995</v>
          </cell>
          <cell r="F56">
            <v>86.94914373666667</v>
          </cell>
        </row>
        <row r="57">
          <cell r="E57">
            <v>40026</v>
          </cell>
          <cell r="F57">
            <v>83.246924872500003</v>
          </cell>
        </row>
        <row r="58">
          <cell r="E58">
            <v>40057</v>
          </cell>
          <cell r="F58">
            <v>81.048125819166657</v>
          </cell>
        </row>
        <row r="59">
          <cell r="E59">
            <v>40087</v>
          </cell>
          <cell r="F59">
            <v>73.77258625333333</v>
          </cell>
        </row>
        <row r="60">
          <cell r="E60">
            <v>40118</v>
          </cell>
          <cell r="F60">
            <v>69.050535155833373</v>
          </cell>
        </row>
        <row r="61">
          <cell r="E61">
            <v>40148</v>
          </cell>
          <cell r="F61">
            <v>65.091113123333372</v>
          </cell>
        </row>
        <row r="62">
          <cell r="E62">
            <v>40179</v>
          </cell>
          <cell r="F62">
            <v>62.865421027500027</v>
          </cell>
        </row>
        <row r="63">
          <cell r="E63">
            <v>40210</v>
          </cell>
          <cell r="F63">
            <v>61.401459950000032</v>
          </cell>
        </row>
        <row r="64">
          <cell r="E64">
            <v>40238</v>
          </cell>
          <cell r="F64">
            <v>60.304090414999997</v>
          </cell>
        </row>
        <row r="65">
          <cell r="E65">
            <v>40269</v>
          </cell>
          <cell r="F65">
            <v>60.569731233333322</v>
          </cell>
        </row>
        <row r="66">
          <cell r="E66">
            <v>40299</v>
          </cell>
          <cell r="F66">
            <v>57.603122200833326</v>
          </cell>
        </row>
        <row r="67">
          <cell r="E67">
            <v>40330</v>
          </cell>
          <cell r="F67">
            <v>55.611733357500007</v>
          </cell>
        </row>
        <row r="68">
          <cell r="E68">
            <v>40360</v>
          </cell>
          <cell r="F68">
            <v>55.573205934166658</v>
          </cell>
        </row>
        <row r="69">
          <cell r="E69">
            <v>40391</v>
          </cell>
          <cell r="F69">
            <v>55.568924799166666</v>
          </cell>
        </row>
        <row r="70">
          <cell r="E70">
            <v>40422</v>
          </cell>
          <cell r="F70">
            <v>56.035706435000009</v>
          </cell>
        </row>
        <row r="71">
          <cell r="E71">
            <v>40452</v>
          </cell>
          <cell r="F71">
            <v>56.516533379166695</v>
          </cell>
        </row>
        <row r="72">
          <cell r="E72">
            <v>40483</v>
          </cell>
          <cell r="F72">
            <v>56.513751024166673</v>
          </cell>
        </row>
        <row r="73">
          <cell r="E73">
            <v>40513</v>
          </cell>
          <cell r="F73">
            <v>56.901175642499993</v>
          </cell>
        </row>
        <row r="74">
          <cell r="E74">
            <v>40544</v>
          </cell>
          <cell r="F74">
            <v>56.861942498333342</v>
          </cell>
        </row>
        <row r="75">
          <cell r="E75">
            <v>40575</v>
          </cell>
          <cell r="F75">
            <v>57.75229081666668</v>
          </cell>
        </row>
        <row r="76">
          <cell r="E76">
            <v>40603</v>
          </cell>
          <cell r="F76">
            <v>58.922155685833339</v>
          </cell>
        </row>
        <row r="77">
          <cell r="E77">
            <v>40634</v>
          </cell>
          <cell r="F77">
            <v>59.017011533333353</v>
          </cell>
        </row>
        <row r="78">
          <cell r="E78">
            <v>40664</v>
          </cell>
          <cell r="F78">
            <v>58.146931937499993</v>
          </cell>
        </row>
        <row r="79">
          <cell r="E79">
            <v>40695</v>
          </cell>
          <cell r="F79">
            <v>57.864419007499997</v>
          </cell>
        </row>
      </sheetData>
      <sheetData sheetId="7">
        <row r="17">
          <cell r="E17">
            <v>38808</v>
          </cell>
        </row>
        <row r="19">
          <cell r="E19">
            <v>38869</v>
          </cell>
          <cell r="F19">
            <v>59.829687266666639</v>
          </cell>
        </row>
        <row r="20">
          <cell r="E20">
            <v>38899</v>
          </cell>
          <cell r="F20">
            <v>59.732083770833299</v>
          </cell>
        </row>
        <row r="21">
          <cell r="E21">
            <v>38930</v>
          </cell>
          <cell r="F21">
            <v>60.974631039999991</v>
          </cell>
        </row>
        <row r="22">
          <cell r="E22">
            <v>38961</v>
          </cell>
          <cell r="F22">
            <v>61.996052701666684</v>
          </cell>
        </row>
        <row r="23">
          <cell r="E23">
            <v>38991</v>
          </cell>
          <cell r="F23">
            <v>64.048726430833341</v>
          </cell>
        </row>
        <row r="24">
          <cell r="E24">
            <v>39022</v>
          </cell>
          <cell r="F24">
            <v>66.065034986666703</v>
          </cell>
        </row>
        <row r="25">
          <cell r="E25">
            <v>39052</v>
          </cell>
          <cell r="F25">
            <v>67.420337698333356</v>
          </cell>
        </row>
        <row r="26">
          <cell r="E26">
            <v>39083</v>
          </cell>
          <cell r="F26">
            <v>67.889436777500052</v>
          </cell>
        </row>
        <row r="27">
          <cell r="E27">
            <v>39114</v>
          </cell>
          <cell r="F27">
            <v>69.289640851666704</v>
          </cell>
        </row>
        <row r="28">
          <cell r="E28">
            <v>39142</v>
          </cell>
          <cell r="F28">
            <v>70.403751450833354</v>
          </cell>
        </row>
        <row r="29">
          <cell r="E29">
            <v>39173</v>
          </cell>
          <cell r="F29">
            <v>71.713440439166689</v>
          </cell>
        </row>
        <row r="30">
          <cell r="E30">
            <v>39203</v>
          </cell>
          <cell r="F30">
            <v>73.507372829999994</v>
          </cell>
        </row>
        <row r="31">
          <cell r="E31">
            <v>39234</v>
          </cell>
          <cell r="F31">
            <v>74.443334078333365</v>
          </cell>
        </row>
        <row r="32">
          <cell r="E32">
            <v>39264</v>
          </cell>
          <cell r="F32">
            <v>76.469631605000032</v>
          </cell>
        </row>
        <row r="33">
          <cell r="E33">
            <v>39295</v>
          </cell>
          <cell r="F33">
            <v>77.421807158333365</v>
          </cell>
        </row>
        <row r="34">
          <cell r="E34">
            <v>39326</v>
          </cell>
          <cell r="F34">
            <v>78.816988545833354</v>
          </cell>
        </row>
        <row r="35">
          <cell r="E35">
            <v>39356</v>
          </cell>
          <cell r="F35">
            <v>80.484364231666689</v>
          </cell>
        </row>
        <row r="36">
          <cell r="E36">
            <v>39387</v>
          </cell>
          <cell r="F36">
            <v>84.426073114166641</v>
          </cell>
        </row>
        <row r="37">
          <cell r="E37">
            <v>39417</v>
          </cell>
          <cell r="F37">
            <v>87.068670015833291</v>
          </cell>
        </row>
        <row r="38">
          <cell r="E38">
            <v>39448</v>
          </cell>
          <cell r="F38">
            <v>86.853397654999966</v>
          </cell>
        </row>
        <row r="39">
          <cell r="E39">
            <v>39479</v>
          </cell>
          <cell r="F39">
            <v>86.850018644999963</v>
          </cell>
        </row>
        <row r="40">
          <cell r="E40">
            <v>39508</v>
          </cell>
          <cell r="F40">
            <v>85.955327129999944</v>
          </cell>
        </row>
        <row r="41">
          <cell r="E41">
            <v>39539</v>
          </cell>
          <cell r="F41">
            <v>86.08579037916661</v>
          </cell>
        </row>
        <row r="42">
          <cell r="E42">
            <v>39569</v>
          </cell>
          <cell r="F42">
            <v>84.196529444166615</v>
          </cell>
        </row>
        <row r="43">
          <cell r="E43">
            <v>39600</v>
          </cell>
          <cell r="F43">
            <v>82.918325260833271</v>
          </cell>
        </row>
        <row r="44">
          <cell r="E44">
            <v>39630</v>
          </cell>
          <cell r="F44">
            <v>82.829614883333264</v>
          </cell>
        </row>
        <row r="45">
          <cell r="E45">
            <v>39661</v>
          </cell>
          <cell r="F45">
            <v>81.125734390833259</v>
          </cell>
        </row>
        <row r="46">
          <cell r="E46">
            <v>39692</v>
          </cell>
          <cell r="F46">
            <v>80.224488574999938</v>
          </cell>
        </row>
        <row r="47">
          <cell r="E47">
            <v>39722</v>
          </cell>
          <cell r="F47">
            <v>80.067422486666587</v>
          </cell>
        </row>
        <row r="48">
          <cell r="E48">
            <v>39753</v>
          </cell>
          <cell r="F48">
            <v>75.701524284166638</v>
          </cell>
        </row>
        <row r="49">
          <cell r="E49">
            <v>39783</v>
          </cell>
          <cell r="F49">
            <v>74.571571826666613</v>
          </cell>
        </row>
        <row r="50">
          <cell r="E50">
            <v>39814</v>
          </cell>
          <cell r="F50">
            <v>75.618627341666624</v>
          </cell>
        </row>
        <row r="51">
          <cell r="E51">
            <v>39845</v>
          </cell>
          <cell r="F51">
            <v>74.961049938333289</v>
          </cell>
        </row>
        <row r="52">
          <cell r="E52">
            <v>39873</v>
          </cell>
          <cell r="F52">
            <v>74.137600874166637</v>
          </cell>
        </row>
        <row r="53">
          <cell r="E53">
            <v>39904</v>
          </cell>
          <cell r="F53">
            <v>72.06736538749999</v>
          </cell>
        </row>
        <row r="54">
          <cell r="E54">
            <v>39934</v>
          </cell>
          <cell r="F54">
            <v>71.681773259166661</v>
          </cell>
        </row>
        <row r="55">
          <cell r="E55">
            <v>39965</v>
          </cell>
          <cell r="F55">
            <v>71.102788561666671</v>
          </cell>
        </row>
        <row r="56">
          <cell r="E56">
            <v>39995</v>
          </cell>
          <cell r="F56">
            <v>68.598040936666663</v>
          </cell>
        </row>
        <row r="57">
          <cell r="E57">
            <v>40026</v>
          </cell>
          <cell r="F57">
            <v>66.29593672416668</v>
          </cell>
        </row>
        <row r="58">
          <cell r="E58">
            <v>40057</v>
          </cell>
          <cell r="F58">
            <v>64.259477834999998</v>
          </cell>
        </row>
        <row r="59">
          <cell r="E59">
            <v>40087</v>
          </cell>
          <cell r="F59">
            <v>60.887286849166657</v>
          </cell>
        </row>
        <row r="60">
          <cell r="E60">
            <v>40118</v>
          </cell>
          <cell r="F60">
            <v>58.997883615000013</v>
          </cell>
        </row>
        <row r="61">
          <cell r="E61">
            <v>40148</v>
          </cell>
          <cell r="F61">
            <v>56.243134450833345</v>
          </cell>
        </row>
        <row r="62">
          <cell r="E62">
            <v>40179</v>
          </cell>
          <cell r="F62">
            <v>54.274923219166688</v>
          </cell>
        </row>
        <row r="63">
          <cell r="E63">
            <v>40210</v>
          </cell>
          <cell r="F63">
            <v>53.361004086666689</v>
          </cell>
        </row>
        <row r="64">
          <cell r="E64">
            <v>40238</v>
          </cell>
          <cell r="F64">
            <v>53.388042695000003</v>
          </cell>
        </row>
        <row r="65">
          <cell r="E65">
            <v>40269</v>
          </cell>
          <cell r="F65">
            <v>54.571816458333331</v>
          </cell>
        </row>
        <row r="66">
          <cell r="E66">
            <v>40299</v>
          </cell>
          <cell r="F66">
            <v>55.21078009666666</v>
          </cell>
        </row>
        <row r="67">
          <cell r="E67">
            <v>40330</v>
          </cell>
          <cell r="F67">
            <v>56.064233048333328</v>
          </cell>
        </row>
        <row r="68">
          <cell r="E68">
            <v>40360</v>
          </cell>
          <cell r="F68">
            <v>55.334134758333327</v>
          </cell>
        </row>
        <row r="69">
          <cell r="E69">
            <v>40391</v>
          </cell>
          <cell r="F69">
            <v>56.116083876666643</v>
          </cell>
        </row>
        <row r="70">
          <cell r="E70">
            <v>40422</v>
          </cell>
          <cell r="F70">
            <v>56.308466674166645</v>
          </cell>
        </row>
        <row r="71">
          <cell r="E71">
            <v>40452</v>
          </cell>
          <cell r="F71">
            <v>56.673177137499977</v>
          </cell>
        </row>
        <row r="72">
          <cell r="E72">
            <v>40483</v>
          </cell>
          <cell r="F72">
            <v>56.35179042249996</v>
          </cell>
        </row>
        <row r="73">
          <cell r="E73">
            <v>40513</v>
          </cell>
          <cell r="F73">
            <v>55.891271227499949</v>
          </cell>
        </row>
        <row r="74">
          <cell r="E74">
            <v>40544</v>
          </cell>
          <cell r="F74">
            <v>56.62869542833328</v>
          </cell>
        </row>
        <row r="75">
          <cell r="E75">
            <v>40575</v>
          </cell>
          <cell r="F75">
            <v>56.349961324999946</v>
          </cell>
        </row>
        <row r="76">
          <cell r="E76">
            <v>40603</v>
          </cell>
          <cell r="F76">
            <v>59.569685446666632</v>
          </cell>
        </row>
        <row r="77">
          <cell r="E77">
            <v>40634</v>
          </cell>
          <cell r="F77">
            <v>58.758069609166654</v>
          </cell>
        </row>
        <row r="78">
          <cell r="E78">
            <v>40664</v>
          </cell>
          <cell r="F78">
            <v>57.759209800833325</v>
          </cell>
        </row>
        <row r="79">
          <cell r="E79">
            <v>40695</v>
          </cell>
          <cell r="F79">
            <v>57.468054160833333</v>
          </cell>
        </row>
      </sheetData>
      <sheetData sheetId="8">
        <row r="17">
          <cell r="E17">
            <v>38808</v>
          </cell>
        </row>
        <row r="19">
          <cell r="E19">
            <v>38869</v>
          </cell>
          <cell r="F19">
            <v>20.683310551666541</v>
          </cell>
        </row>
        <row r="20">
          <cell r="E20">
            <v>38899</v>
          </cell>
          <cell r="F20">
            <v>20.529789522499868</v>
          </cell>
        </row>
        <row r="21">
          <cell r="E21">
            <v>38930</v>
          </cell>
          <cell r="F21">
            <v>21.38457894666654</v>
          </cell>
        </row>
        <row r="22">
          <cell r="E22">
            <v>38961</v>
          </cell>
          <cell r="F22">
            <v>22.500739198333211</v>
          </cell>
        </row>
        <row r="23">
          <cell r="E23">
            <v>38991</v>
          </cell>
          <cell r="F23">
            <v>23.920239010833203</v>
          </cell>
        </row>
        <row r="24">
          <cell r="E24">
            <v>39022</v>
          </cell>
          <cell r="F24">
            <v>24.693837402499867</v>
          </cell>
        </row>
        <row r="25">
          <cell r="E25">
            <v>39052</v>
          </cell>
          <cell r="F25">
            <v>24.613278657499873</v>
          </cell>
        </row>
        <row r="26">
          <cell r="E26">
            <v>39083</v>
          </cell>
          <cell r="F26">
            <v>25.19853513999988</v>
          </cell>
        </row>
        <row r="27">
          <cell r="E27">
            <v>39114</v>
          </cell>
          <cell r="F27">
            <v>24.43153850083333</v>
          </cell>
        </row>
        <row r="28">
          <cell r="E28">
            <v>39142</v>
          </cell>
          <cell r="F28">
            <v>24.494453246666662</v>
          </cell>
        </row>
        <row r="29">
          <cell r="E29">
            <v>39173</v>
          </cell>
          <cell r="F29">
            <v>24.574640129166664</v>
          </cell>
        </row>
        <row r="30">
          <cell r="E30">
            <v>39203</v>
          </cell>
          <cell r="F30">
            <v>26.133327621666663</v>
          </cell>
        </row>
        <row r="31">
          <cell r="E31">
            <v>39234</v>
          </cell>
          <cell r="F31">
            <v>26.495523869166671</v>
          </cell>
        </row>
        <row r="32">
          <cell r="E32">
            <v>39264</v>
          </cell>
          <cell r="F32">
            <v>26.96771171</v>
          </cell>
        </row>
        <row r="33">
          <cell r="E33">
            <v>39295</v>
          </cell>
          <cell r="F33">
            <v>27.193279268333328</v>
          </cell>
        </row>
        <row r="34">
          <cell r="E34">
            <v>39326</v>
          </cell>
          <cell r="F34">
            <v>29.378914707500002</v>
          </cell>
        </row>
        <row r="35">
          <cell r="E35">
            <v>39356</v>
          </cell>
          <cell r="F35">
            <v>28.764646949999999</v>
          </cell>
        </row>
        <row r="36">
          <cell r="E36">
            <v>39387</v>
          </cell>
          <cell r="F36">
            <v>28.695003975833334</v>
          </cell>
        </row>
        <row r="37">
          <cell r="E37">
            <v>39417</v>
          </cell>
          <cell r="F37">
            <v>30.174015004166673</v>
          </cell>
        </row>
        <row r="38">
          <cell r="E38">
            <v>39448</v>
          </cell>
          <cell r="F38">
            <v>30.920550407499999</v>
          </cell>
        </row>
        <row r="39">
          <cell r="E39">
            <v>39479</v>
          </cell>
          <cell r="F39">
            <v>32.224155502500004</v>
          </cell>
        </row>
        <row r="40">
          <cell r="E40">
            <v>39508</v>
          </cell>
          <cell r="F40">
            <v>33.120188308333333</v>
          </cell>
        </row>
        <row r="41">
          <cell r="E41">
            <v>39539</v>
          </cell>
          <cell r="F41">
            <v>35.060339163333325</v>
          </cell>
        </row>
        <row r="42">
          <cell r="E42">
            <v>39569</v>
          </cell>
          <cell r="F42">
            <v>34.48459170083332</v>
          </cell>
        </row>
        <row r="43">
          <cell r="E43">
            <v>39600</v>
          </cell>
          <cell r="F43">
            <v>35.278782678333322</v>
          </cell>
        </row>
        <row r="44">
          <cell r="E44">
            <v>39630</v>
          </cell>
          <cell r="F44">
            <v>37.523876447499994</v>
          </cell>
        </row>
        <row r="45">
          <cell r="E45">
            <v>39661</v>
          </cell>
          <cell r="F45">
            <v>38.268512768333331</v>
          </cell>
        </row>
        <row r="46">
          <cell r="E46">
            <v>39692</v>
          </cell>
          <cell r="F46">
            <v>36.459521785833317</v>
          </cell>
        </row>
        <row r="47">
          <cell r="E47">
            <v>39722</v>
          </cell>
          <cell r="F47">
            <v>39.78077835749999</v>
          </cell>
        </row>
        <row r="48">
          <cell r="E48">
            <v>39753</v>
          </cell>
          <cell r="F48">
            <v>40.048701417499991</v>
          </cell>
        </row>
        <row r="49">
          <cell r="E49">
            <v>39783</v>
          </cell>
          <cell r="F49">
            <v>40.229140859999994</v>
          </cell>
        </row>
        <row r="50">
          <cell r="E50">
            <v>39814</v>
          </cell>
          <cell r="F50">
            <v>40.239453046666661</v>
          </cell>
        </row>
        <row r="51">
          <cell r="E51">
            <v>39845</v>
          </cell>
          <cell r="F51">
            <v>40.386287739999993</v>
          </cell>
        </row>
        <row r="52">
          <cell r="E52">
            <v>39873</v>
          </cell>
          <cell r="F52">
            <v>41.338772335000009</v>
          </cell>
        </row>
        <row r="53">
          <cell r="E53">
            <v>39904</v>
          </cell>
          <cell r="F53">
            <v>41.183537709166671</v>
          </cell>
        </row>
        <row r="54">
          <cell r="E54">
            <v>39934</v>
          </cell>
          <cell r="F54">
            <v>42.097774870000016</v>
          </cell>
        </row>
        <row r="55">
          <cell r="E55">
            <v>39965</v>
          </cell>
          <cell r="F55">
            <v>42.09143371083335</v>
          </cell>
        </row>
        <row r="56">
          <cell r="E56">
            <v>39995</v>
          </cell>
          <cell r="F56">
            <v>41.438326634166678</v>
          </cell>
        </row>
        <row r="57">
          <cell r="E57">
            <v>40026</v>
          </cell>
          <cell r="F57">
            <v>42.164841144166679</v>
          </cell>
        </row>
        <row r="58">
          <cell r="E58">
            <v>40057</v>
          </cell>
          <cell r="F58">
            <v>43.23406763000002</v>
          </cell>
        </row>
        <row r="59">
          <cell r="E59">
            <v>40087</v>
          </cell>
          <cell r="F59">
            <v>40.990782245833358</v>
          </cell>
        </row>
        <row r="60">
          <cell r="E60">
            <v>40118</v>
          </cell>
          <cell r="F60">
            <v>41.206326635000011</v>
          </cell>
        </row>
        <row r="61">
          <cell r="E61">
            <v>40148</v>
          </cell>
          <cell r="F61">
            <v>41.563852553333341</v>
          </cell>
        </row>
        <row r="62">
          <cell r="E62">
            <v>40179</v>
          </cell>
          <cell r="F62">
            <v>41.844943778333338</v>
          </cell>
        </row>
        <row r="63">
          <cell r="E63">
            <v>40210</v>
          </cell>
          <cell r="F63">
            <v>41.392573307500008</v>
          </cell>
        </row>
        <row r="64">
          <cell r="E64">
            <v>40238</v>
          </cell>
          <cell r="F64">
            <v>43.024968098333353</v>
          </cell>
        </row>
        <row r="65">
          <cell r="E65">
            <v>40269</v>
          </cell>
          <cell r="F65">
            <v>41.776045074166696</v>
          </cell>
        </row>
        <row r="66">
          <cell r="E66">
            <v>40299</v>
          </cell>
          <cell r="F66">
            <v>45.757240065833351</v>
          </cell>
        </row>
        <row r="67">
          <cell r="E67">
            <v>40330</v>
          </cell>
          <cell r="F67">
            <v>44.277674018333357</v>
          </cell>
        </row>
        <row r="68">
          <cell r="E68">
            <v>40360</v>
          </cell>
          <cell r="F68">
            <v>42.650974713333348</v>
          </cell>
        </row>
        <row r="69">
          <cell r="E69">
            <v>40391</v>
          </cell>
          <cell r="F69">
            <v>41.51237322583335</v>
          </cell>
        </row>
        <row r="70">
          <cell r="E70">
            <v>40422</v>
          </cell>
          <cell r="F70">
            <v>41.88345839250001</v>
          </cell>
        </row>
        <row r="71">
          <cell r="E71">
            <v>40452</v>
          </cell>
          <cell r="F71">
            <v>42.282223045000009</v>
          </cell>
        </row>
        <row r="72">
          <cell r="E72">
            <v>40483</v>
          </cell>
          <cell r="F72">
            <v>41.377757441666681</v>
          </cell>
        </row>
        <row r="73">
          <cell r="E73">
            <v>40513</v>
          </cell>
          <cell r="F73">
            <v>39.837911142500012</v>
          </cell>
        </row>
        <row r="74">
          <cell r="E74">
            <v>40544</v>
          </cell>
          <cell r="F74">
            <v>40.283050897500011</v>
          </cell>
        </row>
        <row r="75">
          <cell r="E75">
            <v>40575</v>
          </cell>
          <cell r="F75">
            <v>39.952953367500008</v>
          </cell>
        </row>
        <row r="76">
          <cell r="E76">
            <v>40603</v>
          </cell>
          <cell r="F76">
            <v>38.720035656666667</v>
          </cell>
        </row>
        <row r="77">
          <cell r="E77">
            <v>40634</v>
          </cell>
          <cell r="F77">
            <v>38.554238171666668</v>
          </cell>
        </row>
        <row r="78">
          <cell r="E78">
            <v>40664</v>
          </cell>
          <cell r="F78">
            <v>33.018274364166665</v>
          </cell>
        </row>
        <row r="79">
          <cell r="E79">
            <v>40695</v>
          </cell>
          <cell r="F79">
            <v>34.326265381666673</v>
          </cell>
        </row>
      </sheetData>
      <sheetData sheetId="9">
        <row r="17">
          <cell r="E17">
            <v>38808</v>
          </cell>
        </row>
        <row r="19">
          <cell r="E19">
            <v>38869</v>
          </cell>
          <cell r="F19">
            <v>12.215049075833335</v>
          </cell>
        </row>
        <row r="20">
          <cell r="E20">
            <v>38899</v>
          </cell>
          <cell r="F20">
            <v>12.590485724166669</v>
          </cell>
        </row>
        <row r="21">
          <cell r="E21">
            <v>38930</v>
          </cell>
          <cell r="F21">
            <v>12.879601801666668</v>
          </cell>
        </row>
        <row r="22">
          <cell r="E22">
            <v>38961</v>
          </cell>
          <cell r="F22">
            <v>12.918117835000002</v>
          </cell>
        </row>
        <row r="23">
          <cell r="E23">
            <v>38991</v>
          </cell>
          <cell r="F23">
            <v>13.018338530833335</v>
          </cell>
        </row>
        <row r="24">
          <cell r="E24">
            <v>39022</v>
          </cell>
          <cell r="F24">
            <v>13.046229980000001</v>
          </cell>
        </row>
        <row r="25">
          <cell r="E25">
            <v>39052</v>
          </cell>
          <cell r="F25">
            <v>12.74941930416667</v>
          </cell>
        </row>
        <row r="26">
          <cell r="E26">
            <v>39083</v>
          </cell>
          <cell r="F26">
            <v>12.442279705833336</v>
          </cell>
        </row>
        <row r="27">
          <cell r="E27">
            <v>39114</v>
          </cell>
          <cell r="F27">
            <v>12.62715684416667</v>
          </cell>
        </row>
        <row r="28">
          <cell r="E28">
            <v>39142</v>
          </cell>
          <cell r="F28">
            <v>12.606973835833335</v>
          </cell>
        </row>
        <row r="29">
          <cell r="E29">
            <v>39173</v>
          </cell>
          <cell r="F29">
            <v>12.272428777500004</v>
          </cell>
        </row>
        <row r="30">
          <cell r="E30">
            <v>39203</v>
          </cell>
          <cell r="F30">
            <v>12.082791853333335</v>
          </cell>
        </row>
        <row r="31">
          <cell r="E31">
            <v>39234</v>
          </cell>
          <cell r="F31">
            <v>11.990377885000003</v>
          </cell>
        </row>
        <row r="32">
          <cell r="E32">
            <v>39264</v>
          </cell>
          <cell r="F32">
            <v>11.804575594166669</v>
          </cell>
        </row>
        <row r="33">
          <cell r="E33">
            <v>39295</v>
          </cell>
          <cell r="F33">
            <v>11.825327049166669</v>
          </cell>
        </row>
        <row r="34">
          <cell r="E34">
            <v>39326</v>
          </cell>
          <cell r="F34">
            <v>12.231072190000001</v>
          </cell>
        </row>
        <row r="35">
          <cell r="E35">
            <v>39356</v>
          </cell>
          <cell r="F35">
            <v>12.663421955833334</v>
          </cell>
        </row>
        <row r="36">
          <cell r="E36">
            <v>39387</v>
          </cell>
          <cell r="F36">
            <v>12.814520982500001</v>
          </cell>
        </row>
        <row r="37">
          <cell r="E37">
            <v>39417</v>
          </cell>
          <cell r="F37">
            <v>12.977120184166671</v>
          </cell>
        </row>
        <row r="38">
          <cell r="E38">
            <v>39448</v>
          </cell>
          <cell r="F38">
            <v>13.27551048916667</v>
          </cell>
        </row>
        <row r="39">
          <cell r="E39">
            <v>39479</v>
          </cell>
          <cell r="F39">
            <v>13.052422938333335</v>
          </cell>
        </row>
        <row r="40">
          <cell r="E40">
            <v>39508</v>
          </cell>
          <cell r="F40">
            <v>13.006080617499999</v>
          </cell>
        </row>
        <row r="41">
          <cell r="E41">
            <v>39539</v>
          </cell>
          <cell r="F41">
            <v>13.003135249166668</v>
          </cell>
        </row>
        <row r="42">
          <cell r="E42">
            <v>39569</v>
          </cell>
          <cell r="F42">
            <v>12.915601338333333</v>
          </cell>
        </row>
        <row r="43">
          <cell r="E43">
            <v>39600</v>
          </cell>
          <cell r="F43">
            <v>12.596192823333334</v>
          </cell>
        </row>
        <row r="44">
          <cell r="E44">
            <v>39630</v>
          </cell>
          <cell r="F44">
            <v>12.5766137975</v>
          </cell>
        </row>
        <row r="45">
          <cell r="E45">
            <v>39661</v>
          </cell>
          <cell r="F45">
            <v>12.106915472499999</v>
          </cell>
        </row>
        <row r="46">
          <cell r="E46">
            <v>39692</v>
          </cell>
          <cell r="F46">
            <v>11.248932670833334</v>
          </cell>
        </row>
        <row r="47">
          <cell r="E47">
            <v>39722</v>
          </cell>
          <cell r="F47">
            <v>11.184395403333333</v>
          </cell>
        </row>
        <row r="48">
          <cell r="E48">
            <v>39753</v>
          </cell>
          <cell r="F48">
            <v>10.932450720833332</v>
          </cell>
        </row>
        <row r="49">
          <cell r="E49">
            <v>39783</v>
          </cell>
          <cell r="F49">
            <v>11.096084308333332</v>
          </cell>
        </row>
        <row r="50">
          <cell r="E50">
            <v>39814</v>
          </cell>
          <cell r="F50">
            <v>11.263763378333332</v>
          </cell>
        </row>
        <row r="51">
          <cell r="E51">
            <v>39845</v>
          </cell>
          <cell r="F51">
            <v>11.452434194166665</v>
          </cell>
        </row>
        <row r="52">
          <cell r="E52">
            <v>39873</v>
          </cell>
          <cell r="F52">
            <v>11.572856688333333</v>
          </cell>
        </row>
        <row r="53">
          <cell r="E53">
            <v>39904</v>
          </cell>
          <cell r="F53">
            <v>11.549971606666666</v>
          </cell>
        </row>
        <row r="54">
          <cell r="E54">
            <v>39934</v>
          </cell>
          <cell r="F54">
            <v>11.589246714166665</v>
          </cell>
        </row>
        <row r="55">
          <cell r="E55">
            <v>39965</v>
          </cell>
          <cell r="F55">
            <v>11.767814418333332</v>
          </cell>
        </row>
        <row r="56">
          <cell r="E56">
            <v>39995</v>
          </cell>
          <cell r="F56">
            <v>11.717561739166664</v>
          </cell>
        </row>
        <row r="57">
          <cell r="E57">
            <v>40026</v>
          </cell>
          <cell r="F57">
            <v>11.663436561666662</v>
          </cell>
        </row>
        <row r="58">
          <cell r="E58">
            <v>40057</v>
          </cell>
          <cell r="F58">
            <v>12.08443554833333</v>
          </cell>
        </row>
        <row r="59">
          <cell r="E59">
            <v>40087</v>
          </cell>
          <cell r="F59">
            <v>11.53059133083333</v>
          </cell>
        </row>
        <row r="60">
          <cell r="E60">
            <v>40118</v>
          </cell>
          <cell r="F60">
            <v>11.069112527499998</v>
          </cell>
        </row>
        <row r="61">
          <cell r="E61">
            <v>40148</v>
          </cell>
          <cell r="F61">
            <v>10.70758429</v>
          </cell>
        </row>
        <row r="62">
          <cell r="E62">
            <v>40179</v>
          </cell>
          <cell r="F62">
            <v>10.0550473875</v>
          </cell>
        </row>
        <row r="63">
          <cell r="E63">
            <v>40210</v>
          </cell>
          <cell r="F63">
            <v>9.6846888999999994</v>
          </cell>
        </row>
        <row r="64">
          <cell r="E64">
            <v>40238</v>
          </cell>
          <cell r="F64">
            <v>9.7492523275000007</v>
          </cell>
        </row>
        <row r="65">
          <cell r="E65">
            <v>40269</v>
          </cell>
          <cell r="F65">
            <v>9.7502177275000026</v>
          </cell>
        </row>
        <row r="66">
          <cell r="E66">
            <v>40299</v>
          </cell>
          <cell r="F66">
            <v>9.8614537008333354</v>
          </cell>
        </row>
        <row r="67">
          <cell r="E67">
            <v>40330</v>
          </cell>
          <cell r="F67">
            <v>9.5949669483333366</v>
          </cell>
        </row>
        <row r="68">
          <cell r="E68">
            <v>40360</v>
          </cell>
          <cell r="F68">
            <v>9.5901669283333355</v>
          </cell>
        </row>
        <row r="69">
          <cell r="E69">
            <v>40391</v>
          </cell>
          <cell r="F69">
            <v>9.4973311333333363</v>
          </cell>
        </row>
        <row r="70">
          <cell r="E70">
            <v>40422</v>
          </cell>
          <cell r="F70">
            <v>9.2523560324999981</v>
          </cell>
        </row>
        <row r="71">
          <cell r="E71">
            <v>40452</v>
          </cell>
          <cell r="F71">
            <v>9.205151275833332</v>
          </cell>
        </row>
        <row r="72">
          <cell r="E72">
            <v>40483</v>
          </cell>
          <cell r="F72">
            <v>9.3107338325000004</v>
          </cell>
        </row>
        <row r="73">
          <cell r="E73">
            <v>40513</v>
          </cell>
          <cell r="F73">
            <v>9.0977657674999985</v>
          </cell>
        </row>
        <row r="74">
          <cell r="E74">
            <v>40544</v>
          </cell>
          <cell r="F74">
            <v>9.2712187249999989</v>
          </cell>
        </row>
        <row r="75">
          <cell r="E75">
            <v>40575</v>
          </cell>
          <cell r="F75">
            <v>9.3469788891666656</v>
          </cell>
        </row>
        <row r="76">
          <cell r="E76">
            <v>40603</v>
          </cell>
          <cell r="F76">
            <v>9.0820239891666628</v>
          </cell>
        </row>
        <row r="77">
          <cell r="E77">
            <v>40634</v>
          </cell>
          <cell r="F77">
            <v>9.225863605833327</v>
          </cell>
        </row>
        <row r="78">
          <cell r="E78">
            <v>40664</v>
          </cell>
          <cell r="F78">
            <v>9.1655521958333281</v>
          </cell>
        </row>
        <row r="79">
          <cell r="E79">
            <v>40695</v>
          </cell>
          <cell r="F79">
            <v>9.4759510149999944</v>
          </cell>
        </row>
      </sheetData>
      <sheetData sheetId="10">
        <row r="17">
          <cell r="E17">
            <v>38808</v>
          </cell>
        </row>
        <row r="19">
          <cell r="E19">
            <v>38869</v>
          </cell>
          <cell r="F19">
            <v>30.535247271666673</v>
          </cell>
        </row>
        <row r="20">
          <cell r="E20">
            <v>38899</v>
          </cell>
          <cell r="F20">
            <v>31.589348639166676</v>
          </cell>
        </row>
        <row r="21">
          <cell r="E21">
            <v>38930</v>
          </cell>
          <cell r="F21">
            <v>32.402210094166669</v>
          </cell>
        </row>
        <row r="22">
          <cell r="E22">
            <v>38961</v>
          </cell>
          <cell r="F22">
            <v>34.318411199166682</v>
          </cell>
        </row>
        <row r="23">
          <cell r="E23">
            <v>38991</v>
          </cell>
          <cell r="F23">
            <v>35.644624635833352</v>
          </cell>
        </row>
        <row r="24">
          <cell r="E24">
            <v>39022</v>
          </cell>
          <cell r="F24">
            <v>36.556042935000001</v>
          </cell>
        </row>
        <row r="25">
          <cell r="E25">
            <v>39052</v>
          </cell>
          <cell r="F25">
            <v>36.746335433333336</v>
          </cell>
        </row>
        <row r="26">
          <cell r="E26">
            <v>39083</v>
          </cell>
          <cell r="F26">
            <v>38.154845013333336</v>
          </cell>
        </row>
        <row r="27">
          <cell r="E27">
            <v>39114</v>
          </cell>
          <cell r="F27">
            <v>36.831615604166664</v>
          </cell>
        </row>
        <row r="28">
          <cell r="E28">
            <v>39142</v>
          </cell>
          <cell r="F28">
            <v>36.738256790833333</v>
          </cell>
        </row>
        <row r="29">
          <cell r="E29">
            <v>39173</v>
          </cell>
          <cell r="F29">
            <v>36.890864604166659</v>
          </cell>
        </row>
        <row r="30">
          <cell r="E30">
            <v>39203</v>
          </cell>
          <cell r="F30">
            <v>39.049075805000001</v>
          </cell>
        </row>
        <row r="31">
          <cell r="E31">
            <v>39234</v>
          </cell>
          <cell r="F31">
            <v>38.510078590833324</v>
          </cell>
        </row>
        <row r="32">
          <cell r="E32">
            <v>39264</v>
          </cell>
          <cell r="F32">
            <v>37.885136230833325</v>
          </cell>
        </row>
        <row r="33">
          <cell r="E33">
            <v>39295</v>
          </cell>
          <cell r="F33">
            <v>37.703778706666668</v>
          </cell>
        </row>
        <row r="34">
          <cell r="E34">
            <v>39326</v>
          </cell>
          <cell r="F34">
            <v>39.766987396666664</v>
          </cell>
        </row>
        <row r="35">
          <cell r="E35">
            <v>39356</v>
          </cell>
          <cell r="F35">
            <v>39.875789429166666</v>
          </cell>
        </row>
        <row r="36">
          <cell r="E36">
            <v>39387</v>
          </cell>
          <cell r="F36">
            <v>41.013851820000006</v>
          </cell>
        </row>
        <row r="37">
          <cell r="E37">
            <v>39417</v>
          </cell>
          <cell r="F37">
            <v>42.379105284166677</v>
          </cell>
        </row>
        <row r="38">
          <cell r="E38">
            <v>39448</v>
          </cell>
          <cell r="F38">
            <v>42.241212465833343</v>
          </cell>
        </row>
        <row r="39">
          <cell r="E39">
            <v>39479</v>
          </cell>
          <cell r="F39">
            <v>43.267878931666672</v>
          </cell>
        </row>
        <row r="40">
          <cell r="E40">
            <v>39508</v>
          </cell>
          <cell r="F40">
            <v>43.757041170000015</v>
          </cell>
        </row>
        <row r="41">
          <cell r="E41">
            <v>39539</v>
          </cell>
          <cell r="F41">
            <v>45.227690745000018</v>
          </cell>
        </row>
        <row r="42">
          <cell r="E42">
            <v>39569</v>
          </cell>
          <cell r="F42">
            <v>44.062511094999998</v>
          </cell>
        </row>
        <row r="43">
          <cell r="E43">
            <v>39600</v>
          </cell>
          <cell r="F43">
            <v>45.414058421666674</v>
          </cell>
        </row>
        <row r="44">
          <cell r="E44">
            <v>39630</v>
          </cell>
          <cell r="F44">
            <v>47.663944019999995</v>
          </cell>
        </row>
        <row r="45">
          <cell r="E45">
            <v>39661</v>
          </cell>
          <cell r="F45">
            <v>49.721532648333323</v>
          </cell>
        </row>
        <row r="46">
          <cell r="E46">
            <v>39692</v>
          </cell>
          <cell r="F46">
            <v>48.588188541666653</v>
          </cell>
        </row>
        <row r="47">
          <cell r="E47">
            <v>39722</v>
          </cell>
          <cell r="F47">
            <v>49.870391517499989</v>
          </cell>
        </row>
        <row r="48">
          <cell r="E48">
            <v>39753</v>
          </cell>
          <cell r="F48">
            <v>48.237984416666642</v>
          </cell>
        </row>
        <row r="49">
          <cell r="E49">
            <v>39783</v>
          </cell>
          <cell r="F49">
            <v>49.947331129166649</v>
          </cell>
        </row>
        <row r="50">
          <cell r="E50">
            <v>39814</v>
          </cell>
          <cell r="F50">
            <v>50.322309588333319</v>
          </cell>
        </row>
        <row r="51">
          <cell r="E51">
            <v>39845</v>
          </cell>
          <cell r="F51">
            <v>49.868336765833313</v>
          </cell>
        </row>
        <row r="52">
          <cell r="E52">
            <v>39873</v>
          </cell>
          <cell r="F52">
            <v>49.923972418333314</v>
          </cell>
        </row>
        <row r="53">
          <cell r="E53">
            <v>39904</v>
          </cell>
          <cell r="F53">
            <v>48.647380653333322</v>
          </cell>
        </row>
        <row r="54">
          <cell r="E54">
            <v>39934</v>
          </cell>
          <cell r="F54">
            <v>49.00446874166667</v>
          </cell>
        </row>
        <row r="55">
          <cell r="E55">
            <v>39965</v>
          </cell>
          <cell r="F55">
            <v>47.716634710833318</v>
          </cell>
        </row>
        <row r="56">
          <cell r="E56">
            <v>39995</v>
          </cell>
          <cell r="F56">
            <v>46.492701972499987</v>
          </cell>
        </row>
        <row r="57">
          <cell r="E57">
            <v>40026</v>
          </cell>
          <cell r="F57">
            <v>44.574482019166659</v>
          </cell>
        </row>
        <row r="58">
          <cell r="E58">
            <v>40057</v>
          </cell>
          <cell r="F58">
            <v>42.95730204583333</v>
          </cell>
        </row>
        <row r="59">
          <cell r="E59">
            <v>40087</v>
          </cell>
          <cell r="F59">
            <v>41.212596027500005</v>
          </cell>
        </row>
        <row r="60">
          <cell r="E60">
            <v>40118</v>
          </cell>
          <cell r="F60">
            <v>41.599104040833332</v>
          </cell>
        </row>
        <row r="61">
          <cell r="E61">
            <v>40148</v>
          </cell>
          <cell r="F61">
            <v>40.445388418333323</v>
          </cell>
        </row>
        <row r="62">
          <cell r="E62">
            <v>40179</v>
          </cell>
          <cell r="F62">
            <v>40.63349053999999</v>
          </cell>
        </row>
        <row r="63">
          <cell r="E63">
            <v>40210</v>
          </cell>
          <cell r="F63">
            <v>40.719388239166655</v>
          </cell>
        </row>
        <row r="64">
          <cell r="E64">
            <v>40238</v>
          </cell>
          <cell r="F64">
            <v>43.420637922499971</v>
          </cell>
        </row>
        <row r="65">
          <cell r="E65">
            <v>40269</v>
          </cell>
          <cell r="F65">
            <v>43.687136848333303</v>
          </cell>
        </row>
        <row r="66">
          <cell r="E66">
            <v>40299</v>
          </cell>
          <cell r="F66">
            <v>47.821472211666638</v>
          </cell>
        </row>
        <row r="67">
          <cell r="E67">
            <v>40330</v>
          </cell>
          <cell r="F67">
            <v>48.287665184999973</v>
          </cell>
        </row>
        <row r="68">
          <cell r="E68">
            <v>40360</v>
          </cell>
          <cell r="F68">
            <v>47.775240619999977</v>
          </cell>
        </row>
        <row r="69">
          <cell r="E69">
            <v>40391</v>
          </cell>
          <cell r="F69">
            <v>50.325956184999967</v>
          </cell>
        </row>
        <row r="70">
          <cell r="E70">
            <v>40422</v>
          </cell>
          <cell r="F70">
            <v>51.552560307499967</v>
          </cell>
        </row>
        <row r="71">
          <cell r="E71">
            <v>40452</v>
          </cell>
          <cell r="F71">
            <v>52.214538967499969</v>
          </cell>
        </row>
        <row r="72">
          <cell r="E72">
            <v>40483</v>
          </cell>
          <cell r="F72">
            <v>55.267221609999979</v>
          </cell>
        </row>
        <row r="73">
          <cell r="E73">
            <v>40513</v>
          </cell>
          <cell r="F73">
            <v>59.440402534999976</v>
          </cell>
        </row>
        <row r="74">
          <cell r="E74">
            <v>40544</v>
          </cell>
          <cell r="F74">
            <v>62.426348455833299</v>
          </cell>
        </row>
        <row r="75">
          <cell r="E75">
            <v>40575</v>
          </cell>
          <cell r="F75">
            <v>65.356537221666613</v>
          </cell>
        </row>
        <row r="76">
          <cell r="E76">
            <v>40603</v>
          </cell>
          <cell r="F76">
            <v>65.796737649166616</v>
          </cell>
        </row>
        <row r="77">
          <cell r="E77">
            <v>40634</v>
          </cell>
          <cell r="F77">
            <v>71.222608998333286</v>
          </cell>
        </row>
        <row r="78">
          <cell r="E78">
            <v>40664</v>
          </cell>
          <cell r="F78">
            <v>69.841692052499965</v>
          </cell>
        </row>
        <row r="79">
          <cell r="E79">
            <v>40695</v>
          </cell>
          <cell r="F79">
            <v>73.104679291666642</v>
          </cell>
        </row>
      </sheetData>
      <sheetData sheetId="11">
        <row r="17">
          <cell r="E17">
            <v>38808</v>
          </cell>
        </row>
        <row r="19">
          <cell r="E19">
            <v>38869</v>
          </cell>
          <cell r="F19">
            <v>6.9829438933333314</v>
          </cell>
        </row>
        <row r="20">
          <cell r="E20">
            <v>38899</v>
          </cell>
          <cell r="F20">
            <v>7.2898942583333337</v>
          </cell>
        </row>
        <row r="21">
          <cell r="E21">
            <v>38930</v>
          </cell>
          <cell r="F21">
            <v>7.2668220658333338</v>
          </cell>
        </row>
        <row r="22">
          <cell r="E22">
            <v>38961</v>
          </cell>
          <cell r="F22">
            <v>7.3553822233333337</v>
          </cell>
        </row>
        <row r="23">
          <cell r="E23">
            <v>38991</v>
          </cell>
          <cell r="F23">
            <v>7.5965316016666646</v>
          </cell>
        </row>
        <row r="24">
          <cell r="E24">
            <v>39022</v>
          </cell>
          <cell r="F24">
            <v>7.1404995999999992</v>
          </cell>
        </row>
        <row r="25">
          <cell r="E25">
            <v>39052</v>
          </cell>
          <cell r="F25">
            <v>6.9587665483333323</v>
          </cell>
        </row>
        <row r="26">
          <cell r="E26">
            <v>39083</v>
          </cell>
          <cell r="F26">
            <v>7.1473311549999989</v>
          </cell>
        </row>
        <row r="27">
          <cell r="E27">
            <v>39114</v>
          </cell>
          <cell r="F27">
            <v>6.8841890391666647</v>
          </cell>
        </row>
        <row r="28">
          <cell r="E28">
            <v>39142</v>
          </cell>
          <cell r="F28">
            <v>7.3301772616666652</v>
          </cell>
        </row>
        <row r="29">
          <cell r="E29">
            <v>39173</v>
          </cell>
          <cell r="F29">
            <v>7.8505266391666666</v>
          </cell>
        </row>
        <row r="30">
          <cell r="E30">
            <v>39203</v>
          </cell>
          <cell r="F30">
            <v>7.8486433208333333</v>
          </cell>
        </row>
        <row r="31">
          <cell r="E31">
            <v>39234</v>
          </cell>
          <cell r="F31">
            <v>7.5482216608333319</v>
          </cell>
        </row>
        <row r="32">
          <cell r="E32">
            <v>39264</v>
          </cell>
          <cell r="F32">
            <v>7.2666363933333322</v>
          </cell>
        </row>
        <row r="33">
          <cell r="E33">
            <v>39295</v>
          </cell>
          <cell r="F33">
            <v>7.2118232974999978</v>
          </cell>
        </row>
        <row r="34">
          <cell r="E34">
            <v>39326</v>
          </cell>
          <cell r="F34">
            <v>7.1592177733333342</v>
          </cell>
        </row>
        <row r="35">
          <cell r="E35">
            <v>39356</v>
          </cell>
          <cell r="F35">
            <v>6.568354291666668</v>
          </cell>
        </row>
        <row r="36">
          <cell r="E36">
            <v>39387</v>
          </cell>
          <cell r="F36">
            <v>6.821738428333334</v>
          </cell>
        </row>
        <row r="37">
          <cell r="E37">
            <v>39417</v>
          </cell>
          <cell r="F37">
            <v>6.9331022141666665</v>
          </cell>
        </row>
        <row r="38">
          <cell r="E38">
            <v>39448</v>
          </cell>
          <cell r="F38">
            <v>6.7230015858333338</v>
          </cell>
        </row>
        <row r="39">
          <cell r="E39">
            <v>39479</v>
          </cell>
          <cell r="F39">
            <v>6.9675697808333341</v>
          </cell>
        </row>
        <row r="40">
          <cell r="E40">
            <v>39508</v>
          </cell>
          <cell r="F40">
            <v>6.5914775550000009</v>
          </cell>
        </row>
        <row r="41">
          <cell r="E41">
            <v>39539</v>
          </cell>
          <cell r="F41">
            <v>6.268515148333333</v>
          </cell>
        </row>
        <row r="42">
          <cell r="E42">
            <v>39569</v>
          </cell>
          <cell r="F42">
            <v>6.2511642275000012</v>
          </cell>
        </row>
        <row r="43">
          <cell r="E43">
            <v>39600</v>
          </cell>
          <cell r="F43">
            <v>5.840428413333334</v>
          </cell>
        </row>
        <row r="44">
          <cell r="E44">
            <v>39630</v>
          </cell>
          <cell r="F44">
            <v>5.6554925866666679</v>
          </cell>
        </row>
        <row r="45">
          <cell r="E45">
            <v>39661</v>
          </cell>
          <cell r="F45">
            <v>5.6340618466666674</v>
          </cell>
        </row>
        <row r="46">
          <cell r="E46">
            <v>39692</v>
          </cell>
          <cell r="F46">
            <v>5.4936427441666682</v>
          </cell>
        </row>
        <row r="47">
          <cell r="E47">
            <v>39722</v>
          </cell>
          <cell r="F47">
            <v>5.3232763900000011</v>
          </cell>
        </row>
        <row r="48">
          <cell r="E48">
            <v>39753</v>
          </cell>
          <cell r="F48">
            <v>5.2926562358333342</v>
          </cell>
        </row>
        <row r="49">
          <cell r="E49">
            <v>39783</v>
          </cell>
          <cell r="F49">
            <v>6.0089832641666669</v>
          </cell>
        </row>
        <row r="50">
          <cell r="E50">
            <v>39814</v>
          </cell>
          <cell r="F50">
            <v>6.9613249933333341</v>
          </cell>
        </row>
        <row r="51">
          <cell r="E51">
            <v>39845</v>
          </cell>
          <cell r="F51">
            <v>7.1853094750000004</v>
          </cell>
        </row>
        <row r="52">
          <cell r="E52">
            <v>39873</v>
          </cell>
          <cell r="F52">
            <v>7.6355748866666673</v>
          </cell>
        </row>
        <row r="53">
          <cell r="E53">
            <v>39904</v>
          </cell>
          <cell r="F53">
            <v>8.0592483949999991</v>
          </cell>
        </row>
        <row r="54">
          <cell r="E54">
            <v>39934</v>
          </cell>
          <cell r="F54">
            <v>8.9295045324999993</v>
          </cell>
        </row>
        <row r="55">
          <cell r="E55">
            <v>39965</v>
          </cell>
          <cell r="F55">
            <v>9.6588081933333338</v>
          </cell>
        </row>
        <row r="56">
          <cell r="E56">
            <v>39995</v>
          </cell>
          <cell r="F56">
            <v>10.381528440833334</v>
          </cell>
        </row>
        <row r="57">
          <cell r="E57">
            <v>40026</v>
          </cell>
          <cell r="F57">
            <v>10.939426132500001</v>
          </cell>
        </row>
        <row r="58">
          <cell r="E58">
            <v>40057</v>
          </cell>
          <cell r="F58">
            <v>11.775434888333335</v>
          </cell>
        </row>
        <row r="59">
          <cell r="E59">
            <v>40087</v>
          </cell>
          <cell r="F59">
            <v>12.830386748333334</v>
          </cell>
        </row>
        <row r="60">
          <cell r="E60">
            <v>40118</v>
          </cell>
          <cell r="F60">
            <v>14.049433329999998</v>
          </cell>
        </row>
        <row r="61">
          <cell r="E61">
            <v>40148</v>
          </cell>
          <cell r="F61">
            <v>14.831253924999999</v>
          </cell>
        </row>
        <row r="62">
          <cell r="E62">
            <v>40179</v>
          </cell>
          <cell r="F62">
            <v>14.595690519999998</v>
          </cell>
        </row>
        <row r="63">
          <cell r="E63">
            <v>40210</v>
          </cell>
          <cell r="F63">
            <v>15.124990536666665</v>
          </cell>
        </row>
        <row r="64">
          <cell r="E64">
            <v>40238</v>
          </cell>
          <cell r="F64">
            <v>16.338157653333329</v>
          </cell>
        </row>
        <row r="65">
          <cell r="E65">
            <v>40269</v>
          </cell>
          <cell r="F65">
            <v>16.745029617499998</v>
          </cell>
        </row>
        <row r="66">
          <cell r="E66">
            <v>40299</v>
          </cell>
          <cell r="F66">
            <v>20.913578868333328</v>
          </cell>
        </row>
        <row r="67">
          <cell r="E67">
            <v>40330</v>
          </cell>
          <cell r="F67">
            <v>21.716772365833325</v>
          </cell>
        </row>
        <row r="68">
          <cell r="E68">
            <v>40360</v>
          </cell>
          <cell r="F68">
            <v>21.556746514166658</v>
          </cell>
        </row>
        <row r="69">
          <cell r="E69">
            <v>40391</v>
          </cell>
          <cell r="F69">
            <v>23.44189012999999</v>
          </cell>
        </row>
        <row r="70">
          <cell r="E70">
            <v>40422</v>
          </cell>
          <cell r="F70">
            <v>24.518374548333323</v>
          </cell>
        </row>
        <row r="71">
          <cell r="E71">
            <v>40452</v>
          </cell>
          <cell r="F71">
            <v>24.954737729166652</v>
          </cell>
        </row>
        <row r="72">
          <cell r="E72">
            <v>40483</v>
          </cell>
          <cell r="F72">
            <v>27.270347839999982</v>
          </cell>
        </row>
        <row r="73">
          <cell r="E73">
            <v>40513</v>
          </cell>
          <cell r="F73">
            <v>31.864121475833315</v>
          </cell>
        </row>
        <row r="74">
          <cell r="E74">
            <v>40544</v>
          </cell>
          <cell r="F74">
            <v>35.36479816416665</v>
          </cell>
        </row>
        <row r="75">
          <cell r="E75">
            <v>40575</v>
          </cell>
          <cell r="F75">
            <v>38.296500229166639</v>
          </cell>
        </row>
        <row r="76">
          <cell r="E76">
            <v>40603</v>
          </cell>
          <cell r="F76">
            <v>41.072548389999973</v>
          </cell>
        </row>
        <row r="77">
          <cell r="E77">
            <v>40634</v>
          </cell>
          <cell r="F77">
            <v>45.976169391666645</v>
          </cell>
        </row>
        <row r="78">
          <cell r="E78">
            <v>40664</v>
          </cell>
          <cell r="F78">
            <v>45.816676940833325</v>
          </cell>
        </row>
        <row r="79">
          <cell r="E79">
            <v>40695</v>
          </cell>
          <cell r="F79">
            <v>49.079256749999992</v>
          </cell>
        </row>
      </sheetData>
      <sheetData sheetId="12">
        <row r="17">
          <cell r="E17">
            <v>38808</v>
          </cell>
        </row>
        <row r="19">
          <cell r="E19">
            <v>38869</v>
          </cell>
          <cell r="F19">
            <v>1.2850802091666667</v>
          </cell>
        </row>
        <row r="20">
          <cell r="E20">
            <v>38899</v>
          </cell>
          <cell r="F20">
            <v>1.3202729900000001</v>
          </cell>
        </row>
        <row r="21">
          <cell r="E21">
            <v>38930</v>
          </cell>
          <cell r="F21">
            <v>1.3176806649999999</v>
          </cell>
        </row>
        <row r="22">
          <cell r="E22">
            <v>38961</v>
          </cell>
          <cell r="F22">
            <v>1.3188733266666663</v>
          </cell>
        </row>
        <row r="23">
          <cell r="E23">
            <v>38991</v>
          </cell>
          <cell r="F23">
            <v>1.459000995</v>
          </cell>
        </row>
        <row r="24">
          <cell r="E24">
            <v>39022</v>
          </cell>
          <cell r="F24">
            <v>1.491291245</v>
          </cell>
        </row>
        <row r="25">
          <cell r="E25">
            <v>39052</v>
          </cell>
          <cell r="F25">
            <v>1.4991311158333334</v>
          </cell>
        </row>
        <row r="26">
          <cell r="E26">
            <v>39083</v>
          </cell>
          <cell r="F26">
            <v>1.7272563816666666</v>
          </cell>
        </row>
        <row r="27">
          <cell r="E27">
            <v>39114</v>
          </cell>
          <cell r="F27">
            <v>1.9917580033333333</v>
          </cell>
        </row>
        <row r="28">
          <cell r="E28">
            <v>39142</v>
          </cell>
          <cell r="F28">
            <v>2.3828195350000003</v>
          </cell>
        </row>
        <row r="29">
          <cell r="E29">
            <v>39173</v>
          </cell>
          <cell r="F29">
            <v>2.5752155824999998</v>
          </cell>
        </row>
        <row r="30">
          <cell r="E30">
            <v>39203</v>
          </cell>
          <cell r="F30">
            <v>2.6851573774999999</v>
          </cell>
        </row>
        <row r="31">
          <cell r="E31">
            <v>39234</v>
          </cell>
          <cell r="F31">
            <v>2.8388948141666668</v>
          </cell>
        </row>
        <row r="32">
          <cell r="E32">
            <v>39264</v>
          </cell>
          <cell r="F32">
            <v>3.0373873716666666</v>
          </cell>
        </row>
        <row r="33">
          <cell r="E33">
            <v>39295</v>
          </cell>
          <cell r="F33">
            <v>3.0695523375000007</v>
          </cell>
        </row>
        <row r="34">
          <cell r="E34">
            <v>39326</v>
          </cell>
          <cell r="F34">
            <v>3.1623493383333341</v>
          </cell>
        </row>
        <row r="35">
          <cell r="E35">
            <v>39356</v>
          </cell>
          <cell r="F35">
            <v>3.3484787716666671</v>
          </cell>
        </row>
        <row r="36">
          <cell r="E36">
            <v>39387</v>
          </cell>
          <cell r="F36">
            <v>3.6880876441666666</v>
          </cell>
        </row>
        <row r="37">
          <cell r="E37">
            <v>39417</v>
          </cell>
          <cell r="F37">
            <v>3.8251102283333331</v>
          </cell>
        </row>
        <row r="38">
          <cell r="E38">
            <v>39448</v>
          </cell>
          <cell r="F38">
            <v>3.6135816991666676</v>
          </cell>
        </row>
        <row r="39">
          <cell r="E39">
            <v>39479</v>
          </cell>
          <cell r="F39">
            <v>3.4903355783333336</v>
          </cell>
        </row>
        <row r="40">
          <cell r="E40">
            <v>39508</v>
          </cell>
          <cell r="F40">
            <v>3.3832642874999999</v>
          </cell>
        </row>
        <row r="41">
          <cell r="E41">
            <v>39539</v>
          </cell>
          <cell r="F41">
            <v>3.7449464341666663</v>
          </cell>
        </row>
        <row r="42">
          <cell r="E42">
            <v>39569</v>
          </cell>
          <cell r="F42">
            <v>4.0611575758333336</v>
          </cell>
        </row>
        <row r="43">
          <cell r="E43">
            <v>39600</v>
          </cell>
          <cell r="F43">
            <v>5.2736655399999997</v>
          </cell>
        </row>
        <row r="44">
          <cell r="E44">
            <v>39630</v>
          </cell>
          <cell r="F44">
            <v>5.5344571024999993</v>
          </cell>
        </row>
        <row r="45">
          <cell r="E45">
            <v>39661</v>
          </cell>
          <cell r="F45">
            <v>6.188072304166667</v>
          </cell>
        </row>
        <row r="46">
          <cell r="E46">
            <v>39692</v>
          </cell>
          <cell r="F46">
            <v>6.8768222116666671</v>
          </cell>
        </row>
        <row r="47">
          <cell r="E47">
            <v>39722</v>
          </cell>
          <cell r="F47">
            <v>6.9123957099999993</v>
          </cell>
        </row>
        <row r="48">
          <cell r="E48">
            <v>39753</v>
          </cell>
          <cell r="F48">
            <v>6.9339133733333336</v>
          </cell>
        </row>
        <row r="49">
          <cell r="E49">
            <v>39783</v>
          </cell>
          <cell r="F49">
            <v>7.1985808450000013</v>
          </cell>
        </row>
        <row r="50">
          <cell r="E50">
            <v>39814</v>
          </cell>
          <cell r="F50">
            <v>7.3670494933333339</v>
          </cell>
        </row>
        <row r="51">
          <cell r="E51">
            <v>39845</v>
          </cell>
          <cell r="F51">
            <v>7.4246501866666677</v>
          </cell>
        </row>
        <row r="52">
          <cell r="E52">
            <v>39873</v>
          </cell>
          <cell r="F52">
            <v>7.3742574183333351</v>
          </cell>
        </row>
        <row r="53">
          <cell r="E53">
            <v>39904</v>
          </cell>
          <cell r="F53">
            <v>6.9407650966666692</v>
          </cell>
        </row>
        <row r="54">
          <cell r="E54">
            <v>39934</v>
          </cell>
          <cell r="F54">
            <v>6.6701089700000011</v>
          </cell>
        </row>
        <row r="55">
          <cell r="E55">
            <v>39965</v>
          </cell>
          <cell r="F55">
            <v>5.3829571950000004</v>
          </cell>
        </row>
        <row r="56">
          <cell r="E56">
            <v>39995</v>
          </cell>
          <cell r="F56">
            <v>5.0111584758333354</v>
          </cell>
        </row>
        <row r="57">
          <cell r="E57">
            <v>40026</v>
          </cell>
          <cell r="F57">
            <v>4.4645258341666683</v>
          </cell>
        </row>
        <row r="58">
          <cell r="E58">
            <v>40057</v>
          </cell>
          <cell r="F58">
            <v>3.9685317166666674</v>
          </cell>
        </row>
        <row r="59">
          <cell r="E59">
            <v>40087</v>
          </cell>
          <cell r="F59">
            <v>3.7595925083333337</v>
          </cell>
        </row>
        <row r="60">
          <cell r="E60">
            <v>40118</v>
          </cell>
          <cell r="F60">
            <v>3.5774401358333328</v>
          </cell>
        </row>
        <row r="61">
          <cell r="E61">
            <v>40148</v>
          </cell>
          <cell r="F61">
            <v>3.4287155716666669</v>
          </cell>
        </row>
        <row r="62">
          <cell r="E62">
            <v>40179</v>
          </cell>
          <cell r="F62">
            <v>3.4381967650000003</v>
          </cell>
        </row>
        <row r="63">
          <cell r="E63">
            <v>40210</v>
          </cell>
          <cell r="F63">
            <v>3.5637448749999998</v>
          </cell>
        </row>
        <row r="64">
          <cell r="E64">
            <v>40238</v>
          </cell>
          <cell r="F64">
            <v>3.6554420891666664</v>
          </cell>
        </row>
        <row r="65">
          <cell r="E65">
            <v>40269</v>
          </cell>
          <cell r="F65">
            <v>3.8229446958333333</v>
          </cell>
        </row>
        <row r="66">
          <cell r="E66">
            <v>40299</v>
          </cell>
          <cell r="F66">
            <v>4.0080661683333325</v>
          </cell>
        </row>
        <row r="67">
          <cell r="E67">
            <v>40330</v>
          </cell>
          <cell r="F67">
            <v>4.215747181666667</v>
          </cell>
        </row>
        <row r="68">
          <cell r="E68">
            <v>40360</v>
          </cell>
          <cell r="F68">
            <v>4.4623776774999993</v>
          </cell>
        </row>
        <row r="69">
          <cell r="E69">
            <v>40391</v>
          </cell>
          <cell r="F69">
            <v>4.5408979124999993</v>
          </cell>
        </row>
        <row r="70">
          <cell r="E70">
            <v>40422</v>
          </cell>
          <cell r="F70">
            <v>4.5799126366666671</v>
          </cell>
        </row>
        <row r="71">
          <cell r="E71">
            <v>40452</v>
          </cell>
          <cell r="F71">
            <v>4.7951286575000003</v>
          </cell>
        </row>
        <row r="72">
          <cell r="E72">
            <v>40483</v>
          </cell>
          <cell r="F72">
            <v>4.9310459058333338</v>
          </cell>
        </row>
        <row r="73">
          <cell r="E73">
            <v>40513</v>
          </cell>
          <cell r="F73">
            <v>4.9804668625000001</v>
          </cell>
        </row>
        <row r="74">
          <cell r="E74">
            <v>40544</v>
          </cell>
          <cell r="F74">
            <v>4.9328776591666665</v>
          </cell>
        </row>
        <row r="75">
          <cell r="E75">
            <v>40575</v>
          </cell>
          <cell r="F75">
            <v>4.7403330941666662</v>
          </cell>
        </row>
        <row r="76">
          <cell r="E76">
            <v>40603</v>
          </cell>
          <cell r="F76">
            <v>4.6577734608333321</v>
          </cell>
        </row>
        <row r="77">
          <cell r="E77">
            <v>40634</v>
          </cell>
          <cell r="F77">
            <v>5.0054062249999989</v>
          </cell>
        </row>
        <row r="78">
          <cell r="E78">
            <v>40664</v>
          </cell>
          <cell r="F78">
            <v>4.9208499299999984</v>
          </cell>
        </row>
        <row r="79">
          <cell r="E79">
            <v>40695</v>
          </cell>
          <cell r="F79">
            <v>4.9736352591666666</v>
          </cell>
        </row>
      </sheetData>
      <sheetData sheetId="13">
        <row r="15">
          <cell r="E15">
            <v>38749</v>
          </cell>
        </row>
        <row r="19">
          <cell r="E19">
            <v>38869</v>
          </cell>
          <cell r="F19">
            <v>10.826275845833335</v>
          </cell>
        </row>
        <row r="20">
          <cell r="E20">
            <v>38899</v>
          </cell>
          <cell r="F20">
            <v>11.717353875833334</v>
          </cell>
        </row>
        <row r="21">
          <cell r="E21">
            <v>38930</v>
          </cell>
          <cell r="F21">
            <v>11.909821328333335</v>
          </cell>
        </row>
        <row r="22">
          <cell r="E22">
            <v>38961</v>
          </cell>
          <cell r="F22">
            <v>13.271390999166664</v>
          </cell>
        </row>
        <row r="23">
          <cell r="E23">
            <v>38991</v>
          </cell>
          <cell r="F23">
            <v>13.553451524166666</v>
          </cell>
        </row>
        <row r="24">
          <cell r="E24">
            <v>39022</v>
          </cell>
          <cell r="F24">
            <v>14.3497421825</v>
          </cell>
        </row>
        <row r="25">
          <cell r="E25">
            <v>39052</v>
          </cell>
          <cell r="F25">
            <v>15.090056396666666</v>
          </cell>
        </row>
        <row r="26">
          <cell r="E26">
            <v>39083</v>
          </cell>
          <cell r="F26">
            <v>16.14960791333333</v>
          </cell>
        </row>
        <row r="27">
          <cell r="E27">
            <v>39114</v>
          </cell>
          <cell r="F27">
            <v>15.150202741666662</v>
          </cell>
        </row>
        <row r="28">
          <cell r="E28">
            <v>39142</v>
          </cell>
          <cell r="F28">
            <v>14.675709414166663</v>
          </cell>
        </row>
        <row r="29">
          <cell r="E29">
            <v>39173</v>
          </cell>
          <cell r="F29">
            <v>14.52507475833333</v>
          </cell>
        </row>
        <row r="30">
          <cell r="E30">
            <v>39203</v>
          </cell>
          <cell r="F30">
            <v>15.346068563333326</v>
          </cell>
        </row>
        <row r="31">
          <cell r="E31">
            <v>39234</v>
          </cell>
          <cell r="F31">
            <v>14.332523942499995</v>
          </cell>
        </row>
        <row r="32">
          <cell r="E32">
            <v>39264</v>
          </cell>
          <cell r="F32">
            <v>13.895810384999997</v>
          </cell>
        </row>
        <row r="33">
          <cell r="E33">
            <v>39295</v>
          </cell>
          <cell r="F33">
            <v>13.797080926666665</v>
          </cell>
        </row>
        <row r="34">
          <cell r="E34">
            <v>39326</v>
          </cell>
          <cell r="F34">
            <v>13.576272451666666</v>
          </cell>
        </row>
        <row r="35">
          <cell r="E35">
            <v>39356</v>
          </cell>
          <cell r="F35">
            <v>13.789329917499996</v>
          </cell>
        </row>
        <row r="36">
          <cell r="E36">
            <v>39387</v>
          </cell>
          <cell r="F36">
            <v>13.807097155833327</v>
          </cell>
        </row>
        <row r="37">
          <cell r="E37">
            <v>39417</v>
          </cell>
          <cell r="F37">
            <v>13.669064755833331</v>
          </cell>
        </row>
        <row r="38">
          <cell r="E38">
            <v>39448</v>
          </cell>
          <cell r="F38">
            <v>13.169361739166666</v>
          </cell>
        </row>
        <row r="39">
          <cell r="E39">
            <v>39479</v>
          </cell>
          <cell r="F39">
            <v>12.984713376666667</v>
          </cell>
        </row>
        <row r="40">
          <cell r="E40">
            <v>39508</v>
          </cell>
          <cell r="F40">
            <v>13.106389587499997</v>
          </cell>
        </row>
        <row r="41">
          <cell r="E41">
            <v>39539</v>
          </cell>
          <cell r="F41">
            <v>13.114767949999999</v>
          </cell>
        </row>
        <row r="42">
          <cell r="E42">
            <v>39569</v>
          </cell>
          <cell r="F42">
            <v>12.632734578333334</v>
          </cell>
        </row>
        <row r="43">
          <cell r="E43">
            <v>39600</v>
          </cell>
          <cell r="F43">
            <v>13.2656391325</v>
          </cell>
        </row>
        <row r="44">
          <cell r="E44">
            <v>39630</v>
          </cell>
          <cell r="F44">
            <v>14.066281595833333</v>
          </cell>
        </row>
        <row r="45">
          <cell r="E45">
            <v>39661</v>
          </cell>
          <cell r="F45">
            <v>15.4912903975</v>
          </cell>
        </row>
        <row r="46">
          <cell r="E46">
            <v>39692</v>
          </cell>
          <cell r="F46">
            <v>15.642014915833338</v>
          </cell>
        </row>
        <row r="47">
          <cell r="E47">
            <v>39722</v>
          </cell>
          <cell r="F47">
            <v>16.041306036666672</v>
          </cell>
        </row>
        <row r="48">
          <cell r="E48">
            <v>39753</v>
          </cell>
          <cell r="F48">
            <v>15.52384907583334</v>
          </cell>
        </row>
        <row r="49">
          <cell r="E49">
            <v>39783</v>
          </cell>
          <cell r="F49">
            <v>16.640626270000002</v>
          </cell>
        </row>
        <row r="50">
          <cell r="E50">
            <v>39814</v>
          </cell>
          <cell r="F50">
            <v>16.36376979166667</v>
          </cell>
        </row>
        <row r="51">
          <cell r="E51">
            <v>39845</v>
          </cell>
          <cell r="F51">
            <v>16.156514364166672</v>
          </cell>
        </row>
        <row r="52">
          <cell r="E52">
            <v>39873</v>
          </cell>
          <cell r="F52">
            <v>15.471506686666672</v>
          </cell>
        </row>
        <row r="53">
          <cell r="E53">
            <v>39904</v>
          </cell>
          <cell r="F53">
            <v>14.913529990000006</v>
          </cell>
        </row>
        <row r="54">
          <cell r="E54">
            <v>39934</v>
          </cell>
          <cell r="F54">
            <v>14.23317792916667</v>
          </cell>
        </row>
        <row r="55">
          <cell r="E55">
            <v>39965</v>
          </cell>
          <cell r="F55">
            <v>13.690198643333339</v>
          </cell>
        </row>
        <row r="56">
          <cell r="E56">
            <v>39995</v>
          </cell>
          <cell r="F56">
            <v>12.568793379166673</v>
          </cell>
        </row>
        <row r="57">
          <cell r="E57">
            <v>40026</v>
          </cell>
          <cell r="F57">
            <v>11.065721700833336</v>
          </cell>
        </row>
        <row r="58">
          <cell r="E58">
            <v>40057</v>
          </cell>
          <cell r="F58">
            <v>9.9889271116666674</v>
          </cell>
        </row>
        <row r="59">
          <cell r="E59">
            <v>40087</v>
          </cell>
          <cell r="F59">
            <v>8.9996149975000019</v>
          </cell>
        </row>
        <row r="60">
          <cell r="E60">
            <v>40118</v>
          </cell>
          <cell r="F60">
            <v>8.5287791024999997</v>
          </cell>
        </row>
        <row r="61">
          <cell r="E61">
            <v>40148</v>
          </cell>
          <cell r="F61">
            <v>6.9973230625000014</v>
          </cell>
        </row>
        <row r="62">
          <cell r="E62">
            <v>40179</v>
          </cell>
          <cell r="F62">
            <v>6.8324766333333349</v>
          </cell>
        </row>
        <row r="63">
          <cell r="E63">
            <v>40210</v>
          </cell>
          <cell r="F63">
            <v>6.6901191433333338</v>
          </cell>
        </row>
        <row r="64">
          <cell r="E64">
            <v>40238</v>
          </cell>
          <cell r="F64">
            <v>6.7383777149999995</v>
          </cell>
        </row>
        <row r="65">
          <cell r="E65">
            <v>40269</v>
          </cell>
          <cell r="F65">
            <v>6.835151245833333</v>
          </cell>
        </row>
        <row r="66">
          <cell r="E66">
            <v>40299</v>
          </cell>
          <cell r="F66">
            <v>6.9906513958333312</v>
          </cell>
        </row>
        <row r="67">
          <cell r="E67">
            <v>40330</v>
          </cell>
          <cell r="F67">
            <v>7.0264611124999981</v>
          </cell>
        </row>
        <row r="68">
          <cell r="E68">
            <v>40360</v>
          </cell>
          <cell r="F68">
            <v>7.0924127316666654</v>
          </cell>
        </row>
        <row r="69">
          <cell r="E69">
            <v>40391</v>
          </cell>
          <cell r="F69">
            <v>7.3652119958333335</v>
          </cell>
        </row>
        <row r="70">
          <cell r="E70">
            <v>40422</v>
          </cell>
          <cell r="F70">
            <v>7.3771055733333313</v>
          </cell>
        </row>
        <row r="71">
          <cell r="E71">
            <v>40452</v>
          </cell>
          <cell r="F71">
            <v>7.7032827124999992</v>
          </cell>
        </row>
        <row r="72">
          <cell r="E72">
            <v>40483</v>
          </cell>
          <cell r="F72">
            <v>7.9659155099999994</v>
          </cell>
        </row>
        <row r="73">
          <cell r="E73">
            <v>40513</v>
          </cell>
          <cell r="F73">
            <v>8.0123250158333299</v>
          </cell>
        </row>
        <row r="74">
          <cell r="E74">
            <v>40544</v>
          </cell>
          <cell r="F74">
            <v>8.1178438208333308</v>
          </cell>
        </row>
        <row r="75">
          <cell r="E75">
            <v>40575</v>
          </cell>
          <cell r="F75">
            <v>8.2904642124999981</v>
          </cell>
        </row>
        <row r="76">
          <cell r="E76">
            <v>40603</v>
          </cell>
          <cell r="F76">
            <v>8.2489708599999982</v>
          </cell>
        </row>
        <row r="77">
          <cell r="E77">
            <v>40634</v>
          </cell>
          <cell r="F77">
            <v>8.4737928799999978</v>
          </cell>
        </row>
        <row r="78">
          <cell r="E78">
            <v>40664</v>
          </cell>
          <cell r="F78">
            <v>8.3483181041666654</v>
          </cell>
        </row>
        <row r="79">
          <cell r="E79">
            <v>40695</v>
          </cell>
          <cell r="F79">
            <v>8.2825666441666641</v>
          </cell>
        </row>
      </sheetData>
      <sheetData sheetId="14">
        <row r="17">
          <cell r="E17">
            <v>38808</v>
          </cell>
        </row>
        <row r="19">
          <cell r="E19">
            <v>38869</v>
          </cell>
          <cell r="F19">
            <v>5.0724777650000004</v>
          </cell>
        </row>
        <row r="20">
          <cell r="E20">
            <v>38899</v>
          </cell>
          <cell r="F20">
            <v>5.1061911291666675</v>
          </cell>
        </row>
        <row r="21">
          <cell r="E21">
            <v>38930</v>
          </cell>
          <cell r="F21">
            <v>5.5403287300000015</v>
          </cell>
        </row>
        <row r="22">
          <cell r="E22">
            <v>38961</v>
          </cell>
          <cell r="F22">
            <v>5.513372666666668</v>
          </cell>
        </row>
        <row r="23">
          <cell r="E23">
            <v>38991</v>
          </cell>
          <cell r="F23">
            <v>5.6924110125</v>
          </cell>
        </row>
        <row r="24">
          <cell r="E24">
            <v>39022</v>
          </cell>
          <cell r="F24">
            <v>5.8137487175000002</v>
          </cell>
        </row>
        <row r="25">
          <cell r="E25">
            <v>39052</v>
          </cell>
          <cell r="F25">
            <v>5.8153161125000006</v>
          </cell>
        </row>
        <row r="26">
          <cell r="E26">
            <v>39083</v>
          </cell>
          <cell r="F26">
            <v>5.7419686225</v>
          </cell>
        </row>
        <row r="27">
          <cell r="E27">
            <v>39114</v>
          </cell>
          <cell r="F27">
            <v>5.5321325900000007</v>
          </cell>
        </row>
        <row r="28">
          <cell r="E28">
            <v>39142</v>
          </cell>
          <cell r="F28">
            <v>5.4186169241666677</v>
          </cell>
        </row>
        <row r="29">
          <cell r="E29">
            <v>39173</v>
          </cell>
          <cell r="F29">
            <v>5.1082071366666684</v>
          </cell>
        </row>
        <row r="30">
          <cell r="E30">
            <v>39203</v>
          </cell>
          <cell r="F30">
            <v>4.9818867575000025</v>
          </cell>
        </row>
        <row r="31">
          <cell r="E31">
            <v>39234</v>
          </cell>
          <cell r="F31">
            <v>4.9674891841666691</v>
          </cell>
        </row>
        <row r="32">
          <cell r="E32">
            <v>39264</v>
          </cell>
          <cell r="F32">
            <v>4.791549286666668</v>
          </cell>
        </row>
        <row r="33">
          <cell r="E33">
            <v>39295</v>
          </cell>
          <cell r="F33">
            <v>4.3716032100000008</v>
          </cell>
        </row>
        <row r="34">
          <cell r="E34">
            <v>39326</v>
          </cell>
          <cell r="F34">
            <v>4.3394691650000006</v>
          </cell>
        </row>
        <row r="35">
          <cell r="E35">
            <v>39356</v>
          </cell>
          <cell r="F35">
            <v>4.4635185308333343</v>
          </cell>
        </row>
        <row r="36">
          <cell r="E36">
            <v>39387</v>
          </cell>
          <cell r="F36">
            <v>4.7644154066666671</v>
          </cell>
        </row>
        <row r="37">
          <cell r="E37">
            <v>39417</v>
          </cell>
          <cell r="F37">
            <v>4.8291992575</v>
          </cell>
        </row>
        <row r="38">
          <cell r="E38">
            <v>39448</v>
          </cell>
          <cell r="F38">
            <v>5.0963661391666673</v>
          </cell>
        </row>
        <row r="39">
          <cell r="E39">
            <v>39479</v>
          </cell>
          <cell r="F39">
            <v>5.2213989958333338</v>
          </cell>
        </row>
        <row r="40">
          <cell r="E40">
            <v>39508</v>
          </cell>
          <cell r="F40">
            <v>5.4330808708333338</v>
          </cell>
        </row>
        <row r="41">
          <cell r="E41">
            <v>39539</v>
          </cell>
          <cell r="F41">
            <v>5.9649020983333338</v>
          </cell>
        </row>
        <row r="42">
          <cell r="E42">
            <v>39569</v>
          </cell>
          <cell r="F42">
            <v>5.8017574266666676</v>
          </cell>
        </row>
        <row r="43">
          <cell r="E43">
            <v>39600</v>
          </cell>
          <cell r="F43">
            <v>5.80941566</v>
          </cell>
        </row>
        <row r="44">
          <cell r="E44">
            <v>39630</v>
          </cell>
          <cell r="F44">
            <v>5.8780473941666678</v>
          </cell>
        </row>
        <row r="45">
          <cell r="E45">
            <v>39661</v>
          </cell>
          <cell r="F45">
            <v>5.7625723241666664</v>
          </cell>
        </row>
        <row r="46">
          <cell r="E46">
            <v>39692</v>
          </cell>
          <cell r="F46">
            <v>5.6693310358333333</v>
          </cell>
        </row>
        <row r="47">
          <cell r="E47">
            <v>39722</v>
          </cell>
          <cell r="F47">
            <v>5.4259123825000009</v>
          </cell>
        </row>
        <row r="48">
          <cell r="E48">
            <v>39753</v>
          </cell>
          <cell r="F48">
            <v>4.9587589533333336</v>
          </cell>
        </row>
        <row r="49">
          <cell r="E49">
            <v>39783</v>
          </cell>
          <cell r="F49">
            <v>4.8091266433333333</v>
          </cell>
        </row>
        <row r="50">
          <cell r="E50">
            <v>39814</v>
          </cell>
          <cell r="F50">
            <v>4.6943315925000002</v>
          </cell>
        </row>
        <row r="51">
          <cell r="E51">
            <v>39845</v>
          </cell>
          <cell r="F51">
            <v>4.5658385758333342</v>
          </cell>
        </row>
        <row r="52">
          <cell r="E52">
            <v>39873</v>
          </cell>
          <cell r="F52">
            <v>4.4246735491666671</v>
          </cell>
        </row>
        <row r="53">
          <cell r="E53">
            <v>39904</v>
          </cell>
          <cell r="F53">
            <v>3.7658552441666671</v>
          </cell>
        </row>
        <row r="54">
          <cell r="E54">
            <v>39934</v>
          </cell>
          <cell r="F54">
            <v>3.6964640358333334</v>
          </cell>
        </row>
        <row r="55">
          <cell r="E55">
            <v>39965</v>
          </cell>
          <cell r="F55">
            <v>3.5218509241666669</v>
          </cell>
        </row>
        <row r="56">
          <cell r="E56">
            <v>39995</v>
          </cell>
          <cell r="F56">
            <v>3.4331152091666666</v>
          </cell>
        </row>
        <row r="57">
          <cell r="E57">
            <v>40026</v>
          </cell>
          <cell r="F57">
            <v>3.3534603133333332</v>
          </cell>
        </row>
        <row r="58">
          <cell r="E58">
            <v>40057</v>
          </cell>
          <cell r="F58">
            <v>3.1933274783333339</v>
          </cell>
        </row>
        <row r="59">
          <cell r="E59">
            <v>40087</v>
          </cell>
          <cell r="F59">
            <v>3.1890649183333344</v>
          </cell>
        </row>
        <row r="60">
          <cell r="E60">
            <v>40118</v>
          </cell>
          <cell r="F60">
            <v>2.9900828225000002</v>
          </cell>
        </row>
        <row r="61">
          <cell r="E61">
            <v>40148</v>
          </cell>
          <cell r="F61">
            <v>3.1444056750000002</v>
          </cell>
        </row>
        <row r="62">
          <cell r="E62">
            <v>40179</v>
          </cell>
          <cell r="F62">
            <v>3.1845181433333334</v>
          </cell>
        </row>
        <row r="63">
          <cell r="E63">
            <v>40210</v>
          </cell>
          <cell r="F63">
            <v>3.2050838124999999</v>
          </cell>
        </row>
        <row r="64">
          <cell r="E64">
            <v>40238</v>
          </cell>
          <cell r="F64">
            <v>3.2046333541666669</v>
          </cell>
        </row>
        <row r="65">
          <cell r="E65">
            <v>40269</v>
          </cell>
          <cell r="F65">
            <v>3.375986061666667</v>
          </cell>
        </row>
        <row r="66">
          <cell r="E66">
            <v>40299</v>
          </cell>
          <cell r="F66">
            <v>3.475893750833333</v>
          </cell>
        </row>
        <row r="67">
          <cell r="E67">
            <v>40330</v>
          </cell>
          <cell r="F67">
            <v>3.6383679241666669</v>
          </cell>
        </row>
        <row r="68">
          <cell r="E68">
            <v>40360</v>
          </cell>
          <cell r="F68">
            <v>3.4945494391666667</v>
          </cell>
        </row>
        <row r="69">
          <cell r="E69">
            <v>40391</v>
          </cell>
          <cell r="F69">
            <v>3.7893746924999996</v>
          </cell>
        </row>
        <row r="70">
          <cell r="E70">
            <v>40422</v>
          </cell>
          <cell r="F70">
            <v>3.9133354658333332</v>
          </cell>
        </row>
        <row r="71">
          <cell r="E71">
            <v>40452</v>
          </cell>
          <cell r="F71">
            <v>4.0892025616666663</v>
          </cell>
        </row>
        <row r="72">
          <cell r="E72">
            <v>40483</v>
          </cell>
          <cell r="F72">
            <v>4.3480753100000014</v>
          </cell>
        </row>
        <row r="73">
          <cell r="E73">
            <v>40513</v>
          </cell>
          <cell r="F73">
            <v>4.1115655983333346</v>
          </cell>
        </row>
        <row r="74">
          <cell r="E74">
            <v>40544</v>
          </cell>
          <cell r="F74">
            <v>4.1058293883333343</v>
          </cell>
        </row>
        <row r="75">
          <cell r="E75">
            <v>40575</v>
          </cell>
          <cell r="F75">
            <v>4.1421443575000012</v>
          </cell>
        </row>
        <row r="76">
          <cell r="E76">
            <v>40603</v>
          </cell>
          <cell r="F76">
            <v>4.169160094166668</v>
          </cell>
        </row>
        <row r="77">
          <cell r="E77">
            <v>40634</v>
          </cell>
          <cell r="F77">
            <v>4.2615269016666684</v>
          </cell>
        </row>
        <row r="78">
          <cell r="E78">
            <v>40664</v>
          </cell>
          <cell r="F78">
            <v>4.2509953825000011</v>
          </cell>
        </row>
        <row r="79">
          <cell r="E79">
            <v>40695</v>
          </cell>
          <cell r="F79">
            <v>4.1926490766666671</v>
          </cell>
        </row>
      </sheetData>
      <sheetData sheetId="15">
        <row r="17">
          <cell r="E17">
            <v>38808</v>
          </cell>
        </row>
        <row r="19">
          <cell r="E19">
            <v>38869</v>
          </cell>
          <cell r="F19">
            <v>5.237620694166667</v>
          </cell>
        </row>
        <row r="20">
          <cell r="E20">
            <v>38899</v>
          </cell>
          <cell r="F20">
            <v>4.9973885574999999</v>
          </cell>
        </row>
        <row r="21">
          <cell r="E21">
            <v>38930</v>
          </cell>
          <cell r="F21">
            <v>5.1900471141666671</v>
          </cell>
        </row>
        <row r="22">
          <cell r="E22">
            <v>38961</v>
          </cell>
          <cell r="F22">
            <v>5.6737338158333346</v>
          </cell>
        </row>
        <row r="23">
          <cell r="E23">
            <v>38991</v>
          </cell>
          <cell r="F23">
            <v>6.1656471408333333</v>
          </cell>
        </row>
        <row r="24">
          <cell r="E24">
            <v>39022</v>
          </cell>
          <cell r="F24">
            <v>6.6155889499999994</v>
          </cell>
        </row>
        <row r="25">
          <cell r="E25">
            <v>39052</v>
          </cell>
          <cell r="F25">
            <v>6.3001998524999996</v>
          </cell>
        </row>
        <row r="26">
          <cell r="E26">
            <v>39083</v>
          </cell>
          <cell r="F26">
            <v>6.3124790733333329</v>
          </cell>
        </row>
        <row r="27">
          <cell r="E27">
            <v>39114</v>
          </cell>
          <cell r="F27">
            <v>6.1659045741666665</v>
          </cell>
        </row>
        <row r="28">
          <cell r="E28">
            <v>39142</v>
          </cell>
          <cell r="F28">
            <v>5.7486739316666666</v>
          </cell>
        </row>
        <row r="29">
          <cell r="E29">
            <v>39173</v>
          </cell>
          <cell r="F29">
            <v>5.6612320499999997</v>
          </cell>
        </row>
        <row r="30">
          <cell r="E30">
            <v>39203</v>
          </cell>
          <cell r="F30">
            <v>6.9901607525000005</v>
          </cell>
        </row>
        <row r="31">
          <cell r="E31">
            <v>39234</v>
          </cell>
          <cell r="F31">
            <v>7.5343977108333329</v>
          </cell>
        </row>
        <row r="32">
          <cell r="E32">
            <v>39264</v>
          </cell>
          <cell r="F32">
            <v>7.5523197333333334</v>
          </cell>
        </row>
        <row r="33">
          <cell r="E33">
            <v>39295</v>
          </cell>
          <cell r="F33">
            <v>7.8023574366666679</v>
          </cell>
        </row>
        <row r="34">
          <cell r="E34">
            <v>39326</v>
          </cell>
          <cell r="F34">
            <v>9.831363300833333</v>
          </cell>
        </row>
        <row r="35">
          <cell r="E35">
            <v>39356</v>
          </cell>
          <cell r="F35">
            <v>9.7975257866666663</v>
          </cell>
        </row>
        <row r="36">
          <cell r="E36">
            <v>39387</v>
          </cell>
          <cell r="F36">
            <v>9.7852194216666675</v>
          </cell>
        </row>
        <row r="37">
          <cell r="E37">
            <v>39417</v>
          </cell>
          <cell r="F37">
            <v>10.884951129999999</v>
          </cell>
        </row>
        <row r="38">
          <cell r="E38">
            <v>39448</v>
          </cell>
          <cell r="F38">
            <v>11.377197974166668</v>
          </cell>
        </row>
        <row r="39">
          <cell r="E39">
            <v>39479</v>
          </cell>
          <cell r="F39">
            <v>12.315235765833334</v>
          </cell>
        </row>
        <row r="40">
          <cell r="E40">
            <v>39508</v>
          </cell>
          <cell r="F40">
            <v>13.021970684166668</v>
          </cell>
        </row>
        <row r="41">
          <cell r="E41">
            <v>39539</v>
          </cell>
          <cell r="F41">
            <v>13.909928847500003</v>
          </cell>
        </row>
        <row r="42">
          <cell r="E42">
            <v>39569</v>
          </cell>
          <cell r="F42">
            <v>13.08918926416667</v>
          </cell>
        </row>
        <row r="43">
          <cell r="E43">
            <v>39600</v>
          </cell>
          <cell r="F43">
            <v>13.064637152500003</v>
          </cell>
        </row>
        <row r="44">
          <cell r="E44">
            <v>39630</v>
          </cell>
          <cell r="F44">
            <v>14.40705636916667</v>
          </cell>
        </row>
        <row r="45">
          <cell r="E45">
            <v>39661</v>
          </cell>
          <cell r="F45">
            <v>14.606688759166667</v>
          </cell>
        </row>
        <row r="46">
          <cell r="E46">
            <v>39692</v>
          </cell>
          <cell r="F46">
            <v>13.094424145833335</v>
          </cell>
        </row>
        <row r="47">
          <cell r="E47">
            <v>39722</v>
          </cell>
          <cell r="F47">
            <v>14.462280764166664</v>
          </cell>
        </row>
        <row r="48">
          <cell r="E48">
            <v>39753</v>
          </cell>
          <cell r="F48">
            <v>14.045445923333334</v>
          </cell>
        </row>
        <row r="49">
          <cell r="E49">
            <v>39783</v>
          </cell>
          <cell r="F49">
            <v>13.745380135</v>
          </cell>
        </row>
        <row r="50">
          <cell r="E50">
            <v>39814</v>
          </cell>
          <cell r="F50">
            <v>13.295956819166667</v>
          </cell>
        </row>
        <row r="51">
          <cell r="E51">
            <v>39845</v>
          </cell>
          <cell r="F51">
            <v>12.902337687500001</v>
          </cell>
        </row>
        <row r="52">
          <cell r="E52">
            <v>39873</v>
          </cell>
          <cell r="F52">
            <v>13.229529512499999</v>
          </cell>
        </row>
        <row r="53">
          <cell r="E53">
            <v>39904</v>
          </cell>
          <cell r="F53">
            <v>13.163403264999999</v>
          </cell>
        </row>
        <row r="54">
          <cell r="E54">
            <v>39934</v>
          </cell>
          <cell r="F54">
            <v>13.599491544166666</v>
          </cell>
        </row>
        <row r="55">
          <cell r="E55">
            <v>39965</v>
          </cell>
          <cell r="F55">
            <v>13.475401914166662</v>
          </cell>
        </row>
        <row r="56">
          <cell r="E56">
            <v>39995</v>
          </cell>
          <cell r="F56">
            <v>12.997330274166663</v>
          </cell>
        </row>
        <row r="57">
          <cell r="E57">
            <v>40026</v>
          </cell>
          <cell r="F57">
            <v>12.577585406666666</v>
          </cell>
        </row>
        <row r="58">
          <cell r="E58">
            <v>40057</v>
          </cell>
          <cell r="F58">
            <v>11.768123214166666</v>
          </cell>
        </row>
        <row r="59">
          <cell r="E59">
            <v>40087</v>
          </cell>
          <cell r="F59">
            <v>10.204502795833333</v>
          </cell>
        </row>
        <row r="60">
          <cell r="E60">
            <v>40118</v>
          </cell>
          <cell r="F60">
            <v>10.190071188333333</v>
          </cell>
        </row>
        <row r="61">
          <cell r="E61">
            <v>40148</v>
          </cell>
          <cell r="F61">
            <v>9.8134754325000007</v>
          </cell>
        </row>
        <row r="62">
          <cell r="E62">
            <v>40179</v>
          </cell>
          <cell r="F62">
            <v>10.404517639166668</v>
          </cell>
        </row>
        <row r="63">
          <cell r="E63">
            <v>40210</v>
          </cell>
          <cell r="F63">
            <v>9.9975425766666692</v>
          </cell>
        </row>
        <row r="64">
          <cell r="E64">
            <v>40238</v>
          </cell>
          <cell r="F64">
            <v>11.322984095000001</v>
          </cell>
        </row>
        <row r="65">
          <cell r="E65">
            <v>40269</v>
          </cell>
          <cell r="F65">
            <v>10.717299340000002</v>
          </cell>
        </row>
        <row r="66">
          <cell r="E66">
            <v>40299</v>
          </cell>
          <cell r="F66">
            <v>10.292575714166668</v>
          </cell>
        </row>
        <row r="67">
          <cell r="E67">
            <v>40330</v>
          </cell>
          <cell r="F67">
            <v>9.6580224500000007</v>
          </cell>
        </row>
        <row r="68">
          <cell r="E68">
            <v>40360</v>
          </cell>
          <cell r="F68">
            <v>9.1372305908333349</v>
          </cell>
        </row>
        <row r="69">
          <cell r="E69">
            <v>40391</v>
          </cell>
          <cell r="F69">
            <v>9.1774709375000008</v>
          </cell>
        </row>
        <row r="70">
          <cell r="E70">
            <v>40422</v>
          </cell>
          <cell r="F70">
            <v>9.0703149408333328</v>
          </cell>
        </row>
        <row r="71">
          <cell r="E71">
            <v>40452</v>
          </cell>
          <cell r="F71">
            <v>8.5535579950000002</v>
          </cell>
        </row>
        <row r="72">
          <cell r="E72">
            <v>40483</v>
          </cell>
          <cell r="F72">
            <v>8.5721191574999995</v>
          </cell>
        </row>
        <row r="73">
          <cell r="E73">
            <v>40513</v>
          </cell>
          <cell r="F73">
            <v>8.3313227641666661</v>
          </cell>
        </row>
        <row r="74">
          <cell r="E74">
            <v>40544</v>
          </cell>
          <cell r="F74">
            <v>7.6672251724999994</v>
          </cell>
        </row>
        <row r="75">
          <cell r="E75">
            <v>40575</v>
          </cell>
          <cell r="F75">
            <v>7.6201580166666654</v>
          </cell>
        </row>
        <row r="76">
          <cell r="E76">
            <v>40603</v>
          </cell>
          <cell r="F76">
            <v>5.4644407116666684</v>
          </cell>
        </row>
        <row r="77">
          <cell r="E77">
            <v>40634</v>
          </cell>
          <cell r="F77">
            <v>5.2129912133333347</v>
          </cell>
        </row>
        <row r="78">
          <cell r="E78">
            <v>40664</v>
          </cell>
          <cell r="F78">
            <v>4.241980345</v>
          </cell>
        </row>
        <row r="79">
          <cell r="E79">
            <v>40695</v>
          </cell>
          <cell r="F79">
            <v>4.1945491350000008</v>
          </cell>
        </row>
      </sheetData>
      <sheetData sheetId="16">
        <row r="17">
          <cell r="E17">
            <v>38808</v>
          </cell>
        </row>
        <row r="19">
          <cell r="E19">
            <v>38869</v>
          </cell>
          <cell r="F19">
            <v>24.924733961666661</v>
          </cell>
        </row>
        <row r="20">
          <cell r="E20">
            <v>38899</v>
          </cell>
          <cell r="F20">
            <v>25.209385752499998</v>
          </cell>
        </row>
        <row r="21">
          <cell r="E21">
            <v>38930</v>
          </cell>
          <cell r="F21">
            <v>25.661481659166668</v>
          </cell>
        </row>
        <row r="22">
          <cell r="E22">
            <v>38961</v>
          </cell>
          <cell r="F22">
            <v>25.755806460000002</v>
          </cell>
        </row>
        <row r="23">
          <cell r="E23">
            <v>38991</v>
          </cell>
          <cell r="F23">
            <v>26.465910060833338</v>
          </cell>
        </row>
        <row r="24">
          <cell r="E24">
            <v>39022</v>
          </cell>
          <cell r="F24">
            <v>26.560971440000003</v>
          </cell>
        </row>
        <row r="25">
          <cell r="E25">
            <v>39052</v>
          </cell>
          <cell r="F25">
            <v>26.569681256666669</v>
          </cell>
        </row>
        <row r="26">
          <cell r="E26">
            <v>39083</v>
          </cell>
          <cell r="F26">
            <v>26.619972046666671</v>
          </cell>
        </row>
        <row r="27">
          <cell r="E27">
            <v>39114</v>
          </cell>
          <cell r="F27">
            <v>26.978025706666671</v>
          </cell>
        </row>
        <row r="28">
          <cell r="E28">
            <v>39142</v>
          </cell>
          <cell r="F28">
            <v>26.726375503333333</v>
          </cell>
        </row>
        <row r="29">
          <cell r="E29">
            <v>39173</v>
          </cell>
          <cell r="F29">
            <v>27.208525605000005</v>
          </cell>
        </row>
        <row r="30">
          <cell r="E30">
            <v>39203</v>
          </cell>
          <cell r="F30">
            <v>26.937707599166668</v>
          </cell>
        </row>
        <row r="31">
          <cell r="E31">
            <v>39234</v>
          </cell>
          <cell r="F31">
            <v>26.4821915775</v>
          </cell>
        </row>
        <row r="32">
          <cell r="E32">
            <v>39264</v>
          </cell>
          <cell r="F32">
            <v>26.321980657499996</v>
          </cell>
        </row>
        <row r="33">
          <cell r="E33">
            <v>39295</v>
          </cell>
          <cell r="F33">
            <v>26.087757795833326</v>
          </cell>
        </row>
        <row r="34">
          <cell r="E34">
            <v>39326</v>
          </cell>
          <cell r="F34">
            <v>25.937468499166656</v>
          </cell>
        </row>
        <row r="35">
          <cell r="E35">
            <v>39356</v>
          </cell>
          <cell r="F35">
            <v>25.467568772499991</v>
          </cell>
        </row>
        <row r="36">
          <cell r="E36">
            <v>39387</v>
          </cell>
          <cell r="F36">
            <v>25.433588402499993</v>
          </cell>
        </row>
        <row r="37">
          <cell r="E37">
            <v>39417</v>
          </cell>
          <cell r="F37">
            <v>25.835709415833332</v>
          </cell>
        </row>
        <row r="38">
          <cell r="E38">
            <v>39448</v>
          </cell>
          <cell r="F38">
            <v>25.901864328333332</v>
          </cell>
        </row>
        <row r="39">
          <cell r="E39">
            <v>39479</v>
          </cell>
          <cell r="F39">
            <v>25.320692311666665</v>
          </cell>
        </row>
        <row r="40">
          <cell r="E40">
            <v>39508</v>
          </cell>
          <cell r="F40">
            <v>26.069214430000006</v>
          </cell>
        </row>
        <row r="41">
          <cell r="E41">
            <v>39539</v>
          </cell>
          <cell r="F41">
            <v>26.341984237500004</v>
          </cell>
        </row>
        <row r="42">
          <cell r="E42">
            <v>39569</v>
          </cell>
          <cell r="F42">
            <v>26.63640058916668</v>
          </cell>
        </row>
        <row r="43">
          <cell r="E43">
            <v>39600</v>
          </cell>
          <cell r="F43">
            <v>27.911713442500005</v>
          </cell>
        </row>
        <row r="44">
          <cell r="E44">
            <v>39630</v>
          </cell>
          <cell r="F44">
            <v>29.250769045833341</v>
          </cell>
        </row>
        <row r="45">
          <cell r="E45">
            <v>39661</v>
          </cell>
          <cell r="F45">
            <v>30.117156851666667</v>
          </cell>
        </row>
        <row r="46">
          <cell r="E46">
            <v>39692</v>
          </cell>
          <cell r="F46">
            <v>30.838704886666672</v>
          </cell>
        </row>
        <row r="47">
          <cell r="E47">
            <v>39722</v>
          </cell>
          <cell r="F47">
            <v>32.672427285833344</v>
          </cell>
        </row>
        <row r="48">
          <cell r="E48">
            <v>39753</v>
          </cell>
          <cell r="F48">
            <v>33.75782815083334</v>
          </cell>
        </row>
        <row r="49">
          <cell r="E49">
            <v>39783</v>
          </cell>
          <cell r="F49">
            <v>35.128904274166679</v>
          </cell>
        </row>
        <row r="50">
          <cell r="E50">
            <v>39814</v>
          </cell>
          <cell r="F50">
            <v>35.940557754166669</v>
          </cell>
        </row>
        <row r="51">
          <cell r="E51">
            <v>39845</v>
          </cell>
          <cell r="F51">
            <v>36.423832058333339</v>
          </cell>
        </row>
        <row r="52">
          <cell r="E52">
            <v>39873</v>
          </cell>
          <cell r="F52">
            <v>35.953100132500005</v>
          </cell>
        </row>
        <row r="53">
          <cell r="E53">
            <v>39904</v>
          </cell>
          <cell r="F53">
            <v>35.681320562500012</v>
          </cell>
        </row>
        <row r="54">
          <cell r="E54">
            <v>39934</v>
          </cell>
          <cell r="F54">
            <v>35.727992719166679</v>
          </cell>
        </row>
        <row r="55">
          <cell r="E55">
            <v>39965</v>
          </cell>
          <cell r="F55">
            <v>34.932810733333341</v>
          </cell>
        </row>
        <row r="56">
          <cell r="E56">
            <v>39995</v>
          </cell>
          <cell r="F56">
            <v>33.759985305000015</v>
          </cell>
        </row>
        <row r="57">
          <cell r="E57">
            <v>40026</v>
          </cell>
          <cell r="F57">
            <v>32.562219945833348</v>
          </cell>
        </row>
        <row r="58">
          <cell r="E58">
            <v>40057</v>
          </cell>
          <cell r="F58">
            <v>32.199376291666674</v>
          </cell>
        </row>
        <row r="59">
          <cell r="E59">
            <v>40087</v>
          </cell>
          <cell r="F59">
            <v>30.735366798333345</v>
          </cell>
        </row>
        <row r="60">
          <cell r="E60">
            <v>40118</v>
          </cell>
          <cell r="F60">
            <v>29.973160125000007</v>
          </cell>
        </row>
        <row r="61">
          <cell r="E61">
            <v>40148</v>
          </cell>
          <cell r="F61">
            <v>28.956642776666666</v>
          </cell>
        </row>
        <row r="62">
          <cell r="E62">
            <v>40179</v>
          </cell>
          <cell r="F62">
            <v>27.971363097500006</v>
          </cell>
        </row>
        <row r="63">
          <cell r="E63">
            <v>40210</v>
          </cell>
          <cell r="F63">
            <v>28.444494177500008</v>
          </cell>
        </row>
        <row r="64">
          <cell r="E64">
            <v>40238</v>
          </cell>
          <cell r="F64">
            <v>29.344832988333334</v>
          </cell>
        </row>
        <row r="65">
          <cell r="E65">
            <v>40269</v>
          </cell>
          <cell r="F65">
            <v>30.221206226666677</v>
          </cell>
        </row>
        <row r="66">
          <cell r="E66">
            <v>40299</v>
          </cell>
          <cell r="F66">
            <v>31.000651070833342</v>
          </cell>
        </row>
        <row r="67">
          <cell r="E67">
            <v>40330</v>
          </cell>
          <cell r="F67">
            <v>31.554452459166679</v>
          </cell>
        </row>
        <row r="68">
          <cell r="E68">
            <v>40360</v>
          </cell>
          <cell r="F68">
            <v>32.007247226666671</v>
          </cell>
        </row>
        <row r="69">
          <cell r="E69">
            <v>40391</v>
          </cell>
          <cell r="F69">
            <v>32.931455175000004</v>
          </cell>
        </row>
        <row r="70">
          <cell r="E70">
            <v>40422</v>
          </cell>
          <cell r="F70">
            <v>34.731126366666672</v>
          </cell>
        </row>
        <row r="71">
          <cell r="E71">
            <v>40452</v>
          </cell>
          <cell r="F71">
            <v>37.489088426666676</v>
          </cell>
        </row>
        <row r="72">
          <cell r="E72">
            <v>40483</v>
          </cell>
          <cell r="F72">
            <v>37.623091015</v>
          </cell>
        </row>
        <row r="73">
          <cell r="E73">
            <v>40513</v>
          </cell>
          <cell r="F73">
            <v>38.169798585833327</v>
          </cell>
        </row>
        <row r="74">
          <cell r="E74">
            <v>40544</v>
          </cell>
          <cell r="F74">
            <v>38.912819588333335</v>
          </cell>
        </row>
        <row r="75">
          <cell r="E75">
            <v>40575</v>
          </cell>
          <cell r="F75">
            <v>38.678088110833336</v>
          </cell>
        </row>
        <row r="76">
          <cell r="E76">
            <v>40603</v>
          </cell>
          <cell r="F76">
            <v>39.330031464166687</v>
          </cell>
        </row>
        <row r="77">
          <cell r="E77">
            <v>40634</v>
          </cell>
          <cell r="F77">
            <v>38.528295791666679</v>
          </cell>
        </row>
        <row r="78">
          <cell r="E78">
            <v>40664</v>
          </cell>
          <cell r="F78">
            <v>38.206291263333348</v>
          </cell>
        </row>
        <row r="79">
          <cell r="E79">
            <v>40695</v>
          </cell>
          <cell r="F79">
            <v>37.973811720000008</v>
          </cell>
        </row>
      </sheetData>
      <sheetData sheetId="17">
        <row r="17">
          <cell r="E17">
            <v>38808</v>
          </cell>
        </row>
        <row r="19">
          <cell r="E19">
            <v>38869</v>
          </cell>
          <cell r="F19">
            <v>0.29382528083333331</v>
          </cell>
        </row>
        <row r="20">
          <cell r="E20">
            <v>38899</v>
          </cell>
          <cell r="F20">
            <v>0.30592480833333335</v>
          </cell>
        </row>
        <row r="21">
          <cell r="E21">
            <v>38930</v>
          </cell>
          <cell r="F21">
            <v>0.3696471925</v>
          </cell>
        </row>
        <row r="22">
          <cell r="E22">
            <v>38961</v>
          </cell>
          <cell r="F22">
            <v>0.36960674083333339</v>
          </cell>
        </row>
        <row r="23">
          <cell r="E23">
            <v>38991</v>
          </cell>
          <cell r="F23">
            <v>0.35664041083333342</v>
          </cell>
        </row>
        <row r="24">
          <cell r="E24">
            <v>39022</v>
          </cell>
          <cell r="F24">
            <v>0.3586307333333334</v>
          </cell>
        </row>
        <row r="25">
          <cell r="E25">
            <v>39052</v>
          </cell>
          <cell r="F25">
            <v>0.34076923000000003</v>
          </cell>
        </row>
        <row r="26">
          <cell r="E26">
            <v>39083</v>
          </cell>
          <cell r="F26">
            <v>0.35662525583333343</v>
          </cell>
        </row>
        <row r="27">
          <cell r="E27">
            <v>39114</v>
          </cell>
          <cell r="F27">
            <v>0.35934955083333348</v>
          </cell>
        </row>
        <row r="28">
          <cell r="E28">
            <v>39142</v>
          </cell>
          <cell r="F28">
            <v>0.3336384025000001</v>
          </cell>
        </row>
        <row r="29">
          <cell r="E29">
            <v>39173</v>
          </cell>
          <cell r="F29">
            <v>0.29149932583333332</v>
          </cell>
        </row>
        <row r="30">
          <cell r="E30">
            <v>39203</v>
          </cell>
          <cell r="F30">
            <v>0.28707375333333335</v>
          </cell>
        </row>
        <row r="31">
          <cell r="E31">
            <v>39234</v>
          </cell>
          <cell r="F31">
            <v>0.31621875583333331</v>
          </cell>
        </row>
        <row r="32">
          <cell r="E32">
            <v>39264</v>
          </cell>
          <cell r="F32">
            <v>0.32104073999999999</v>
          </cell>
        </row>
        <row r="33">
          <cell r="E33">
            <v>39295</v>
          </cell>
          <cell r="F33">
            <v>0.29684871500000004</v>
          </cell>
        </row>
        <row r="34">
          <cell r="E34">
            <v>39326</v>
          </cell>
          <cell r="F34">
            <v>0.32275399083333334</v>
          </cell>
        </row>
        <row r="35">
          <cell r="E35">
            <v>39356</v>
          </cell>
          <cell r="F35">
            <v>0.35298153333333332</v>
          </cell>
        </row>
        <row r="36">
          <cell r="E36">
            <v>39387</v>
          </cell>
          <cell r="F36">
            <v>0.36487854583333329</v>
          </cell>
        </row>
        <row r="37">
          <cell r="E37">
            <v>39417</v>
          </cell>
          <cell r="F37">
            <v>0.36076907249999995</v>
          </cell>
        </row>
        <row r="38">
          <cell r="E38">
            <v>39448</v>
          </cell>
          <cell r="F38">
            <v>0.36751982333333327</v>
          </cell>
        </row>
        <row r="39">
          <cell r="E39">
            <v>39479</v>
          </cell>
          <cell r="F39">
            <v>0.37005822333333332</v>
          </cell>
        </row>
        <row r="40">
          <cell r="E40">
            <v>39508</v>
          </cell>
          <cell r="F40">
            <v>0.41147958166666659</v>
          </cell>
        </row>
        <row r="41">
          <cell r="E41">
            <v>39539</v>
          </cell>
          <cell r="F41">
            <v>0.42783657916666668</v>
          </cell>
        </row>
        <row r="42">
          <cell r="E42">
            <v>39569</v>
          </cell>
          <cell r="F42">
            <v>0.44262539666666667</v>
          </cell>
        </row>
        <row r="43">
          <cell r="E43">
            <v>39600</v>
          </cell>
          <cell r="F43">
            <v>0.44422624166666674</v>
          </cell>
        </row>
        <row r="44">
          <cell r="E44">
            <v>39630</v>
          </cell>
          <cell r="F44">
            <v>0.44352141333333339</v>
          </cell>
        </row>
        <row r="45">
          <cell r="E45">
            <v>39661</v>
          </cell>
          <cell r="F45">
            <v>0.3990213208333333</v>
          </cell>
        </row>
        <row r="46">
          <cell r="E46">
            <v>39692</v>
          </cell>
          <cell r="F46">
            <v>0.36474529000000006</v>
          </cell>
        </row>
        <row r="47">
          <cell r="E47">
            <v>39722</v>
          </cell>
          <cell r="F47">
            <v>0.35105465583333323</v>
          </cell>
        </row>
        <row r="48">
          <cell r="E48">
            <v>39753</v>
          </cell>
          <cell r="F48">
            <v>0.33769897499999996</v>
          </cell>
        </row>
        <row r="49">
          <cell r="E49">
            <v>39783</v>
          </cell>
          <cell r="F49">
            <v>0.32933263750000003</v>
          </cell>
        </row>
        <row r="50">
          <cell r="E50">
            <v>39814</v>
          </cell>
          <cell r="F50">
            <v>0.31167352833333334</v>
          </cell>
        </row>
        <row r="51">
          <cell r="E51">
            <v>39845</v>
          </cell>
          <cell r="F51">
            <v>0.29930900666666665</v>
          </cell>
        </row>
        <row r="52">
          <cell r="E52">
            <v>39873</v>
          </cell>
          <cell r="F52">
            <v>0.2653296175</v>
          </cell>
        </row>
        <row r="53">
          <cell r="E53">
            <v>39904</v>
          </cell>
          <cell r="F53">
            <v>0.23830490999999998</v>
          </cell>
        </row>
        <row r="54">
          <cell r="E54">
            <v>39934</v>
          </cell>
          <cell r="F54">
            <v>0.21624138416666669</v>
          </cell>
        </row>
        <row r="55">
          <cell r="E55">
            <v>39965</v>
          </cell>
          <cell r="F55">
            <v>0.18413539166666668</v>
          </cell>
        </row>
        <row r="56">
          <cell r="E56">
            <v>39995</v>
          </cell>
          <cell r="F56">
            <v>0.17846897583333332</v>
          </cell>
        </row>
        <row r="57">
          <cell r="E57">
            <v>40026</v>
          </cell>
          <cell r="F57">
            <v>0.18433157166666667</v>
          </cell>
        </row>
        <row r="58">
          <cell r="E58">
            <v>40057</v>
          </cell>
          <cell r="F58">
            <v>0.19368306583333331</v>
          </cell>
        </row>
        <row r="59">
          <cell r="E59">
            <v>40087</v>
          </cell>
          <cell r="F59">
            <v>0.18118047666666667</v>
          </cell>
        </row>
        <row r="60">
          <cell r="E60">
            <v>40118</v>
          </cell>
          <cell r="F60">
            <v>0.17735486749999999</v>
          </cell>
        </row>
        <row r="61">
          <cell r="E61">
            <v>40148</v>
          </cell>
          <cell r="F61">
            <v>0.18411662500000001</v>
          </cell>
        </row>
        <row r="62">
          <cell r="E62">
            <v>40179</v>
          </cell>
          <cell r="F62">
            <v>0.17179167750000002</v>
          </cell>
        </row>
        <row r="63">
          <cell r="E63">
            <v>40210</v>
          </cell>
          <cell r="F63">
            <v>0.20055074833333333</v>
          </cell>
        </row>
        <row r="64">
          <cell r="E64">
            <v>40238</v>
          </cell>
          <cell r="F64">
            <v>0.21376884083333336</v>
          </cell>
        </row>
        <row r="65">
          <cell r="E65">
            <v>40269</v>
          </cell>
          <cell r="F65">
            <v>0.2140998975</v>
          </cell>
        </row>
        <row r="66">
          <cell r="E66">
            <v>40299</v>
          </cell>
          <cell r="F66">
            <v>0.21501929583333335</v>
          </cell>
        </row>
        <row r="67">
          <cell r="E67">
            <v>40330</v>
          </cell>
          <cell r="F67">
            <v>0.22277632166666669</v>
          </cell>
        </row>
        <row r="68">
          <cell r="E68">
            <v>40360</v>
          </cell>
          <cell r="F68">
            <v>0.21002018583333337</v>
          </cell>
        </row>
        <row r="69">
          <cell r="E69">
            <v>40391</v>
          </cell>
          <cell r="F69">
            <v>0.25876089916666672</v>
          </cell>
        </row>
        <row r="70">
          <cell r="E70">
            <v>40422</v>
          </cell>
          <cell r="F70">
            <v>0.30293714166666669</v>
          </cell>
        </row>
        <row r="71">
          <cell r="E71">
            <v>40452</v>
          </cell>
          <cell r="F71">
            <v>0.32256466666666667</v>
          </cell>
        </row>
        <row r="72">
          <cell r="E72">
            <v>40483</v>
          </cell>
          <cell r="F72">
            <v>0.33061557666666669</v>
          </cell>
        </row>
        <row r="73">
          <cell r="E73">
            <v>40513</v>
          </cell>
          <cell r="F73">
            <v>0.36039572583333329</v>
          </cell>
        </row>
        <row r="74">
          <cell r="E74">
            <v>40544</v>
          </cell>
          <cell r="F74">
            <v>0.36430412916666666</v>
          </cell>
        </row>
        <row r="75">
          <cell r="E75">
            <v>40575</v>
          </cell>
          <cell r="F75">
            <v>0.35116409833333329</v>
          </cell>
        </row>
        <row r="76">
          <cell r="E76">
            <v>40603</v>
          </cell>
          <cell r="F76">
            <v>0.38985280333333333</v>
          </cell>
        </row>
        <row r="77">
          <cell r="E77">
            <v>40634</v>
          </cell>
          <cell r="F77">
            <v>0.4049110483333333</v>
          </cell>
        </row>
        <row r="78">
          <cell r="E78">
            <v>40664</v>
          </cell>
          <cell r="F78">
            <v>0.43377334916666666</v>
          </cell>
        </row>
        <row r="79">
          <cell r="E79">
            <v>40695</v>
          </cell>
          <cell r="F79">
            <v>0.44313912416666662</v>
          </cell>
        </row>
      </sheetData>
      <sheetData sheetId="18">
        <row r="17">
          <cell r="E17">
            <v>38808</v>
          </cell>
        </row>
        <row r="19">
          <cell r="E19">
            <v>38869</v>
          </cell>
          <cell r="F19">
            <v>1.5265553025</v>
          </cell>
        </row>
        <row r="20">
          <cell r="E20">
            <v>38899</v>
          </cell>
          <cell r="F20">
            <v>1.5182680441666667</v>
          </cell>
        </row>
        <row r="21">
          <cell r="E21">
            <v>38930</v>
          </cell>
          <cell r="F21">
            <v>1.5398997075</v>
          </cell>
        </row>
        <row r="22">
          <cell r="E22">
            <v>38961</v>
          </cell>
          <cell r="F22">
            <v>1.6127014758333333</v>
          </cell>
        </row>
        <row r="23">
          <cell r="E23">
            <v>38991</v>
          </cell>
          <cell r="F23">
            <v>1.6968731849999996</v>
          </cell>
        </row>
        <row r="24">
          <cell r="E24">
            <v>39022</v>
          </cell>
          <cell r="F24">
            <v>1.7472626199999997</v>
          </cell>
        </row>
        <row r="25">
          <cell r="E25">
            <v>39052</v>
          </cell>
          <cell r="F25">
            <v>1.8090760691666663</v>
          </cell>
        </row>
        <row r="26">
          <cell r="E26">
            <v>39083</v>
          </cell>
          <cell r="F26">
            <v>1.8536975233333328</v>
          </cell>
        </row>
        <row r="27">
          <cell r="E27">
            <v>39114</v>
          </cell>
          <cell r="F27">
            <v>1.8948409925</v>
          </cell>
        </row>
        <row r="28">
          <cell r="E28">
            <v>39142</v>
          </cell>
          <cell r="F28">
            <v>1.9356106874999999</v>
          </cell>
        </row>
        <row r="29">
          <cell r="E29">
            <v>39173</v>
          </cell>
          <cell r="F29">
            <v>1.9527234166666665</v>
          </cell>
        </row>
        <row r="30">
          <cell r="E30">
            <v>39203</v>
          </cell>
          <cell r="F30">
            <v>1.9699215333333333</v>
          </cell>
        </row>
        <row r="31">
          <cell r="E31">
            <v>39234</v>
          </cell>
          <cell r="F31">
            <v>1.9176841524999995</v>
          </cell>
        </row>
        <row r="32">
          <cell r="E32">
            <v>39264</v>
          </cell>
          <cell r="F32">
            <v>1.960602685833333</v>
          </cell>
        </row>
        <row r="33">
          <cell r="E33">
            <v>39295</v>
          </cell>
          <cell r="F33">
            <v>2.0331439200000001</v>
          </cell>
        </row>
        <row r="34">
          <cell r="E34">
            <v>39326</v>
          </cell>
          <cell r="F34">
            <v>2.0728087858333333</v>
          </cell>
        </row>
        <row r="35">
          <cell r="E35">
            <v>39356</v>
          </cell>
          <cell r="F35">
            <v>2.2060223033333335</v>
          </cell>
        </row>
        <row r="36">
          <cell r="E36">
            <v>39387</v>
          </cell>
          <cell r="F36">
            <v>2.3124094108333333</v>
          </cell>
        </row>
        <row r="37">
          <cell r="E37">
            <v>39417</v>
          </cell>
          <cell r="F37">
            <v>2.3633594900000001</v>
          </cell>
        </row>
        <row r="38">
          <cell r="E38">
            <v>39448</v>
          </cell>
          <cell r="F38">
            <v>2.4156356116666666</v>
          </cell>
        </row>
        <row r="39">
          <cell r="E39">
            <v>39479</v>
          </cell>
          <cell r="F39">
            <v>2.4314363774999999</v>
          </cell>
        </row>
        <row r="40">
          <cell r="E40">
            <v>39508</v>
          </cell>
          <cell r="F40">
            <v>2.5131183283333329</v>
          </cell>
        </row>
        <row r="41">
          <cell r="E41">
            <v>39539</v>
          </cell>
          <cell r="F41">
            <v>2.6867783191666663</v>
          </cell>
        </row>
        <row r="42">
          <cell r="E42">
            <v>39569</v>
          </cell>
          <cell r="F42">
            <v>2.8752253216666666</v>
          </cell>
        </row>
        <row r="43">
          <cell r="E43">
            <v>39600</v>
          </cell>
          <cell r="F43">
            <v>3.098778878333333</v>
          </cell>
        </row>
        <row r="44">
          <cell r="E44">
            <v>39630</v>
          </cell>
          <cell r="F44">
            <v>3.3047168066666668</v>
          </cell>
        </row>
        <row r="45">
          <cell r="E45">
            <v>39661</v>
          </cell>
          <cell r="F45">
            <v>3.3691289399999995</v>
          </cell>
        </row>
        <row r="46">
          <cell r="E46">
            <v>39692</v>
          </cell>
          <cell r="F46">
            <v>3.4467020808333331</v>
          </cell>
        </row>
        <row r="47">
          <cell r="E47">
            <v>39722</v>
          </cell>
          <cell r="F47">
            <v>3.6326964741666674</v>
          </cell>
        </row>
        <row r="48">
          <cell r="E48">
            <v>39753</v>
          </cell>
          <cell r="F48">
            <v>3.6426521491666666</v>
          </cell>
        </row>
        <row r="49">
          <cell r="E49">
            <v>39783</v>
          </cell>
          <cell r="F49">
            <v>3.8754037916666686</v>
          </cell>
        </row>
        <row r="50">
          <cell r="E50">
            <v>39814</v>
          </cell>
          <cell r="F50">
            <v>3.9469176091666687</v>
          </cell>
        </row>
        <row r="51">
          <cell r="E51">
            <v>39845</v>
          </cell>
          <cell r="F51">
            <v>4.0373854491666687</v>
          </cell>
        </row>
        <row r="52">
          <cell r="E52">
            <v>39873</v>
          </cell>
          <cell r="F52">
            <v>4.0518183758333359</v>
          </cell>
        </row>
        <row r="53">
          <cell r="E53">
            <v>39904</v>
          </cell>
          <cell r="F53">
            <v>3.9419622250000028</v>
          </cell>
        </row>
        <row r="54">
          <cell r="E54">
            <v>39934</v>
          </cell>
          <cell r="F54">
            <v>3.8539702625000021</v>
          </cell>
        </row>
        <row r="55">
          <cell r="E55">
            <v>39965</v>
          </cell>
          <cell r="F55">
            <v>3.7288409166666683</v>
          </cell>
        </row>
        <row r="56">
          <cell r="E56">
            <v>39995</v>
          </cell>
          <cell r="F56">
            <v>3.6567668950000018</v>
          </cell>
        </row>
        <row r="57">
          <cell r="E57">
            <v>40026</v>
          </cell>
          <cell r="F57">
            <v>3.613642100833335</v>
          </cell>
        </row>
        <row r="58">
          <cell r="E58">
            <v>40057</v>
          </cell>
          <cell r="F58">
            <v>3.5320393458333346</v>
          </cell>
        </row>
        <row r="59">
          <cell r="E59">
            <v>40087</v>
          </cell>
          <cell r="F59">
            <v>3.3421876458333344</v>
          </cell>
        </row>
        <row r="60">
          <cell r="E60">
            <v>40118</v>
          </cell>
          <cell r="F60">
            <v>3.3074765783333344</v>
          </cell>
        </row>
        <row r="61">
          <cell r="E61">
            <v>40148</v>
          </cell>
          <cell r="F61">
            <v>3.116484564999999</v>
          </cell>
        </row>
        <row r="62">
          <cell r="E62">
            <v>40179</v>
          </cell>
          <cell r="F62">
            <v>3.0690059508333327</v>
          </cell>
        </row>
        <row r="63">
          <cell r="E63">
            <v>40210</v>
          </cell>
          <cell r="F63">
            <v>3.0478874641666658</v>
          </cell>
        </row>
        <row r="64">
          <cell r="E64">
            <v>40238</v>
          </cell>
          <cell r="F64">
            <v>3.110372814166666</v>
          </cell>
        </row>
        <row r="65">
          <cell r="E65">
            <v>40269</v>
          </cell>
          <cell r="F65">
            <v>3.2239881191666648</v>
          </cell>
        </row>
        <row r="66">
          <cell r="E66">
            <v>40299</v>
          </cell>
          <cell r="F66">
            <v>3.2320739074999985</v>
          </cell>
        </row>
        <row r="67">
          <cell r="E67">
            <v>40330</v>
          </cell>
          <cell r="F67">
            <v>3.3103427183333323</v>
          </cell>
        </row>
        <row r="68">
          <cell r="E68">
            <v>40360</v>
          </cell>
          <cell r="F68">
            <v>3.2909966049999988</v>
          </cell>
        </row>
        <row r="69">
          <cell r="E69">
            <v>40391</v>
          </cell>
          <cell r="F69">
            <v>3.3465782949999991</v>
          </cell>
        </row>
        <row r="70">
          <cell r="E70">
            <v>40422</v>
          </cell>
          <cell r="F70">
            <v>3.5330707741666658</v>
          </cell>
        </row>
        <row r="71">
          <cell r="E71">
            <v>40452</v>
          </cell>
          <cell r="F71">
            <v>3.609628523333333</v>
          </cell>
        </row>
        <row r="72">
          <cell r="E72">
            <v>40483</v>
          </cell>
          <cell r="F72">
            <v>3.6181819033333329</v>
          </cell>
        </row>
        <row r="73">
          <cell r="E73">
            <v>40513</v>
          </cell>
          <cell r="F73">
            <v>3.6735215433333335</v>
          </cell>
        </row>
        <row r="74">
          <cell r="E74">
            <v>40544</v>
          </cell>
          <cell r="F74">
            <v>3.6118373066666667</v>
          </cell>
        </row>
        <row r="75">
          <cell r="E75">
            <v>40575</v>
          </cell>
          <cell r="F75">
            <v>3.6057638541666663</v>
          </cell>
        </row>
        <row r="76">
          <cell r="E76">
            <v>40603</v>
          </cell>
          <cell r="F76">
            <v>3.6020435758333331</v>
          </cell>
        </row>
        <row r="77">
          <cell r="E77">
            <v>40634</v>
          </cell>
          <cell r="F77">
            <v>3.5093658058333332</v>
          </cell>
        </row>
        <row r="78">
          <cell r="E78">
            <v>40664</v>
          </cell>
          <cell r="F78">
            <v>3.5211550241666667</v>
          </cell>
        </row>
        <row r="79">
          <cell r="E79">
            <v>40695</v>
          </cell>
          <cell r="F79">
            <v>3.4783665375000008</v>
          </cell>
        </row>
      </sheetData>
      <sheetData sheetId="19">
        <row r="17">
          <cell r="E17">
            <v>38808</v>
          </cell>
        </row>
        <row r="19">
          <cell r="E19">
            <v>38869</v>
          </cell>
          <cell r="F19">
            <v>4.7196977149999997</v>
          </cell>
        </row>
        <row r="20">
          <cell r="E20">
            <v>38899</v>
          </cell>
          <cell r="F20">
            <v>4.8350235616666666</v>
          </cell>
        </row>
        <row r="21">
          <cell r="E21">
            <v>38930</v>
          </cell>
          <cell r="F21">
            <v>4.8852886674999993</v>
          </cell>
        </row>
        <row r="22">
          <cell r="E22">
            <v>38961</v>
          </cell>
          <cell r="F22">
            <v>4.8533529283333312</v>
          </cell>
        </row>
        <row r="23">
          <cell r="E23">
            <v>38991</v>
          </cell>
          <cell r="F23">
            <v>4.9833243624999985</v>
          </cell>
        </row>
        <row r="24">
          <cell r="E24">
            <v>39022</v>
          </cell>
          <cell r="F24">
            <v>4.9532247758333323</v>
          </cell>
        </row>
        <row r="25">
          <cell r="E25">
            <v>39052</v>
          </cell>
          <cell r="F25">
            <v>4.9508251058333341</v>
          </cell>
        </row>
        <row r="26">
          <cell r="E26">
            <v>39083</v>
          </cell>
          <cell r="F26">
            <v>4.8822568125000005</v>
          </cell>
        </row>
        <row r="27">
          <cell r="E27">
            <v>39114</v>
          </cell>
          <cell r="F27">
            <v>4.9446269583333331</v>
          </cell>
        </row>
        <row r="28">
          <cell r="E28">
            <v>39142</v>
          </cell>
          <cell r="F28">
            <v>4.8415136925000013</v>
          </cell>
        </row>
        <row r="29">
          <cell r="E29">
            <v>39173</v>
          </cell>
          <cell r="F29">
            <v>4.8205185458333339</v>
          </cell>
        </row>
        <row r="30">
          <cell r="E30">
            <v>39203</v>
          </cell>
          <cell r="F30">
            <v>4.9346429966666667</v>
          </cell>
        </row>
        <row r="31">
          <cell r="E31">
            <v>39234</v>
          </cell>
          <cell r="F31">
            <v>4.9725183741666674</v>
          </cell>
        </row>
        <row r="32">
          <cell r="E32">
            <v>39264</v>
          </cell>
          <cell r="F32">
            <v>4.980985214166668</v>
          </cell>
        </row>
        <row r="33">
          <cell r="E33">
            <v>39295</v>
          </cell>
          <cell r="F33">
            <v>5.0540503258333347</v>
          </cell>
        </row>
        <row r="34">
          <cell r="E34">
            <v>39326</v>
          </cell>
          <cell r="F34">
            <v>5.0766811933333349</v>
          </cell>
        </row>
        <row r="35">
          <cell r="E35">
            <v>39356</v>
          </cell>
          <cell r="F35">
            <v>5.1471552675000014</v>
          </cell>
        </row>
        <row r="36">
          <cell r="E36">
            <v>39387</v>
          </cell>
          <cell r="F36">
            <v>5.2413226100000019</v>
          </cell>
        </row>
        <row r="37">
          <cell r="E37">
            <v>39417</v>
          </cell>
          <cell r="F37">
            <v>5.3469991441666673</v>
          </cell>
        </row>
        <row r="38">
          <cell r="E38">
            <v>39448</v>
          </cell>
          <cell r="F38">
            <v>5.4503119016666668</v>
          </cell>
        </row>
        <row r="39">
          <cell r="E39">
            <v>39479</v>
          </cell>
          <cell r="F39">
            <v>5.4008319716666664</v>
          </cell>
        </row>
        <row r="40">
          <cell r="E40">
            <v>39508</v>
          </cell>
          <cell r="F40">
            <v>5.5306704125000001</v>
          </cell>
        </row>
        <row r="41">
          <cell r="E41">
            <v>39539</v>
          </cell>
          <cell r="F41">
            <v>5.7698934966666675</v>
          </cell>
        </row>
        <row r="42">
          <cell r="E42">
            <v>39569</v>
          </cell>
          <cell r="F42">
            <v>5.8242172200000004</v>
          </cell>
        </row>
        <row r="43">
          <cell r="E43">
            <v>39600</v>
          </cell>
          <cell r="F43">
            <v>6.1381339616666679</v>
          </cell>
        </row>
        <row r="44">
          <cell r="E44">
            <v>39630</v>
          </cell>
          <cell r="F44">
            <v>6.3366889641666662</v>
          </cell>
        </row>
        <row r="45">
          <cell r="E45">
            <v>39661</v>
          </cell>
          <cell r="F45">
            <v>6.4864422725000006</v>
          </cell>
        </row>
        <row r="46">
          <cell r="E46">
            <v>39692</v>
          </cell>
          <cell r="F46">
            <v>6.6513768375000017</v>
          </cell>
        </row>
        <row r="47">
          <cell r="E47">
            <v>39722</v>
          </cell>
          <cell r="F47">
            <v>7.1667880983333339</v>
          </cell>
        </row>
        <row r="48">
          <cell r="E48">
            <v>39753</v>
          </cell>
          <cell r="F48">
            <v>7.6049856049999995</v>
          </cell>
        </row>
        <row r="49">
          <cell r="E49">
            <v>39783</v>
          </cell>
          <cell r="F49">
            <v>7.9032607616666652</v>
          </cell>
        </row>
        <row r="50">
          <cell r="E50">
            <v>39814</v>
          </cell>
          <cell r="F50">
            <v>8.1210775758333327</v>
          </cell>
        </row>
        <row r="51">
          <cell r="E51">
            <v>39845</v>
          </cell>
          <cell r="F51">
            <v>8.3566736600000002</v>
          </cell>
        </row>
        <row r="52">
          <cell r="E52">
            <v>39873</v>
          </cell>
          <cell r="F52">
            <v>8.5337987900000005</v>
          </cell>
        </row>
        <row r="53">
          <cell r="E53">
            <v>39904</v>
          </cell>
          <cell r="F53">
            <v>8.4635278041666666</v>
          </cell>
        </row>
        <row r="54">
          <cell r="E54">
            <v>39934</v>
          </cell>
          <cell r="F54">
            <v>8.4661094733333346</v>
          </cell>
        </row>
        <row r="55">
          <cell r="E55">
            <v>39965</v>
          </cell>
          <cell r="F55">
            <v>8.4945351616666667</v>
          </cell>
        </row>
        <row r="56">
          <cell r="E56">
            <v>39995</v>
          </cell>
          <cell r="F56">
            <v>8.4736931450000004</v>
          </cell>
        </row>
        <row r="57">
          <cell r="E57">
            <v>40026</v>
          </cell>
          <cell r="F57">
            <v>8.2720696099999991</v>
          </cell>
        </row>
        <row r="58">
          <cell r="E58">
            <v>40057</v>
          </cell>
          <cell r="F58">
            <v>8.3785298158333337</v>
          </cell>
        </row>
        <row r="59">
          <cell r="E59">
            <v>40087</v>
          </cell>
          <cell r="F59">
            <v>7.987427828333332</v>
          </cell>
        </row>
        <row r="60">
          <cell r="E60">
            <v>40118</v>
          </cell>
          <cell r="F60">
            <v>7.6020880349999986</v>
          </cell>
        </row>
        <row r="61">
          <cell r="E61">
            <v>40148</v>
          </cell>
          <cell r="F61">
            <v>7.5438872449999996</v>
          </cell>
        </row>
        <row r="62">
          <cell r="E62">
            <v>40179</v>
          </cell>
          <cell r="F62">
            <v>7.3411747166666652</v>
          </cell>
        </row>
        <row r="63">
          <cell r="E63">
            <v>40210</v>
          </cell>
          <cell r="F63">
            <v>7.4672699991666649</v>
          </cell>
        </row>
        <row r="64">
          <cell r="E64">
            <v>40238</v>
          </cell>
          <cell r="F64">
            <v>7.8083635674999998</v>
          </cell>
        </row>
        <row r="65">
          <cell r="E65">
            <v>40269</v>
          </cell>
          <cell r="F65">
            <v>8.170036030833332</v>
          </cell>
        </row>
        <row r="66">
          <cell r="E66">
            <v>40299</v>
          </cell>
          <cell r="F66">
            <v>8.3694598283333335</v>
          </cell>
        </row>
        <row r="67">
          <cell r="E67">
            <v>40330</v>
          </cell>
          <cell r="F67">
            <v>8.6157120249999988</v>
          </cell>
        </row>
        <row r="68">
          <cell r="E68">
            <v>40360</v>
          </cell>
          <cell r="F68">
            <v>8.8932741408333342</v>
          </cell>
        </row>
        <row r="69">
          <cell r="E69">
            <v>40391</v>
          </cell>
          <cell r="F69">
            <v>9.1521357716666678</v>
          </cell>
        </row>
        <row r="70">
          <cell r="E70">
            <v>40422</v>
          </cell>
          <cell r="F70">
            <v>9.6202702983333328</v>
          </cell>
        </row>
        <row r="71">
          <cell r="E71">
            <v>40452</v>
          </cell>
          <cell r="F71">
            <v>9.9547276875000001</v>
          </cell>
        </row>
        <row r="72">
          <cell r="E72">
            <v>40483</v>
          </cell>
          <cell r="F72">
            <v>10.210645358333334</v>
          </cell>
        </row>
        <row r="73">
          <cell r="E73">
            <v>40513</v>
          </cell>
          <cell r="F73">
            <v>10.412174059166665</v>
          </cell>
        </row>
        <row r="74">
          <cell r="E74">
            <v>40544</v>
          </cell>
          <cell r="F74">
            <v>10.607025294166665</v>
          </cell>
        </row>
        <row r="75">
          <cell r="E75">
            <v>40575</v>
          </cell>
          <cell r="F75">
            <v>10.436607089166666</v>
          </cell>
        </row>
        <row r="76">
          <cell r="E76">
            <v>40603</v>
          </cell>
          <cell r="F76">
            <v>10.725915054999996</v>
          </cell>
        </row>
        <row r="77">
          <cell r="E77">
            <v>40634</v>
          </cell>
          <cell r="F77">
            <v>10.609966647499997</v>
          </cell>
        </row>
        <row r="78">
          <cell r="E78">
            <v>40664</v>
          </cell>
          <cell r="F78">
            <v>10.639415282499998</v>
          </cell>
        </row>
        <row r="79">
          <cell r="E79">
            <v>40695</v>
          </cell>
          <cell r="F79">
            <v>10.416746851666668</v>
          </cell>
        </row>
      </sheetData>
      <sheetData sheetId="20">
        <row r="17">
          <cell r="E17">
            <v>38808</v>
          </cell>
        </row>
        <row r="19">
          <cell r="E19">
            <v>38869</v>
          </cell>
          <cell r="F19">
            <v>15.077453712500001</v>
          </cell>
        </row>
        <row r="20">
          <cell r="E20">
            <v>38899</v>
          </cell>
          <cell r="F20">
            <v>15.193776970833333</v>
          </cell>
        </row>
        <row r="21">
          <cell r="E21">
            <v>38930</v>
          </cell>
          <cell r="F21">
            <v>15.345206644166666</v>
          </cell>
        </row>
        <row r="22">
          <cell r="E22">
            <v>38961</v>
          </cell>
          <cell r="F22">
            <v>15.249291285833337</v>
          </cell>
        </row>
        <row r="23">
          <cell r="E23">
            <v>38991</v>
          </cell>
          <cell r="F23">
            <v>15.53224573416667</v>
          </cell>
        </row>
        <row r="24">
          <cell r="E24">
            <v>39022</v>
          </cell>
          <cell r="F24">
            <v>15.534186478333334</v>
          </cell>
        </row>
        <row r="25">
          <cell r="E25">
            <v>39052</v>
          </cell>
          <cell r="F25">
            <v>15.507323408333335</v>
          </cell>
        </row>
        <row r="26">
          <cell r="E26">
            <v>39083</v>
          </cell>
          <cell r="F26">
            <v>15.5572323525</v>
          </cell>
        </row>
        <row r="27">
          <cell r="E27">
            <v>39114</v>
          </cell>
          <cell r="F27">
            <v>15.760434890000001</v>
          </cell>
        </row>
        <row r="28">
          <cell r="E28">
            <v>39142</v>
          </cell>
          <cell r="F28">
            <v>15.641479067500002</v>
          </cell>
        </row>
        <row r="29">
          <cell r="E29">
            <v>39173</v>
          </cell>
          <cell r="F29">
            <v>16.148241863333336</v>
          </cell>
        </row>
        <row r="30">
          <cell r="E30">
            <v>39203</v>
          </cell>
          <cell r="F30">
            <v>15.976567918333332</v>
          </cell>
        </row>
        <row r="31">
          <cell r="E31">
            <v>39234</v>
          </cell>
          <cell r="F31">
            <v>15.602063708333333</v>
          </cell>
        </row>
        <row r="32">
          <cell r="E32">
            <v>39264</v>
          </cell>
          <cell r="F32">
            <v>15.374897684166667</v>
          </cell>
        </row>
        <row r="33">
          <cell r="E33">
            <v>39295</v>
          </cell>
          <cell r="F33">
            <v>15.207288430833335</v>
          </cell>
        </row>
        <row r="34">
          <cell r="E34">
            <v>39326</v>
          </cell>
          <cell r="F34">
            <v>15.086076066666664</v>
          </cell>
        </row>
        <row r="35">
          <cell r="E35">
            <v>39356</v>
          </cell>
          <cell r="F35">
            <v>14.538737864166663</v>
          </cell>
        </row>
        <row r="36">
          <cell r="E36">
            <v>39387</v>
          </cell>
          <cell r="F36">
            <v>14.315448637499996</v>
          </cell>
        </row>
        <row r="37">
          <cell r="E37">
            <v>39417</v>
          </cell>
          <cell r="F37">
            <v>14.465007127499996</v>
          </cell>
        </row>
        <row r="38">
          <cell r="E38">
            <v>39448</v>
          </cell>
          <cell r="F38">
            <v>14.263235331666664</v>
          </cell>
        </row>
        <row r="39">
          <cell r="E39">
            <v>39479</v>
          </cell>
          <cell r="F39">
            <v>13.659145237499999</v>
          </cell>
        </row>
        <row r="40">
          <cell r="E40">
            <v>39508</v>
          </cell>
          <cell r="F40">
            <v>14.101260879166665</v>
          </cell>
        </row>
        <row r="41">
          <cell r="E41">
            <v>39539</v>
          </cell>
          <cell r="F41">
            <v>13.8527109225</v>
          </cell>
        </row>
        <row r="42">
          <cell r="E42">
            <v>39569</v>
          </cell>
          <cell r="F42">
            <v>13.875305882499999</v>
          </cell>
        </row>
        <row r="43">
          <cell r="E43">
            <v>39600</v>
          </cell>
          <cell r="F43">
            <v>14.317317818333331</v>
          </cell>
        </row>
        <row r="44">
          <cell r="E44">
            <v>39630</v>
          </cell>
          <cell r="F44">
            <v>15.135519992499994</v>
          </cell>
        </row>
        <row r="45">
          <cell r="E45">
            <v>39661</v>
          </cell>
          <cell r="F45">
            <v>15.612579920833328</v>
          </cell>
        </row>
        <row r="46">
          <cell r="E46">
            <v>39692</v>
          </cell>
          <cell r="F46">
            <v>16.05739230666666</v>
          </cell>
        </row>
        <row r="47">
          <cell r="E47">
            <v>39722</v>
          </cell>
          <cell r="F47">
            <v>17.058390919166662</v>
          </cell>
        </row>
        <row r="48">
          <cell r="E48">
            <v>39753</v>
          </cell>
          <cell r="F48">
            <v>17.682361356666661</v>
          </cell>
        </row>
        <row r="49">
          <cell r="E49">
            <v>39783</v>
          </cell>
          <cell r="F49">
            <v>18.568248352499996</v>
          </cell>
        </row>
        <row r="50">
          <cell r="E50">
            <v>39814</v>
          </cell>
          <cell r="F50">
            <v>19.198986266666665</v>
          </cell>
        </row>
        <row r="51">
          <cell r="E51">
            <v>39845</v>
          </cell>
          <cell r="F51">
            <v>19.352470716666662</v>
          </cell>
        </row>
        <row r="52">
          <cell r="E52">
            <v>39873</v>
          </cell>
          <cell r="F52">
            <v>18.536359895833328</v>
          </cell>
        </row>
        <row r="53">
          <cell r="E53">
            <v>39904</v>
          </cell>
          <cell r="F53">
            <v>18.266771124999995</v>
          </cell>
        </row>
        <row r="54">
          <cell r="E54">
            <v>39934</v>
          </cell>
          <cell r="F54">
            <v>18.157759599999995</v>
          </cell>
        </row>
        <row r="55">
          <cell r="E55">
            <v>39965</v>
          </cell>
          <cell r="F55">
            <v>17.690559044999997</v>
          </cell>
        </row>
        <row r="56">
          <cell r="E56">
            <v>39995</v>
          </cell>
          <cell r="F56">
            <v>16.641545597499999</v>
          </cell>
        </row>
        <row r="57">
          <cell r="E57">
            <v>40026</v>
          </cell>
          <cell r="F57">
            <v>15.708066971666666</v>
          </cell>
        </row>
        <row r="58">
          <cell r="E58">
            <v>40057</v>
          </cell>
          <cell r="F58">
            <v>15.198436450833336</v>
          </cell>
        </row>
        <row r="59">
          <cell r="E59">
            <v>40087</v>
          </cell>
          <cell r="F59">
            <v>14.151319617500002</v>
          </cell>
        </row>
        <row r="60">
          <cell r="E60">
            <v>40118</v>
          </cell>
          <cell r="F60">
            <v>13.748777105000004</v>
          </cell>
        </row>
        <row r="61">
          <cell r="E61">
            <v>40148</v>
          </cell>
          <cell r="F61">
            <v>12.818055125000006</v>
          </cell>
        </row>
        <row r="62">
          <cell r="E62">
            <v>40179</v>
          </cell>
          <cell r="F62">
            <v>12.108136394166666</v>
          </cell>
        </row>
        <row r="63">
          <cell r="E63">
            <v>40210</v>
          </cell>
          <cell r="F63">
            <v>12.51747310083333</v>
          </cell>
        </row>
        <row r="64">
          <cell r="E64">
            <v>40238</v>
          </cell>
          <cell r="F64">
            <v>13.184840456666663</v>
          </cell>
        </row>
        <row r="65">
          <cell r="E65">
            <v>40269</v>
          </cell>
          <cell r="F65">
            <v>13.705471211666662</v>
          </cell>
        </row>
        <row r="66">
          <cell r="E66">
            <v>40299</v>
          </cell>
          <cell r="F66">
            <v>14.443129650833333</v>
          </cell>
        </row>
        <row r="67">
          <cell r="E67">
            <v>40330</v>
          </cell>
          <cell r="F67">
            <v>14.782081781666669</v>
          </cell>
        </row>
        <row r="68">
          <cell r="E68">
            <v>40360</v>
          </cell>
          <cell r="F68">
            <v>15.024542176666666</v>
          </cell>
        </row>
        <row r="69">
          <cell r="E69">
            <v>40391</v>
          </cell>
          <cell r="F69">
            <v>15.607519065</v>
          </cell>
        </row>
        <row r="70">
          <cell r="E70">
            <v>40422</v>
          </cell>
          <cell r="F70">
            <v>16.695370140833333</v>
          </cell>
        </row>
        <row r="71">
          <cell r="E71">
            <v>40452</v>
          </cell>
          <cell r="F71">
            <v>17.705721126666663</v>
          </cell>
        </row>
        <row r="72">
          <cell r="E72">
            <v>40483</v>
          </cell>
          <cell r="F72">
            <v>17.549678262499999</v>
          </cell>
        </row>
        <row r="73">
          <cell r="E73">
            <v>40513</v>
          </cell>
          <cell r="F73">
            <v>17.84911632333333</v>
          </cell>
        </row>
        <row r="74">
          <cell r="E74">
            <v>40544</v>
          </cell>
          <cell r="F74">
            <v>18.368306221666668</v>
          </cell>
        </row>
        <row r="75">
          <cell r="E75">
            <v>40575</v>
          </cell>
          <cell r="F75">
            <v>18.071360705</v>
          </cell>
        </row>
        <row r="76">
          <cell r="E76">
            <v>40603</v>
          </cell>
          <cell r="F76">
            <v>18.275725525833334</v>
          </cell>
        </row>
        <row r="77">
          <cell r="E77">
            <v>40634</v>
          </cell>
          <cell r="F77">
            <v>17.772270933333335</v>
          </cell>
        </row>
        <row r="78">
          <cell r="E78">
            <v>40664</v>
          </cell>
          <cell r="F78">
            <v>17.209315592499994</v>
          </cell>
        </row>
        <row r="79">
          <cell r="E79">
            <v>40695</v>
          </cell>
          <cell r="F79">
            <v>16.98934959333333</v>
          </cell>
        </row>
      </sheetData>
      <sheetData sheetId="21">
        <row r="17">
          <cell r="E17">
            <v>38808</v>
          </cell>
        </row>
        <row r="19">
          <cell r="E19">
            <v>38869</v>
          </cell>
          <cell r="F19">
            <v>2.7129740674999998</v>
          </cell>
        </row>
        <row r="20">
          <cell r="E20">
            <v>38899</v>
          </cell>
          <cell r="F20">
            <v>2.7737501166666667</v>
          </cell>
        </row>
        <row r="21">
          <cell r="E21">
            <v>38930</v>
          </cell>
          <cell r="F21">
            <v>2.906107884166667</v>
          </cell>
        </row>
        <row r="22">
          <cell r="E22">
            <v>38961</v>
          </cell>
          <cell r="F22">
            <v>3.0741632425000005</v>
          </cell>
        </row>
        <row r="23">
          <cell r="E23">
            <v>38991</v>
          </cell>
          <cell r="F23">
            <v>3.3025945050000001</v>
          </cell>
        </row>
        <row r="24">
          <cell r="E24">
            <v>39022</v>
          </cell>
          <cell r="F24">
            <v>3.3736925708333332</v>
          </cell>
        </row>
        <row r="25">
          <cell r="E25">
            <v>39052</v>
          </cell>
          <cell r="F25">
            <v>3.3623539791666666</v>
          </cell>
        </row>
        <row r="26">
          <cell r="E26">
            <v>39083</v>
          </cell>
          <cell r="F26">
            <v>3.3751075658333338</v>
          </cell>
        </row>
        <row r="27">
          <cell r="E27">
            <v>39114</v>
          </cell>
          <cell r="F27">
            <v>3.4166361141666663</v>
          </cell>
        </row>
        <row r="28">
          <cell r="E28">
            <v>39142</v>
          </cell>
          <cell r="F28">
            <v>3.3642064349999998</v>
          </cell>
        </row>
        <row r="29">
          <cell r="E29">
            <v>39173</v>
          </cell>
          <cell r="F29">
            <v>3.3927290833333337</v>
          </cell>
        </row>
        <row r="30">
          <cell r="E30">
            <v>39203</v>
          </cell>
          <cell r="F30">
            <v>3.1571072258333337</v>
          </cell>
        </row>
        <row r="31">
          <cell r="E31">
            <v>39234</v>
          </cell>
          <cell r="F31">
            <v>3.0493845275000004</v>
          </cell>
        </row>
        <row r="32">
          <cell r="E32">
            <v>39264</v>
          </cell>
          <cell r="F32">
            <v>3.0424307208333334</v>
          </cell>
        </row>
        <row r="33">
          <cell r="E33">
            <v>39295</v>
          </cell>
          <cell r="F33">
            <v>2.8658879958333334</v>
          </cell>
        </row>
        <row r="34">
          <cell r="E34">
            <v>39326</v>
          </cell>
          <cell r="F34">
            <v>2.7517250583333328</v>
          </cell>
        </row>
        <row r="35">
          <cell r="E35">
            <v>39356</v>
          </cell>
          <cell r="F35">
            <v>2.5716650841666659</v>
          </cell>
        </row>
        <row r="36">
          <cell r="E36">
            <v>39387</v>
          </cell>
          <cell r="F36">
            <v>2.5630517916666666</v>
          </cell>
        </row>
        <row r="37">
          <cell r="E37">
            <v>39417</v>
          </cell>
          <cell r="F37">
            <v>2.6456475733333331</v>
          </cell>
        </row>
        <row r="38">
          <cell r="E38">
            <v>39448</v>
          </cell>
          <cell r="F38">
            <v>2.7314204891666662</v>
          </cell>
        </row>
        <row r="39">
          <cell r="E39">
            <v>39479</v>
          </cell>
          <cell r="F39">
            <v>2.7732230649999998</v>
          </cell>
        </row>
        <row r="40">
          <cell r="E40">
            <v>39508</v>
          </cell>
          <cell r="F40">
            <v>2.8158863808333332</v>
          </cell>
        </row>
        <row r="41">
          <cell r="E41">
            <v>39539</v>
          </cell>
          <cell r="F41">
            <v>2.9047652674999997</v>
          </cell>
        </row>
        <row r="42">
          <cell r="E42">
            <v>39569</v>
          </cell>
          <cell r="F42">
            <v>2.8983804949999996</v>
          </cell>
        </row>
        <row r="43">
          <cell r="E43">
            <v>39600</v>
          </cell>
          <cell r="F43">
            <v>3.1844278033333331</v>
          </cell>
        </row>
        <row r="44">
          <cell r="E44">
            <v>39630</v>
          </cell>
          <cell r="F44">
            <v>3.2722760474999997</v>
          </cell>
        </row>
        <row r="45">
          <cell r="E45">
            <v>39661</v>
          </cell>
          <cell r="F45">
            <v>3.4794352333333332</v>
          </cell>
        </row>
        <row r="46">
          <cell r="E46">
            <v>39692</v>
          </cell>
          <cell r="F46">
            <v>3.5724137150000002</v>
          </cell>
        </row>
        <row r="47">
          <cell r="E47">
            <v>39722</v>
          </cell>
          <cell r="F47">
            <v>3.7073510866666672</v>
          </cell>
        </row>
        <row r="48">
          <cell r="E48">
            <v>39753</v>
          </cell>
          <cell r="F48">
            <v>3.7232216216666667</v>
          </cell>
        </row>
        <row r="49">
          <cell r="E49">
            <v>39783</v>
          </cell>
          <cell r="F49">
            <v>3.6888610200000005</v>
          </cell>
        </row>
        <row r="50">
          <cell r="E50">
            <v>39814</v>
          </cell>
          <cell r="F50">
            <v>3.6017744383333334</v>
          </cell>
        </row>
        <row r="51">
          <cell r="E51">
            <v>39845</v>
          </cell>
          <cell r="F51">
            <v>3.6341252091666667</v>
          </cell>
        </row>
        <row r="52">
          <cell r="E52">
            <v>39873</v>
          </cell>
          <cell r="F52">
            <v>3.8137848216666668</v>
          </cell>
        </row>
        <row r="53">
          <cell r="E53">
            <v>39904</v>
          </cell>
          <cell r="F53">
            <v>4.0168574425000001</v>
          </cell>
        </row>
        <row r="54">
          <cell r="E54">
            <v>39934</v>
          </cell>
          <cell r="F54">
            <v>4.2996868541666666</v>
          </cell>
        </row>
        <row r="55">
          <cell r="E55">
            <v>39965</v>
          </cell>
          <cell r="F55">
            <v>4.1193899283333328</v>
          </cell>
        </row>
        <row r="56">
          <cell r="E56">
            <v>39995</v>
          </cell>
          <cell r="F56">
            <v>4.1177663858333338</v>
          </cell>
        </row>
        <row r="57">
          <cell r="E57">
            <v>40026</v>
          </cell>
          <cell r="F57">
            <v>4.120306096666666</v>
          </cell>
        </row>
        <row r="58">
          <cell r="E58">
            <v>40057</v>
          </cell>
          <cell r="F58">
            <v>4.2207682091666667</v>
          </cell>
        </row>
        <row r="59">
          <cell r="E59">
            <v>40087</v>
          </cell>
          <cell r="F59">
            <v>4.3786362216666666</v>
          </cell>
        </row>
        <row r="60">
          <cell r="E60">
            <v>40118</v>
          </cell>
          <cell r="F60">
            <v>4.4493777950000002</v>
          </cell>
        </row>
        <row r="61">
          <cell r="E61">
            <v>40148</v>
          </cell>
          <cell r="F61">
            <v>4.5987516108333333</v>
          </cell>
        </row>
        <row r="62">
          <cell r="E62">
            <v>40179</v>
          </cell>
          <cell r="F62">
            <v>4.6053398900000007</v>
          </cell>
        </row>
        <row r="63">
          <cell r="E63">
            <v>40210</v>
          </cell>
          <cell r="F63">
            <v>4.5264402874999998</v>
          </cell>
        </row>
        <row r="64">
          <cell r="E64">
            <v>40238</v>
          </cell>
          <cell r="F64">
            <v>4.3431255991666671</v>
          </cell>
        </row>
        <row r="65">
          <cell r="E65">
            <v>40269</v>
          </cell>
          <cell r="F65">
            <v>4.1804316391666676</v>
          </cell>
        </row>
        <row r="66">
          <cell r="E66">
            <v>40299</v>
          </cell>
          <cell r="F66">
            <v>4.0226584624999999</v>
          </cell>
        </row>
        <row r="67">
          <cell r="E67">
            <v>40330</v>
          </cell>
          <cell r="F67">
            <v>3.9059437466666669</v>
          </cell>
        </row>
        <row r="68">
          <cell r="E68">
            <v>40360</v>
          </cell>
          <cell r="F68">
            <v>3.8813911983333331</v>
          </cell>
        </row>
        <row r="69">
          <cell r="E69">
            <v>40391</v>
          </cell>
          <cell r="F69">
            <v>3.8504937966666666</v>
          </cell>
        </row>
        <row r="70">
          <cell r="E70">
            <v>40422</v>
          </cell>
          <cell r="F70">
            <v>3.8332876916666669</v>
          </cell>
        </row>
        <row r="71">
          <cell r="E71">
            <v>40452</v>
          </cell>
          <cell r="F71">
            <v>5.1566479475000015</v>
          </cell>
        </row>
        <row r="72">
          <cell r="E72">
            <v>40483</v>
          </cell>
          <cell r="F72">
            <v>5.1669510050000005</v>
          </cell>
        </row>
        <row r="73">
          <cell r="E73">
            <v>40513</v>
          </cell>
          <cell r="F73">
            <v>5.106375152500001</v>
          </cell>
        </row>
        <row r="74">
          <cell r="E74">
            <v>40544</v>
          </cell>
          <cell r="F74">
            <v>5.1835040916666681</v>
          </cell>
        </row>
        <row r="75">
          <cell r="E75">
            <v>40575</v>
          </cell>
          <cell r="F75">
            <v>5.401573128333335</v>
          </cell>
        </row>
        <row r="76">
          <cell r="E76">
            <v>40603</v>
          </cell>
          <cell r="F76">
            <v>5.5573238641666682</v>
          </cell>
        </row>
        <row r="77">
          <cell r="E77">
            <v>40634</v>
          </cell>
          <cell r="F77">
            <v>5.4926443966666687</v>
          </cell>
        </row>
        <row r="78">
          <cell r="E78">
            <v>40664</v>
          </cell>
          <cell r="F78">
            <v>5.6455005558333342</v>
          </cell>
        </row>
        <row r="79">
          <cell r="E79">
            <v>40695</v>
          </cell>
          <cell r="F79">
            <v>5.8720735200000016</v>
          </cell>
        </row>
      </sheetData>
      <sheetData sheetId="22">
        <row r="17">
          <cell r="E17">
            <v>38808</v>
          </cell>
        </row>
        <row r="19">
          <cell r="E19">
            <v>38869</v>
          </cell>
          <cell r="F19">
            <v>51.199179458333333</v>
          </cell>
        </row>
        <row r="20">
          <cell r="E20">
            <v>38899</v>
          </cell>
          <cell r="F20">
            <v>51.493069476666655</v>
          </cell>
        </row>
        <row r="21">
          <cell r="E21">
            <v>38930</v>
          </cell>
          <cell r="F21">
            <v>53.317499474166674</v>
          </cell>
        </row>
        <row r="22">
          <cell r="E22">
            <v>38961</v>
          </cell>
          <cell r="F22">
            <v>55.048550365833385</v>
          </cell>
        </row>
        <row r="23">
          <cell r="E23">
            <v>38991</v>
          </cell>
          <cell r="F23">
            <v>57.611603047500068</v>
          </cell>
        </row>
        <row r="24">
          <cell r="E24">
            <v>39022</v>
          </cell>
          <cell r="F24">
            <v>60.095793292500048</v>
          </cell>
        </row>
        <row r="25">
          <cell r="E25">
            <v>39052</v>
          </cell>
          <cell r="F25">
            <v>62.353987021666718</v>
          </cell>
        </row>
        <row r="26">
          <cell r="E26">
            <v>39083</v>
          </cell>
          <cell r="F26">
            <v>63.949717029166713</v>
          </cell>
        </row>
        <row r="27">
          <cell r="E27">
            <v>39114</v>
          </cell>
          <cell r="F27">
            <v>65.5951588508334</v>
          </cell>
        </row>
        <row r="28">
          <cell r="E28">
            <v>39142</v>
          </cell>
          <cell r="F28">
            <v>68.041004352500067</v>
          </cell>
        </row>
        <row r="29">
          <cell r="E29">
            <v>39173</v>
          </cell>
          <cell r="F29">
            <v>70.575087516666756</v>
          </cell>
        </row>
        <row r="30">
          <cell r="E30">
            <v>39203</v>
          </cell>
          <cell r="F30">
            <v>74.570555538333437</v>
          </cell>
        </row>
        <row r="31">
          <cell r="E31">
            <v>39234</v>
          </cell>
          <cell r="F31">
            <v>77.750684861666784</v>
          </cell>
        </row>
        <row r="32">
          <cell r="E32">
            <v>39264</v>
          </cell>
          <cell r="F32">
            <v>82.394450996666777</v>
          </cell>
        </row>
        <row r="33">
          <cell r="E33">
            <v>39295</v>
          </cell>
          <cell r="F33">
            <v>87.151205061666801</v>
          </cell>
        </row>
        <row r="34">
          <cell r="E34">
            <v>39326</v>
          </cell>
          <cell r="F34">
            <v>90.878683924166737</v>
          </cell>
        </row>
        <row r="35">
          <cell r="E35">
            <v>39356</v>
          </cell>
          <cell r="F35">
            <v>96.084488295000085</v>
          </cell>
        </row>
        <row r="36">
          <cell r="E36">
            <v>39387</v>
          </cell>
          <cell r="F36">
            <v>103.05068921416671</v>
          </cell>
        </row>
        <row r="37">
          <cell r="E37">
            <v>39417</v>
          </cell>
          <cell r="F37">
            <v>109.11022714250004</v>
          </cell>
        </row>
        <row r="38">
          <cell r="E38">
            <v>39448</v>
          </cell>
          <cell r="F38">
            <v>112.02680090500003</v>
          </cell>
        </row>
        <row r="39">
          <cell r="E39">
            <v>39479</v>
          </cell>
          <cell r="F39">
            <v>115.87663665083336</v>
          </cell>
        </row>
        <row r="40">
          <cell r="E40">
            <v>39508</v>
          </cell>
          <cell r="F40">
            <v>115.23035497500005</v>
          </cell>
        </row>
        <row r="41">
          <cell r="E41">
            <v>39539</v>
          </cell>
          <cell r="F41">
            <v>120.13846633083334</v>
          </cell>
        </row>
        <row r="42">
          <cell r="E42">
            <v>39569</v>
          </cell>
          <cell r="F42">
            <v>121.74114139916669</v>
          </cell>
        </row>
        <row r="43">
          <cell r="E43">
            <v>39600</v>
          </cell>
          <cell r="F43">
            <v>121.06276686333335</v>
          </cell>
        </row>
        <row r="44">
          <cell r="E44">
            <v>39630</v>
          </cell>
          <cell r="F44">
            <v>120.97074395083337</v>
          </cell>
        </row>
        <row r="45">
          <cell r="E45">
            <v>39661</v>
          </cell>
          <cell r="F45">
            <v>118.43014143333333</v>
          </cell>
        </row>
        <row r="46">
          <cell r="E46">
            <v>39692</v>
          </cell>
          <cell r="F46">
            <v>115.3335628666667</v>
          </cell>
        </row>
        <row r="47">
          <cell r="E47">
            <v>39722</v>
          </cell>
          <cell r="F47">
            <v>116.58430098166667</v>
          </cell>
        </row>
        <row r="48">
          <cell r="E48">
            <v>39753</v>
          </cell>
          <cell r="F48">
            <v>112.87927946833342</v>
          </cell>
        </row>
        <row r="49">
          <cell r="E49">
            <v>39783</v>
          </cell>
          <cell r="F49">
            <v>110.68930160750007</v>
          </cell>
        </row>
        <row r="50">
          <cell r="E50">
            <v>39814</v>
          </cell>
          <cell r="F50">
            <v>109.1073894958334</v>
          </cell>
        </row>
        <row r="51">
          <cell r="E51">
            <v>39845</v>
          </cell>
          <cell r="F51">
            <v>107.05737386833341</v>
          </cell>
        </row>
        <row r="52">
          <cell r="E52">
            <v>39873</v>
          </cell>
          <cell r="F52">
            <v>107.35083741250007</v>
          </cell>
        </row>
        <row r="53">
          <cell r="E53">
            <v>39904</v>
          </cell>
          <cell r="F53">
            <v>100.9340701283334</v>
          </cell>
        </row>
        <row r="54">
          <cell r="E54">
            <v>39934</v>
          </cell>
          <cell r="F54">
            <v>99.164111520000006</v>
          </cell>
        </row>
        <row r="55">
          <cell r="E55">
            <v>39965</v>
          </cell>
          <cell r="F55">
            <v>99.422705794166689</v>
          </cell>
        </row>
        <row r="56">
          <cell r="E56">
            <v>39995</v>
          </cell>
          <cell r="F56">
            <v>95.006824379166673</v>
          </cell>
        </row>
        <row r="57">
          <cell r="E57">
            <v>40026</v>
          </cell>
          <cell r="F57">
            <v>91.503335906666663</v>
          </cell>
        </row>
        <row r="58">
          <cell r="E58">
            <v>40057</v>
          </cell>
          <cell r="F58">
            <v>90.034921106666658</v>
          </cell>
        </row>
        <row r="59">
          <cell r="E59">
            <v>40087</v>
          </cell>
          <cell r="F59">
            <v>81.374432404166654</v>
          </cell>
        </row>
        <row r="60">
          <cell r="E60">
            <v>40118</v>
          </cell>
          <cell r="F60">
            <v>75.483086149999977</v>
          </cell>
        </row>
        <row r="61">
          <cell r="E61">
            <v>40148</v>
          </cell>
          <cell r="F61">
            <v>68.455593287499994</v>
          </cell>
        </row>
        <row r="62">
          <cell r="E62">
            <v>40179</v>
          </cell>
          <cell r="F62">
            <v>64.120771120000001</v>
          </cell>
        </row>
        <row r="63">
          <cell r="E63">
            <v>40210</v>
          </cell>
          <cell r="F63">
            <v>59.858429481666654</v>
          </cell>
        </row>
        <row r="64">
          <cell r="E64">
            <v>40238</v>
          </cell>
          <cell r="F64">
            <v>56.104995060000014</v>
          </cell>
        </row>
        <row r="65">
          <cell r="E65">
            <v>40269</v>
          </cell>
          <cell r="F65">
            <v>53.996618374166673</v>
          </cell>
        </row>
        <row r="66">
          <cell r="E66">
            <v>40299</v>
          </cell>
          <cell r="F66">
            <v>48.999321677500006</v>
          </cell>
        </row>
        <row r="67">
          <cell r="E67">
            <v>40330</v>
          </cell>
          <cell r="F67">
            <v>43.82051807666668</v>
          </cell>
        </row>
        <row r="68">
          <cell r="E68">
            <v>40360</v>
          </cell>
          <cell r="F68">
            <v>41.195742134166686</v>
          </cell>
        </row>
        <row r="69">
          <cell r="E69">
            <v>40391</v>
          </cell>
          <cell r="F69">
            <v>38.330820054166686</v>
          </cell>
        </row>
        <row r="70">
          <cell r="E70">
            <v>40422</v>
          </cell>
          <cell r="F70">
            <v>34.55777914916667</v>
          </cell>
        </row>
        <row r="71">
          <cell r="E71">
            <v>40452</v>
          </cell>
          <cell r="F71">
            <v>32.021908273333338</v>
          </cell>
        </row>
        <row r="72">
          <cell r="E72">
            <v>40483</v>
          </cell>
          <cell r="F72">
            <v>29.502944209166674</v>
          </cell>
        </row>
        <row r="73">
          <cell r="E73">
            <v>40513</v>
          </cell>
          <cell r="F73">
            <v>28.781717730000011</v>
          </cell>
        </row>
        <row r="74">
          <cell r="E74">
            <v>40544</v>
          </cell>
          <cell r="F74">
            <v>28.502655824166677</v>
          </cell>
        </row>
        <row r="75">
          <cell r="E75">
            <v>40575</v>
          </cell>
          <cell r="F75">
            <v>26.940996501666664</v>
          </cell>
        </row>
        <row r="76">
          <cell r="E76">
            <v>40603</v>
          </cell>
          <cell r="F76">
            <v>25.912951109166681</v>
          </cell>
        </row>
        <row r="77">
          <cell r="E77">
            <v>40634</v>
          </cell>
          <cell r="F77">
            <v>25.415667861666673</v>
          </cell>
        </row>
        <row r="78">
          <cell r="E78">
            <v>40664</v>
          </cell>
          <cell r="F78">
            <v>24.226075075833336</v>
          </cell>
        </row>
        <row r="79">
          <cell r="E79">
            <v>40695</v>
          </cell>
          <cell r="F79">
            <v>24.34072629166667</v>
          </cell>
        </row>
      </sheetData>
      <sheetData sheetId="23">
        <row r="15">
          <cell r="E15">
            <v>38749</v>
          </cell>
        </row>
        <row r="19">
          <cell r="E19">
            <v>38869</v>
          </cell>
          <cell r="F19">
            <v>0.50035010916666667</v>
          </cell>
        </row>
        <row r="20">
          <cell r="E20">
            <v>38899</v>
          </cell>
          <cell r="F20">
            <v>0.68175306666666657</v>
          </cell>
        </row>
        <row r="21">
          <cell r="E21">
            <v>38930</v>
          </cell>
          <cell r="F21">
            <v>0.94963558416666682</v>
          </cell>
        </row>
        <row r="22">
          <cell r="E22">
            <v>38961</v>
          </cell>
          <cell r="F22">
            <v>0.93961226333333336</v>
          </cell>
        </row>
        <row r="23">
          <cell r="E23">
            <v>38991</v>
          </cell>
          <cell r="F23">
            <v>1.3743284908333333</v>
          </cell>
        </row>
        <row r="24">
          <cell r="E24">
            <v>39022</v>
          </cell>
          <cell r="F24">
            <v>1.387950665</v>
          </cell>
        </row>
        <row r="25">
          <cell r="E25">
            <v>39052</v>
          </cell>
          <cell r="F25">
            <v>1.5839300366666667</v>
          </cell>
        </row>
        <row r="26">
          <cell r="E26">
            <v>39083</v>
          </cell>
          <cell r="F26">
            <v>1.7866211541666666</v>
          </cell>
        </row>
        <row r="27">
          <cell r="E27">
            <v>39114</v>
          </cell>
          <cell r="F27">
            <v>1.8098245758333336</v>
          </cell>
        </row>
        <row r="28">
          <cell r="E28">
            <v>39142</v>
          </cell>
          <cell r="F28">
            <v>2.0219514508333334</v>
          </cell>
        </row>
        <row r="29">
          <cell r="E29">
            <v>39173</v>
          </cell>
          <cell r="F29">
            <v>2.0262183441666668</v>
          </cell>
        </row>
        <row r="30">
          <cell r="E30">
            <v>39203</v>
          </cell>
          <cell r="F30">
            <v>2.0399472158333336</v>
          </cell>
        </row>
        <row r="31">
          <cell r="E31">
            <v>39234</v>
          </cell>
          <cell r="F31">
            <v>2.4357321091666666</v>
          </cell>
        </row>
        <row r="32">
          <cell r="E32">
            <v>39264</v>
          </cell>
          <cell r="F32">
            <v>2.5617016408333328</v>
          </cell>
        </row>
        <row r="33">
          <cell r="E33">
            <v>39295</v>
          </cell>
          <cell r="F33">
            <v>2.8253527158333331</v>
          </cell>
        </row>
        <row r="34">
          <cell r="E34">
            <v>39326</v>
          </cell>
          <cell r="F34">
            <v>3.07890036</v>
          </cell>
        </row>
        <row r="35">
          <cell r="E35">
            <v>39356</v>
          </cell>
          <cell r="F35">
            <v>2.8120545725000006</v>
          </cell>
        </row>
        <row r="36">
          <cell r="E36">
            <v>39387</v>
          </cell>
          <cell r="F36">
            <v>3.0514109483333338</v>
          </cell>
        </row>
        <row r="37">
          <cell r="E37">
            <v>39417</v>
          </cell>
          <cell r="F37">
            <v>2.9459603566666672</v>
          </cell>
        </row>
        <row r="38">
          <cell r="E38">
            <v>39448</v>
          </cell>
          <cell r="F38">
            <v>2.7559425725000004</v>
          </cell>
        </row>
        <row r="39">
          <cell r="E39">
            <v>39479</v>
          </cell>
          <cell r="F39">
            <v>3.4281154083333338</v>
          </cell>
        </row>
        <row r="40">
          <cell r="E40">
            <v>39508</v>
          </cell>
          <cell r="F40">
            <v>3.7384319308333342</v>
          </cell>
        </row>
        <row r="41">
          <cell r="E41">
            <v>39539</v>
          </cell>
          <cell r="F41">
            <v>4.1166495358333339</v>
          </cell>
        </row>
        <row r="42">
          <cell r="E42">
            <v>39569</v>
          </cell>
          <cell r="F42">
            <v>5.2202420133333343</v>
          </cell>
        </row>
        <row r="43">
          <cell r="E43">
            <v>39600</v>
          </cell>
          <cell r="F43">
            <v>5.4337233691666675</v>
          </cell>
        </row>
        <row r="44">
          <cell r="E44">
            <v>39630</v>
          </cell>
          <cell r="F44">
            <v>5.9234913674999996</v>
          </cell>
        </row>
        <row r="45">
          <cell r="E45">
            <v>39661</v>
          </cell>
          <cell r="F45">
            <v>5.7452092508333337</v>
          </cell>
        </row>
        <row r="46">
          <cell r="E46">
            <v>39692</v>
          </cell>
          <cell r="F46">
            <v>5.4812625441666674</v>
          </cell>
        </row>
        <row r="47">
          <cell r="E47">
            <v>39722</v>
          </cell>
          <cell r="F47">
            <v>5.3937150058333332</v>
          </cell>
        </row>
        <row r="48">
          <cell r="E48">
            <v>39753</v>
          </cell>
          <cell r="F48">
            <v>5.3073517208333332</v>
          </cell>
        </row>
        <row r="49">
          <cell r="E49">
            <v>39783</v>
          </cell>
          <cell r="F49">
            <v>5.4340102733333344</v>
          </cell>
        </row>
        <row r="50">
          <cell r="E50">
            <v>39814</v>
          </cell>
          <cell r="F50">
            <v>5.4801087358333334</v>
          </cell>
        </row>
        <row r="51">
          <cell r="E51">
            <v>39845</v>
          </cell>
          <cell r="F51">
            <v>4.7978621366666658</v>
          </cell>
        </row>
        <row r="52">
          <cell r="E52">
            <v>39873</v>
          </cell>
          <cell r="F52">
            <v>4.3958611183333334</v>
          </cell>
        </row>
        <row r="53">
          <cell r="E53">
            <v>39904</v>
          </cell>
          <cell r="F53">
            <v>4.1984795291666659</v>
          </cell>
        </row>
        <row r="54">
          <cell r="E54">
            <v>39934</v>
          </cell>
          <cell r="F54">
            <v>3.2119336700000001</v>
          </cell>
        </row>
        <row r="55">
          <cell r="E55">
            <v>39965</v>
          </cell>
          <cell r="F55">
            <v>2.8030510808333333</v>
          </cell>
        </row>
        <row r="56">
          <cell r="E56">
            <v>39995</v>
          </cell>
          <cell r="F56">
            <v>2.0585262558333333</v>
          </cell>
        </row>
        <row r="57">
          <cell r="E57">
            <v>40026</v>
          </cell>
          <cell r="F57">
            <v>1.6915972141666664</v>
          </cell>
        </row>
        <row r="58">
          <cell r="E58">
            <v>40057</v>
          </cell>
          <cell r="F58">
            <v>1.6750972141666667</v>
          </cell>
        </row>
        <row r="59">
          <cell r="E59">
            <v>40087</v>
          </cell>
          <cell r="F59">
            <v>1.5845001208333336</v>
          </cell>
        </row>
        <row r="60">
          <cell r="E60">
            <v>40118</v>
          </cell>
          <cell r="F60">
            <v>1.4281608366666669</v>
          </cell>
        </row>
        <row r="61">
          <cell r="E61">
            <v>40148</v>
          </cell>
          <cell r="F61">
            <v>1.1892034191666667</v>
          </cell>
        </row>
        <row r="62">
          <cell r="E62">
            <v>40179</v>
          </cell>
          <cell r="F62">
            <v>1.0903182900000001</v>
          </cell>
        </row>
        <row r="63">
          <cell r="E63">
            <v>40210</v>
          </cell>
          <cell r="F63">
            <v>0.98136474166666676</v>
          </cell>
        </row>
        <row r="64">
          <cell r="E64">
            <v>40238</v>
          </cell>
          <cell r="F64">
            <v>0.86331885666666663</v>
          </cell>
        </row>
        <row r="65">
          <cell r="E65">
            <v>40269</v>
          </cell>
          <cell r="F65">
            <v>0.67804175749999995</v>
          </cell>
        </row>
        <row r="66">
          <cell r="E66">
            <v>40299</v>
          </cell>
          <cell r="F66">
            <v>0.51870633249999998</v>
          </cell>
        </row>
        <row r="67">
          <cell r="E67">
            <v>40330</v>
          </cell>
          <cell r="F67">
            <v>0.35072826333333329</v>
          </cell>
        </row>
        <row r="68">
          <cell r="E68">
            <v>40360</v>
          </cell>
          <cell r="F68">
            <v>0.34036840916666661</v>
          </cell>
        </row>
        <row r="69">
          <cell r="E69">
            <v>40391</v>
          </cell>
          <cell r="F69">
            <v>0.31581678416666664</v>
          </cell>
        </row>
        <row r="70">
          <cell r="E70">
            <v>40422</v>
          </cell>
          <cell r="F70">
            <v>0.31241897166666666</v>
          </cell>
        </row>
        <row r="71">
          <cell r="E71">
            <v>40452</v>
          </cell>
          <cell r="F71">
            <v>0.3153021133333333</v>
          </cell>
        </row>
        <row r="72">
          <cell r="E72">
            <v>40483</v>
          </cell>
          <cell r="F72">
            <v>0.30639413249999997</v>
          </cell>
        </row>
        <row r="73">
          <cell r="E73">
            <v>40513</v>
          </cell>
          <cell r="F73">
            <v>0.2942072641666667</v>
          </cell>
        </row>
        <row r="74">
          <cell r="E74">
            <v>40544</v>
          </cell>
          <cell r="F74">
            <v>0.29789726416666668</v>
          </cell>
        </row>
        <row r="75">
          <cell r="E75">
            <v>40575</v>
          </cell>
          <cell r="F75">
            <v>0.27295050250000003</v>
          </cell>
        </row>
        <row r="76">
          <cell r="E76">
            <v>40603</v>
          </cell>
          <cell r="F76">
            <v>0.28944072750000005</v>
          </cell>
        </row>
        <row r="77">
          <cell r="E77">
            <v>40634</v>
          </cell>
          <cell r="F77">
            <v>0.24144678916666665</v>
          </cell>
        </row>
        <row r="78">
          <cell r="E78">
            <v>40664</v>
          </cell>
          <cell r="F78">
            <v>0.23733890666666668</v>
          </cell>
        </row>
        <row r="79">
          <cell r="E79">
            <v>40695</v>
          </cell>
          <cell r="F79">
            <v>0.192264565</v>
          </cell>
        </row>
      </sheetData>
      <sheetData sheetId="24">
        <row r="17">
          <cell r="E17">
            <v>38808</v>
          </cell>
        </row>
        <row r="19">
          <cell r="E19">
            <v>38869</v>
          </cell>
          <cell r="F19">
            <v>3.0721836191666667</v>
          </cell>
        </row>
        <row r="20">
          <cell r="E20">
            <v>38899</v>
          </cell>
          <cell r="F20">
            <v>3.2538335191666667</v>
          </cell>
        </row>
        <row r="21">
          <cell r="E21">
            <v>38930</v>
          </cell>
          <cell r="F21">
            <v>3.4615202349999996</v>
          </cell>
        </row>
        <row r="22">
          <cell r="E22">
            <v>38961</v>
          </cell>
          <cell r="F22">
            <v>3.5239567616666663</v>
          </cell>
        </row>
        <row r="23">
          <cell r="E23">
            <v>38991</v>
          </cell>
          <cell r="F23">
            <v>3.5999993216666666</v>
          </cell>
        </row>
        <row r="24">
          <cell r="E24">
            <v>39022</v>
          </cell>
          <cell r="F24">
            <v>3.704664146666667</v>
          </cell>
        </row>
        <row r="25">
          <cell r="E25">
            <v>39052</v>
          </cell>
          <cell r="F25">
            <v>3.9155276550000004</v>
          </cell>
        </row>
        <row r="26">
          <cell r="E26">
            <v>39083</v>
          </cell>
          <cell r="F26">
            <v>4.0496541150000009</v>
          </cell>
        </row>
        <row r="27">
          <cell r="E27">
            <v>39114</v>
          </cell>
          <cell r="F27">
            <v>4.3764391525000006</v>
          </cell>
        </row>
        <row r="28">
          <cell r="E28">
            <v>39142</v>
          </cell>
          <cell r="F28">
            <v>4.5254605166666666</v>
          </cell>
        </row>
        <row r="29">
          <cell r="E29">
            <v>39173</v>
          </cell>
          <cell r="F29">
            <v>4.8338527525000003</v>
          </cell>
        </row>
        <row r="30">
          <cell r="E30">
            <v>39203</v>
          </cell>
          <cell r="F30">
            <v>5.1665184516666676</v>
          </cell>
        </row>
        <row r="31">
          <cell r="E31">
            <v>39234</v>
          </cell>
          <cell r="F31">
            <v>5.4130557000000001</v>
          </cell>
        </row>
        <row r="32">
          <cell r="E32">
            <v>39264</v>
          </cell>
          <cell r="F32">
            <v>5.7431692908333334</v>
          </cell>
        </row>
        <row r="33">
          <cell r="E33">
            <v>39295</v>
          </cell>
          <cell r="F33">
            <v>6.1489527224999998</v>
          </cell>
        </row>
        <row r="34">
          <cell r="E34">
            <v>39326</v>
          </cell>
          <cell r="F34">
            <v>6.6498048641666658</v>
          </cell>
        </row>
        <row r="35">
          <cell r="E35">
            <v>39356</v>
          </cell>
          <cell r="F35">
            <v>7.0946434566666676</v>
          </cell>
        </row>
        <row r="36">
          <cell r="E36">
            <v>39387</v>
          </cell>
          <cell r="F36">
            <v>7.411934733333335</v>
          </cell>
        </row>
        <row r="37">
          <cell r="E37">
            <v>39417</v>
          </cell>
          <cell r="F37">
            <v>7.7491360475000013</v>
          </cell>
        </row>
        <row r="38">
          <cell r="E38">
            <v>39448</v>
          </cell>
          <cell r="F38">
            <v>8.1924553425000006</v>
          </cell>
        </row>
        <row r="39">
          <cell r="E39">
            <v>39479</v>
          </cell>
          <cell r="F39">
            <v>8.4518365458333342</v>
          </cell>
        </row>
        <row r="40">
          <cell r="E40">
            <v>39508</v>
          </cell>
          <cell r="F40">
            <v>8.6582848408333355</v>
          </cell>
        </row>
        <row r="41">
          <cell r="E41">
            <v>39539</v>
          </cell>
          <cell r="F41">
            <v>9.1830702583333359</v>
          </cell>
        </row>
        <row r="42">
          <cell r="E42">
            <v>39569</v>
          </cell>
          <cell r="F42">
            <v>9.5639654616666689</v>
          </cell>
        </row>
        <row r="43">
          <cell r="E43">
            <v>39600</v>
          </cell>
          <cell r="F43">
            <v>10.103427743333336</v>
          </cell>
        </row>
        <row r="44">
          <cell r="E44">
            <v>39630</v>
          </cell>
          <cell r="F44">
            <v>10.468279352500003</v>
          </cell>
        </row>
        <row r="45">
          <cell r="E45">
            <v>39661</v>
          </cell>
          <cell r="F45">
            <v>10.741363327500002</v>
          </cell>
        </row>
        <row r="46">
          <cell r="E46">
            <v>39692</v>
          </cell>
          <cell r="F46">
            <v>10.534449021666669</v>
          </cell>
        </row>
        <row r="47">
          <cell r="E47">
            <v>39722</v>
          </cell>
          <cell r="F47">
            <v>11.179894403333337</v>
          </cell>
        </row>
        <row r="48">
          <cell r="E48">
            <v>39753</v>
          </cell>
          <cell r="F48">
            <v>11.767832991666667</v>
          </cell>
        </row>
        <row r="49">
          <cell r="E49">
            <v>39783</v>
          </cell>
          <cell r="F49">
            <v>12.611879357500003</v>
          </cell>
        </row>
        <row r="50">
          <cell r="E50">
            <v>39814</v>
          </cell>
          <cell r="F50">
            <v>12.893787010000002</v>
          </cell>
        </row>
        <row r="51">
          <cell r="E51">
            <v>39845</v>
          </cell>
          <cell r="F51">
            <v>13.490847310833336</v>
          </cell>
        </row>
        <row r="52">
          <cell r="E52">
            <v>39873</v>
          </cell>
          <cell r="F52">
            <v>13.937448957500001</v>
          </cell>
        </row>
        <row r="53">
          <cell r="E53">
            <v>39904</v>
          </cell>
          <cell r="F53">
            <v>13.569552232499996</v>
          </cell>
        </row>
        <row r="54">
          <cell r="E54">
            <v>39934</v>
          </cell>
          <cell r="F54">
            <v>13.241491584999999</v>
          </cell>
        </row>
        <row r="55">
          <cell r="E55">
            <v>39965</v>
          </cell>
          <cell r="F55">
            <v>12.634964381666668</v>
          </cell>
        </row>
        <row r="56">
          <cell r="E56">
            <v>39995</v>
          </cell>
          <cell r="F56">
            <v>12.248898695000001</v>
          </cell>
        </row>
        <row r="57">
          <cell r="E57">
            <v>40026</v>
          </cell>
          <cell r="F57">
            <v>11.852029513333333</v>
          </cell>
        </row>
        <row r="58">
          <cell r="E58">
            <v>40057</v>
          </cell>
          <cell r="F58">
            <v>11.846274045833333</v>
          </cell>
        </row>
        <row r="59">
          <cell r="E59">
            <v>40087</v>
          </cell>
          <cell r="F59">
            <v>11.065102688333333</v>
          </cell>
        </row>
        <row r="60">
          <cell r="E60">
            <v>40118</v>
          </cell>
          <cell r="F60">
            <v>10.244719849999999</v>
          </cell>
        </row>
        <row r="61">
          <cell r="E61">
            <v>40148</v>
          </cell>
          <cell r="F61">
            <v>9.1610193199999994</v>
          </cell>
        </row>
        <row r="62">
          <cell r="E62">
            <v>40179</v>
          </cell>
          <cell r="F62">
            <v>8.4084240916666655</v>
          </cell>
        </row>
        <row r="63">
          <cell r="E63">
            <v>40210</v>
          </cell>
          <cell r="F63">
            <v>7.4733318591666666</v>
          </cell>
        </row>
        <row r="64">
          <cell r="E64">
            <v>40238</v>
          </cell>
          <cell r="F64">
            <v>6.7385453600000007</v>
          </cell>
        </row>
        <row r="65">
          <cell r="E65">
            <v>40269</v>
          </cell>
          <cell r="F65">
            <v>6.4970165541666693</v>
          </cell>
        </row>
        <row r="66">
          <cell r="E66">
            <v>40299</v>
          </cell>
          <cell r="F66">
            <v>6.1666290258333367</v>
          </cell>
        </row>
        <row r="67">
          <cell r="E67">
            <v>40330</v>
          </cell>
          <cell r="F67">
            <v>5.9090879766666689</v>
          </cell>
        </row>
        <row r="68">
          <cell r="E68">
            <v>40360</v>
          </cell>
          <cell r="F68">
            <v>5.4603531700000039</v>
          </cell>
        </row>
        <row r="69">
          <cell r="E69">
            <v>40391</v>
          </cell>
          <cell r="F69">
            <v>5.0523394316666685</v>
          </cell>
        </row>
        <row r="70">
          <cell r="E70">
            <v>40422</v>
          </cell>
          <cell r="F70">
            <v>4.693811510833334</v>
          </cell>
        </row>
        <row r="71">
          <cell r="E71">
            <v>40452</v>
          </cell>
          <cell r="F71">
            <v>4.308043495833334</v>
          </cell>
        </row>
        <row r="72">
          <cell r="E72">
            <v>40483</v>
          </cell>
          <cell r="F72">
            <v>3.9641255533333335</v>
          </cell>
        </row>
        <row r="73">
          <cell r="E73">
            <v>40513</v>
          </cell>
          <cell r="F73">
            <v>3.6680577991666663</v>
          </cell>
        </row>
        <row r="74">
          <cell r="E74">
            <v>40544</v>
          </cell>
          <cell r="F74">
            <v>3.6542303608333331</v>
          </cell>
        </row>
        <row r="75">
          <cell r="E75">
            <v>40575</v>
          </cell>
          <cell r="F75">
            <v>3.5217058908333336</v>
          </cell>
        </row>
        <row r="76">
          <cell r="E76">
            <v>40603</v>
          </cell>
          <cell r="F76">
            <v>3.3673238608333338</v>
          </cell>
        </row>
        <row r="77">
          <cell r="E77">
            <v>40634</v>
          </cell>
          <cell r="F77">
            <v>3.2676516366666668</v>
          </cell>
        </row>
        <row r="78">
          <cell r="E78">
            <v>40664</v>
          </cell>
          <cell r="F78">
            <v>3.1211614308333329</v>
          </cell>
        </row>
        <row r="79">
          <cell r="E79">
            <v>40695</v>
          </cell>
          <cell r="F79">
            <v>3.1890119250000004</v>
          </cell>
        </row>
      </sheetData>
      <sheetData sheetId="25">
        <row r="17">
          <cell r="E17">
            <v>38808</v>
          </cell>
        </row>
        <row r="19">
          <cell r="E19">
            <v>38869</v>
          </cell>
          <cell r="F19">
            <v>11.165343855000001</v>
          </cell>
        </row>
        <row r="20">
          <cell r="E20">
            <v>38899</v>
          </cell>
          <cell r="F20">
            <v>11.310735965833333</v>
          </cell>
        </row>
        <row r="21">
          <cell r="E21">
            <v>38930</v>
          </cell>
          <cell r="F21">
            <v>11.448187739166665</v>
          </cell>
        </row>
        <row r="22">
          <cell r="E22">
            <v>38961</v>
          </cell>
          <cell r="F22">
            <v>12.00915414833333</v>
          </cell>
        </row>
        <row r="23">
          <cell r="E23">
            <v>38991</v>
          </cell>
          <cell r="F23">
            <v>12.606062596666662</v>
          </cell>
        </row>
        <row r="24">
          <cell r="E24">
            <v>39022</v>
          </cell>
          <cell r="F24">
            <v>13.032698599999994</v>
          </cell>
        </row>
        <row r="25">
          <cell r="E25">
            <v>39052</v>
          </cell>
          <cell r="F25">
            <v>13.478232385833325</v>
          </cell>
        </row>
        <row r="26">
          <cell r="E26">
            <v>39083</v>
          </cell>
          <cell r="F26">
            <v>13.718651912499991</v>
          </cell>
        </row>
        <row r="27">
          <cell r="E27">
            <v>39114</v>
          </cell>
          <cell r="F27">
            <v>14.047229864999991</v>
          </cell>
        </row>
        <row r="28">
          <cell r="E28">
            <v>39142</v>
          </cell>
          <cell r="F28">
            <v>14.62995228999999</v>
          </cell>
        </row>
        <row r="29">
          <cell r="E29">
            <v>39173</v>
          </cell>
          <cell r="F29">
            <v>15.526387234166654</v>
          </cell>
        </row>
        <row r="30">
          <cell r="E30">
            <v>39203</v>
          </cell>
          <cell r="F30">
            <v>16.66048387666665</v>
          </cell>
        </row>
        <row r="31">
          <cell r="E31">
            <v>39234</v>
          </cell>
          <cell r="F31">
            <v>18.057757359166651</v>
          </cell>
        </row>
        <row r="32">
          <cell r="E32">
            <v>39264</v>
          </cell>
          <cell r="F32">
            <v>19.637595629999986</v>
          </cell>
        </row>
        <row r="33">
          <cell r="E33">
            <v>39295</v>
          </cell>
          <cell r="F33">
            <v>22.013453234166651</v>
          </cell>
        </row>
        <row r="34">
          <cell r="E34">
            <v>39326</v>
          </cell>
          <cell r="F34">
            <v>23.70310379999998</v>
          </cell>
        </row>
        <row r="35">
          <cell r="E35">
            <v>39356</v>
          </cell>
          <cell r="F35">
            <v>26.868568359166634</v>
          </cell>
        </row>
        <row r="36">
          <cell r="E36">
            <v>39387</v>
          </cell>
          <cell r="F36">
            <v>29.688209314166645</v>
          </cell>
        </row>
        <row r="37">
          <cell r="E37">
            <v>39417</v>
          </cell>
          <cell r="F37">
            <v>33.323858328333316</v>
          </cell>
        </row>
        <row r="38">
          <cell r="E38">
            <v>39448</v>
          </cell>
          <cell r="F38">
            <v>36.717323428333316</v>
          </cell>
        </row>
        <row r="39">
          <cell r="E39">
            <v>39479</v>
          </cell>
          <cell r="F39">
            <v>39.245429589166655</v>
          </cell>
        </row>
        <row r="40">
          <cell r="E40">
            <v>39508</v>
          </cell>
          <cell r="F40">
            <v>40.733612029999989</v>
          </cell>
        </row>
        <row r="41">
          <cell r="E41">
            <v>39539</v>
          </cell>
          <cell r="F41">
            <v>44.87317235499998</v>
          </cell>
        </row>
        <row r="42">
          <cell r="E42">
            <v>39569</v>
          </cell>
          <cell r="F42">
            <v>47.768658304999981</v>
          </cell>
        </row>
        <row r="43">
          <cell r="E43">
            <v>39600</v>
          </cell>
          <cell r="F43">
            <v>48.504138797499991</v>
          </cell>
        </row>
        <row r="44">
          <cell r="E44">
            <v>39630</v>
          </cell>
          <cell r="F44">
            <v>49.333551312499999</v>
          </cell>
        </row>
        <row r="45">
          <cell r="E45">
            <v>39661</v>
          </cell>
          <cell r="F45">
            <v>49.05359339333333</v>
          </cell>
        </row>
        <row r="46">
          <cell r="E46">
            <v>39692</v>
          </cell>
          <cell r="F46">
            <v>48.988728966666677</v>
          </cell>
        </row>
        <row r="47">
          <cell r="E47">
            <v>39722</v>
          </cell>
          <cell r="F47">
            <v>51.3780160366667</v>
          </cell>
        </row>
        <row r="48">
          <cell r="E48">
            <v>39753</v>
          </cell>
          <cell r="F48">
            <v>51.272131560833351</v>
          </cell>
        </row>
        <row r="49">
          <cell r="E49">
            <v>39783</v>
          </cell>
          <cell r="F49">
            <v>50.321825247500016</v>
          </cell>
        </row>
        <row r="50">
          <cell r="E50">
            <v>39814</v>
          </cell>
          <cell r="F50">
            <v>48.448406520000013</v>
          </cell>
        </row>
        <row r="51">
          <cell r="E51">
            <v>39845</v>
          </cell>
          <cell r="F51">
            <v>47.808061170833348</v>
          </cell>
        </row>
        <row r="52">
          <cell r="E52">
            <v>39873</v>
          </cell>
          <cell r="F52">
            <v>48.294979870000013</v>
          </cell>
        </row>
        <row r="53">
          <cell r="E53">
            <v>39904</v>
          </cell>
          <cell r="F53">
            <v>44.467606975000017</v>
          </cell>
        </row>
        <row r="54">
          <cell r="E54">
            <v>39934</v>
          </cell>
          <cell r="F54">
            <v>44.283996439166678</v>
          </cell>
        </row>
        <row r="55">
          <cell r="E55">
            <v>39965</v>
          </cell>
          <cell r="F55">
            <v>45.002830533333338</v>
          </cell>
        </row>
        <row r="56">
          <cell r="E56">
            <v>39995</v>
          </cell>
          <cell r="F56">
            <v>43.355471829166667</v>
          </cell>
        </row>
        <row r="57">
          <cell r="E57">
            <v>40026</v>
          </cell>
          <cell r="F57">
            <v>41.968183801666676</v>
          </cell>
        </row>
        <row r="58">
          <cell r="E58">
            <v>40057</v>
          </cell>
          <cell r="F58">
            <v>40.696879727500011</v>
          </cell>
        </row>
        <row r="59">
          <cell r="E59">
            <v>40087</v>
          </cell>
          <cell r="F59">
            <v>35.346276072499982</v>
          </cell>
        </row>
        <row r="60">
          <cell r="E60">
            <v>40118</v>
          </cell>
          <cell r="F60">
            <v>32.308958599166658</v>
          </cell>
        </row>
        <row r="61">
          <cell r="E61">
            <v>40148</v>
          </cell>
          <cell r="F61">
            <v>29.545250625833329</v>
          </cell>
        </row>
        <row r="62">
          <cell r="E62">
            <v>40179</v>
          </cell>
          <cell r="F62">
            <v>27.979783473333327</v>
          </cell>
        </row>
        <row r="63">
          <cell r="E63">
            <v>40210</v>
          </cell>
          <cell r="F63">
            <v>26.448173187500004</v>
          </cell>
        </row>
        <row r="64">
          <cell r="E64">
            <v>40238</v>
          </cell>
          <cell r="F64">
            <v>24.277376261666664</v>
          </cell>
        </row>
        <row r="65">
          <cell r="E65">
            <v>40269</v>
          </cell>
          <cell r="F65">
            <v>23.53716806249999</v>
          </cell>
        </row>
        <row r="66">
          <cell r="E66">
            <v>40299</v>
          </cell>
          <cell r="F66">
            <v>20.036895266666658</v>
          </cell>
        </row>
        <row r="67">
          <cell r="E67">
            <v>40330</v>
          </cell>
          <cell r="F67">
            <v>17.320866797499995</v>
          </cell>
        </row>
        <row r="68">
          <cell r="E68">
            <v>40360</v>
          </cell>
          <cell r="F68">
            <v>16.439830814166665</v>
          </cell>
        </row>
        <row r="69">
          <cell r="E69">
            <v>40391</v>
          </cell>
          <cell r="F69">
            <v>15.572139845833334</v>
          </cell>
        </row>
        <row r="70">
          <cell r="E70">
            <v>40422</v>
          </cell>
          <cell r="F70">
            <v>14.576356732499997</v>
          </cell>
        </row>
        <row r="71">
          <cell r="E71">
            <v>40452</v>
          </cell>
          <cell r="F71">
            <v>13.731152785833336</v>
          </cell>
        </row>
        <row r="72">
          <cell r="E72">
            <v>40483</v>
          </cell>
          <cell r="F72">
            <v>13.182450066666668</v>
          </cell>
        </row>
        <row r="73">
          <cell r="E73">
            <v>40513</v>
          </cell>
          <cell r="F73">
            <v>13.460304984166669</v>
          </cell>
        </row>
        <row r="74">
          <cell r="E74">
            <v>40544</v>
          </cell>
          <cell r="F74">
            <v>13.285011805000003</v>
          </cell>
        </row>
        <row r="75">
          <cell r="E75">
            <v>40575</v>
          </cell>
          <cell r="F75">
            <v>12.504200713333335</v>
          </cell>
        </row>
        <row r="76">
          <cell r="E76">
            <v>40603</v>
          </cell>
          <cell r="F76">
            <v>12.401076564166667</v>
          </cell>
        </row>
        <row r="77">
          <cell r="E77">
            <v>40634</v>
          </cell>
          <cell r="F77">
            <v>12.158370058333334</v>
          </cell>
        </row>
        <row r="78">
          <cell r="E78">
            <v>40664</v>
          </cell>
          <cell r="F78">
            <v>11.555827749166669</v>
          </cell>
        </row>
        <row r="79">
          <cell r="E79">
            <v>40695</v>
          </cell>
          <cell r="F79">
            <v>11.303826298333336</v>
          </cell>
        </row>
      </sheetData>
      <sheetData sheetId="26">
        <row r="17">
          <cell r="E17">
            <v>38808</v>
          </cell>
        </row>
        <row r="19">
          <cell r="E19">
            <v>38869</v>
          </cell>
          <cell r="F19">
            <v>29.153684837500006</v>
          </cell>
        </row>
        <row r="20">
          <cell r="E20">
            <v>38899</v>
          </cell>
          <cell r="F20">
            <v>28.914092483333331</v>
          </cell>
        </row>
        <row r="21">
          <cell r="E21">
            <v>38930</v>
          </cell>
          <cell r="F21">
            <v>29.828002483333332</v>
          </cell>
        </row>
        <row r="22">
          <cell r="E22">
            <v>38961</v>
          </cell>
          <cell r="F22">
            <v>30.728660845833335</v>
          </cell>
        </row>
        <row r="23">
          <cell r="E23">
            <v>38991</v>
          </cell>
          <cell r="F23">
            <v>32.044793930000004</v>
          </cell>
        </row>
        <row r="24">
          <cell r="E24">
            <v>39022</v>
          </cell>
          <cell r="F24">
            <v>33.815672900833327</v>
          </cell>
        </row>
        <row r="25">
          <cell r="E25">
            <v>39052</v>
          </cell>
          <cell r="F25">
            <v>35.106198299166664</v>
          </cell>
        </row>
        <row r="26">
          <cell r="E26">
            <v>39083</v>
          </cell>
          <cell r="F26">
            <v>35.746119771666663</v>
          </cell>
        </row>
        <row r="27">
          <cell r="E27">
            <v>39114</v>
          </cell>
          <cell r="F27">
            <v>36.887649919166655</v>
          </cell>
        </row>
        <row r="28">
          <cell r="E28">
            <v>39142</v>
          </cell>
          <cell r="F28">
            <v>37.907574595</v>
          </cell>
        </row>
        <row r="29">
          <cell r="E29">
            <v>39173</v>
          </cell>
          <cell r="F29">
            <v>39.038914482499997</v>
          </cell>
        </row>
        <row r="30">
          <cell r="E30">
            <v>39203</v>
          </cell>
          <cell r="F30">
            <v>40.857821365833338</v>
          </cell>
        </row>
        <row r="31">
          <cell r="E31">
            <v>39234</v>
          </cell>
          <cell r="F31">
            <v>42.038584651666675</v>
          </cell>
        </row>
        <row r="32">
          <cell r="E32">
            <v>39264</v>
          </cell>
          <cell r="F32">
            <v>44.086905457500016</v>
          </cell>
        </row>
        <row r="33">
          <cell r="E33">
            <v>39295</v>
          </cell>
          <cell r="F33">
            <v>45.565388679166688</v>
          </cell>
        </row>
        <row r="34">
          <cell r="E34">
            <v>39326</v>
          </cell>
          <cell r="F34">
            <v>46.662994697500011</v>
          </cell>
        </row>
        <row r="35">
          <cell r="E35">
            <v>39356</v>
          </cell>
          <cell r="F35">
            <v>48.30409294750001</v>
          </cell>
        </row>
        <row r="36">
          <cell r="E36">
            <v>39387</v>
          </cell>
          <cell r="F36">
            <v>51.737030165833346</v>
          </cell>
        </row>
        <row r="37">
          <cell r="E37">
            <v>39417</v>
          </cell>
          <cell r="F37">
            <v>53.539996107500009</v>
          </cell>
        </row>
        <row r="38">
          <cell r="E38">
            <v>39448</v>
          </cell>
          <cell r="F38">
            <v>52.813375995000023</v>
          </cell>
        </row>
        <row r="39">
          <cell r="E39">
            <v>39479</v>
          </cell>
          <cell r="F39">
            <v>52.77865395666668</v>
          </cell>
        </row>
        <row r="40">
          <cell r="E40">
            <v>39508</v>
          </cell>
          <cell r="F40">
            <v>50.189339801666677</v>
          </cell>
        </row>
        <row r="41">
          <cell r="E41">
            <v>39539</v>
          </cell>
          <cell r="F41">
            <v>49.368029342500002</v>
          </cell>
        </row>
        <row r="42">
          <cell r="E42">
            <v>39569</v>
          </cell>
          <cell r="F42">
            <v>46.844963352500024</v>
          </cell>
        </row>
        <row r="43">
          <cell r="E43">
            <v>39600</v>
          </cell>
          <cell r="F43">
            <v>44.520645420833347</v>
          </cell>
        </row>
        <row r="44">
          <cell r="E44">
            <v>39630</v>
          </cell>
          <cell r="F44">
            <v>42.082256034166683</v>
          </cell>
        </row>
        <row r="45">
          <cell r="E45">
            <v>39661</v>
          </cell>
          <cell r="F45">
            <v>39.498707475833342</v>
          </cell>
        </row>
        <row r="46">
          <cell r="E46">
            <v>39692</v>
          </cell>
          <cell r="F46">
            <v>36.960115292499999</v>
          </cell>
        </row>
        <row r="47">
          <cell r="E47">
            <v>39722</v>
          </cell>
          <cell r="F47">
            <v>34.669132859166659</v>
          </cell>
        </row>
        <row r="48">
          <cell r="E48">
            <v>39753</v>
          </cell>
          <cell r="F48">
            <v>29.976099393333325</v>
          </cell>
        </row>
        <row r="49">
          <cell r="E49">
            <v>39783</v>
          </cell>
          <cell r="F49">
            <v>27.494539700833329</v>
          </cell>
        </row>
        <row r="50">
          <cell r="E50">
            <v>39814</v>
          </cell>
          <cell r="F50">
            <v>27.333876523333331</v>
          </cell>
        </row>
        <row r="51">
          <cell r="E51">
            <v>39845</v>
          </cell>
          <cell r="F51">
            <v>25.497807576666663</v>
          </cell>
        </row>
        <row r="52">
          <cell r="E52">
            <v>39873</v>
          </cell>
          <cell r="F52">
            <v>25.360154856666668</v>
          </cell>
        </row>
        <row r="53">
          <cell r="E53">
            <v>39904</v>
          </cell>
          <cell r="F53">
            <v>23.896584595000004</v>
          </cell>
        </row>
        <row r="54">
          <cell r="E54">
            <v>39934</v>
          </cell>
          <cell r="F54">
            <v>23.470532121666668</v>
          </cell>
        </row>
        <row r="55">
          <cell r="E55">
            <v>39965</v>
          </cell>
          <cell r="F55">
            <v>23.3290599125</v>
          </cell>
        </row>
        <row r="56">
          <cell r="E56">
            <v>39995</v>
          </cell>
          <cell r="F56">
            <v>22.642083832500003</v>
          </cell>
        </row>
        <row r="57">
          <cell r="E57">
            <v>40026</v>
          </cell>
          <cell r="F57">
            <v>21.402056153333334</v>
          </cell>
        </row>
        <row r="58">
          <cell r="E58">
            <v>40057</v>
          </cell>
          <cell r="F58">
            <v>20.379688393333335</v>
          </cell>
        </row>
        <row r="59">
          <cell r="E59">
            <v>40087</v>
          </cell>
          <cell r="F59">
            <v>18.531682028333336</v>
          </cell>
        </row>
        <row r="60">
          <cell r="E60">
            <v>40118</v>
          </cell>
          <cell r="F60">
            <v>16.767218336666669</v>
          </cell>
        </row>
        <row r="61">
          <cell r="E61">
            <v>40148</v>
          </cell>
          <cell r="F61">
            <v>14.272063145833338</v>
          </cell>
        </row>
        <row r="62">
          <cell r="E62">
            <v>40179</v>
          </cell>
          <cell r="F62">
            <v>13.312558775000005</v>
          </cell>
        </row>
        <row r="63">
          <cell r="E63">
            <v>40210</v>
          </cell>
          <cell r="F63">
            <v>12.428954230000002</v>
          </cell>
        </row>
        <row r="64">
          <cell r="E64">
            <v>40238</v>
          </cell>
          <cell r="F64">
            <v>11.78984480833334</v>
          </cell>
        </row>
        <row r="65">
          <cell r="E65">
            <v>40269</v>
          </cell>
          <cell r="F65">
            <v>11.293657290000004</v>
          </cell>
        </row>
        <row r="66">
          <cell r="E66">
            <v>40299</v>
          </cell>
          <cell r="F66">
            <v>10.638045348333337</v>
          </cell>
        </row>
        <row r="67">
          <cell r="E67">
            <v>40330</v>
          </cell>
          <cell r="F67">
            <v>9.9824911550000035</v>
          </cell>
        </row>
        <row r="68">
          <cell r="E68">
            <v>40360</v>
          </cell>
          <cell r="F68">
            <v>9.3697985408333366</v>
          </cell>
        </row>
        <row r="69">
          <cell r="E69">
            <v>40391</v>
          </cell>
          <cell r="F69">
            <v>8.8179007483333365</v>
          </cell>
        </row>
        <row r="70">
          <cell r="E70">
            <v>40422</v>
          </cell>
          <cell r="F70">
            <v>7.9890680941666687</v>
          </cell>
        </row>
        <row r="71">
          <cell r="E71">
            <v>40452</v>
          </cell>
          <cell r="F71">
            <v>7.3774709775000007</v>
          </cell>
        </row>
        <row r="72">
          <cell r="E72">
            <v>40483</v>
          </cell>
          <cell r="F72">
            <v>6.9775867500000013</v>
          </cell>
        </row>
        <row r="73">
          <cell r="E73">
            <v>40513</v>
          </cell>
          <cell r="F73">
            <v>6.9257123600000012</v>
          </cell>
        </row>
        <row r="74">
          <cell r="E74">
            <v>40544</v>
          </cell>
          <cell r="F74">
            <v>6.7933042833333337</v>
          </cell>
        </row>
        <row r="75">
          <cell r="E75">
            <v>40575</v>
          </cell>
          <cell r="F75">
            <v>6.5301845399999996</v>
          </cell>
        </row>
        <row r="76">
          <cell r="E76">
            <v>40603</v>
          </cell>
          <cell r="F76">
            <v>6.4037412908333335</v>
          </cell>
        </row>
        <row r="77">
          <cell r="E77">
            <v>40634</v>
          </cell>
          <cell r="F77">
            <v>6.1986715991666657</v>
          </cell>
        </row>
        <row r="78">
          <cell r="E78">
            <v>40664</v>
          </cell>
          <cell r="F78">
            <v>6.0208618991666656</v>
          </cell>
        </row>
        <row r="79">
          <cell r="E79">
            <v>40695</v>
          </cell>
          <cell r="F79">
            <v>6.2245666258333321</v>
          </cell>
        </row>
      </sheetData>
      <sheetData sheetId="27">
        <row r="17">
          <cell r="E17">
            <v>38808</v>
          </cell>
        </row>
        <row r="19">
          <cell r="E19">
            <v>38869</v>
          </cell>
          <cell r="F19">
            <v>6.0394283316666675</v>
          </cell>
        </row>
        <row r="20">
          <cell r="E20">
            <v>38899</v>
          </cell>
          <cell r="F20">
            <v>6.0446042033333329</v>
          </cell>
        </row>
        <row r="21">
          <cell r="E21">
            <v>38930</v>
          </cell>
          <cell r="F21">
            <v>6.3065609549999984</v>
          </cell>
        </row>
        <row r="22">
          <cell r="E22">
            <v>38961</v>
          </cell>
          <cell r="F22">
            <v>6.5273823991666653</v>
          </cell>
        </row>
        <row r="23">
          <cell r="E23">
            <v>38991</v>
          </cell>
          <cell r="F23">
            <v>6.6042700941666652</v>
          </cell>
        </row>
        <row r="24">
          <cell r="E24">
            <v>39022</v>
          </cell>
          <cell r="F24">
            <v>6.6557159566666657</v>
          </cell>
        </row>
        <row r="25">
          <cell r="E25">
            <v>39052</v>
          </cell>
          <cell r="F25">
            <v>6.7682001466666648</v>
          </cell>
        </row>
        <row r="26">
          <cell r="E26">
            <v>39083</v>
          </cell>
          <cell r="F26">
            <v>7.1205918233333314</v>
          </cell>
        </row>
        <row r="27">
          <cell r="E27">
            <v>39114</v>
          </cell>
          <cell r="F27">
            <v>6.9020478708333322</v>
          </cell>
        </row>
        <row r="28">
          <cell r="E28">
            <v>39142</v>
          </cell>
          <cell r="F28">
            <v>7.4189882991666662</v>
          </cell>
        </row>
        <row r="29">
          <cell r="E29">
            <v>39173</v>
          </cell>
          <cell r="F29">
            <v>7.4509062074999983</v>
          </cell>
        </row>
        <row r="30">
          <cell r="E30">
            <v>39203</v>
          </cell>
          <cell r="F30">
            <v>7.9732101774999995</v>
          </cell>
        </row>
        <row r="31">
          <cell r="E31">
            <v>39234</v>
          </cell>
          <cell r="F31">
            <v>7.7922941458333321</v>
          </cell>
        </row>
        <row r="32">
          <cell r="E32">
            <v>39264</v>
          </cell>
          <cell r="F32">
            <v>8.3141923874999986</v>
          </cell>
        </row>
        <row r="33">
          <cell r="E33">
            <v>39295</v>
          </cell>
          <cell r="F33">
            <v>8.3861495991666697</v>
          </cell>
        </row>
        <row r="34">
          <cell r="E34">
            <v>39326</v>
          </cell>
          <cell r="F34">
            <v>8.394184162500002</v>
          </cell>
        </row>
        <row r="35">
          <cell r="E35">
            <v>39356</v>
          </cell>
          <cell r="F35">
            <v>8.4555182766666679</v>
          </cell>
        </row>
        <row r="36">
          <cell r="E36">
            <v>39387</v>
          </cell>
          <cell r="F36">
            <v>8.6093733033333333</v>
          </cell>
        </row>
        <row r="37">
          <cell r="E37">
            <v>39417</v>
          </cell>
          <cell r="F37">
            <v>8.8464902891666686</v>
          </cell>
        </row>
        <row r="38">
          <cell r="E38">
            <v>39448</v>
          </cell>
          <cell r="F38">
            <v>8.7058048966666668</v>
          </cell>
        </row>
        <row r="39">
          <cell r="E39">
            <v>39479</v>
          </cell>
          <cell r="F39">
            <v>9.0700061474999991</v>
          </cell>
        </row>
        <row r="40">
          <cell r="E40">
            <v>39508</v>
          </cell>
          <cell r="F40">
            <v>9.0044845725000009</v>
          </cell>
        </row>
        <row r="41">
          <cell r="E41">
            <v>39539</v>
          </cell>
          <cell r="F41">
            <v>9.6655301224999999</v>
          </cell>
        </row>
        <row r="42">
          <cell r="E42">
            <v>39569</v>
          </cell>
          <cell r="F42">
            <v>9.4772868524999989</v>
          </cell>
        </row>
        <row r="43">
          <cell r="E43">
            <v>39600</v>
          </cell>
          <cell r="F43">
            <v>9.7507523374999998</v>
          </cell>
        </row>
        <row r="44">
          <cell r="E44">
            <v>39630</v>
          </cell>
          <cell r="F44">
            <v>10.343316179166665</v>
          </cell>
        </row>
        <row r="45">
          <cell r="E45">
            <v>39661</v>
          </cell>
          <cell r="F45">
            <v>10.561931459999998</v>
          </cell>
        </row>
        <row r="46">
          <cell r="E46">
            <v>39692</v>
          </cell>
          <cell r="F46">
            <v>10.595934776666665</v>
          </cell>
        </row>
        <row r="47">
          <cell r="E47">
            <v>39722</v>
          </cell>
          <cell r="F47">
            <v>10.809300416666664</v>
          </cell>
        </row>
        <row r="48">
          <cell r="E48">
            <v>39753</v>
          </cell>
          <cell r="F48">
            <v>11.207250076666663</v>
          </cell>
        </row>
        <row r="49">
          <cell r="E49">
            <v>39783</v>
          </cell>
          <cell r="F49">
            <v>11.255780549999997</v>
          </cell>
        </row>
        <row r="50">
          <cell r="E50">
            <v>39814</v>
          </cell>
          <cell r="F50">
            <v>11.116666426666663</v>
          </cell>
        </row>
        <row r="51">
          <cell r="E51">
            <v>39845</v>
          </cell>
          <cell r="F51">
            <v>11.511114357499997</v>
          </cell>
        </row>
        <row r="52">
          <cell r="E52">
            <v>39873</v>
          </cell>
          <cell r="F52">
            <v>11.309220811666664</v>
          </cell>
        </row>
        <row r="53">
          <cell r="E53">
            <v>39904</v>
          </cell>
          <cell r="F53">
            <v>10.854074821666666</v>
          </cell>
        </row>
        <row r="54">
          <cell r="E54">
            <v>39934</v>
          </cell>
          <cell r="F54">
            <v>10.9709471475</v>
          </cell>
        </row>
        <row r="55">
          <cell r="E55">
            <v>39965</v>
          </cell>
          <cell r="F55">
            <v>11.562207866666668</v>
          </cell>
        </row>
        <row r="56">
          <cell r="E56">
            <v>39995</v>
          </cell>
          <cell r="F56">
            <v>10.521758835833333</v>
          </cell>
        </row>
        <row r="57">
          <cell r="E57">
            <v>40026</v>
          </cell>
          <cell r="F57">
            <v>10.494856540000001</v>
          </cell>
        </row>
        <row r="58">
          <cell r="E58">
            <v>40057</v>
          </cell>
          <cell r="F58">
            <v>11.373039350833333</v>
          </cell>
        </row>
        <row r="59">
          <cell r="E59">
            <v>40087</v>
          </cell>
          <cell r="F59">
            <v>11.335663869166666</v>
          </cell>
        </row>
        <row r="60">
          <cell r="E60">
            <v>40118</v>
          </cell>
          <cell r="F60">
            <v>11.550103125</v>
          </cell>
        </row>
        <row r="61">
          <cell r="E61">
            <v>40148</v>
          </cell>
          <cell r="F61">
            <v>11.422509439999999</v>
          </cell>
        </row>
        <row r="62">
          <cell r="E62">
            <v>40179</v>
          </cell>
          <cell r="F62">
            <v>10.905485292499998</v>
          </cell>
        </row>
        <row r="63">
          <cell r="E63">
            <v>40210</v>
          </cell>
          <cell r="F63">
            <v>10.281076274166667</v>
          </cell>
        </row>
        <row r="64">
          <cell r="E64">
            <v>40238</v>
          </cell>
          <cell r="F64">
            <v>10.304920988333334</v>
          </cell>
        </row>
        <row r="65">
          <cell r="E65">
            <v>40269</v>
          </cell>
          <cell r="F65">
            <v>9.8734544325000009</v>
          </cell>
        </row>
        <row r="66">
          <cell r="E66">
            <v>40299</v>
          </cell>
          <cell r="F66">
            <v>9.4154372258333332</v>
          </cell>
        </row>
        <row r="67">
          <cell r="E67">
            <v>40330</v>
          </cell>
          <cell r="F67">
            <v>8.1435203350000016</v>
          </cell>
        </row>
        <row r="68">
          <cell r="E68">
            <v>40360</v>
          </cell>
          <cell r="F68">
            <v>7.6986783791666662</v>
          </cell>
        </row>
        <row r="69">
          <cell r="E69">
            <v>40391</v>
          </cell>
          <cell r="F69">
            <v>6.8293972591666661</v>
          </cell>
        </row>
        <row r="70">
          <cell r="E70">
            <v>40422</v>
          </cell>
          <cell r="F70">
            <v>5.3399438208333345</v>
          </cell>
        </row>
        <row r="71">
          <cell r="E71">
            <v>40452</v>
          </cell>
          <cell r="F71">
            <v>4.7135059900000007</v>
          </cell>
        </row>
        <row r="72">
          <cell r="E72">
            <v>40483</v>
          </cell>
          <cell r="F72">
            <v>3.5349332208333331</v>
          </cell>
        </row>
        <row r="73">
          <cell r="E73">
            <v>40513</v>
          </cell>
          <cell r="F73">
            <v>3.0268789658333328</v>
          </cell>
        </row>
        <row r="74">
          <cell r="E74">
            <v>40544</v>
          </cell>
          <cell r="F74">
            <v>3.0452020058333336</v>
          </cell>
        </row>
        <row r="75">
          <cell r="E75">
            <v>40575</v>
          </cell>
          <cell r="F75">
            <v>2.7278553291666658</v>
          </cell>
        </row>
        <row r="76">
          <cell r="E76">
            <v>40603</v>
          </cell>
          <cell r="F76">
            <v>2.0575755541666663</v>
          </cell>
        </row>
        <row r="77">
          <cell r="E77">
            <v>40634</v>
          </cell>
          <cell r="F77">
            <v>2.0750777908333329</v>
          </cell>
        </row>
        <row r="78">
          <cell r="E78">
            <v>40664</v>
          </cell>
          <cell r="F78">
            <v>1.8687092858333336</v>
          </cell>
        </row>
        <row r="79">
          <cell r="E79">
            <v>40695</v>
          </cell>
          <cell r="F79">
            <v>1.9793530025000001</v>
          </cell>
        </row>
      </sheetData>
      <sheetData sheetId="28">
        <row r="17">
          <cell r="E17">
            <v>38808</v>
          </cell>
        </row>
        <row r="19">
          <cell r="E19">
            <v>38869</v>
          </cell>
          <cell r="F19">
            <v>0.91151030916666642</v>
          </cell>
        </row>
        <row r="20">
          <cell r="E20">
            <v>38899</v>
          </cell>
          <cell r="F20">
            <v>1.0930090066666664</v>
          </cell>
        </row>
        <row r="21">
          <cell r="E21">
            <v>38930</v>
          </cell>
          <cell r="F21">
            <v>1.1120496574999998</v>
          </cell>
        </row>
        <row r="22">
          <cell r="E22">
            <v>38961</v>
          </cell>
          <cell r="F22">
            <v>1.1300607574999997</v>
          </cell>
        </row>
        <row r="23">
          <cell r="E23">
            <v>38991</v>
          </cell>
          <cell r="F23">
            <v>1.1205695474999997</v>
          </cell>
        </row>
        <row r="24">
          <cell r="E24">
            <v>39022</v>
          </cell>
          <cell r="F24">
            <v>1.11594383</v>
          </cell>
        </row>
        <row r="25">
          <cell r="E25">
            <v>39052</v>
          </cell>
          <cell r="F25">
            <v>1.1630593424999998</v>
          </cell>
        </row>
        <row r="26">
          <cell r="E26">
            <v>39083</v>
          </cell>
          <cell r="F26">
            <v>1.1830242891666665</v>
          </cell>
        </row>
        <row r="27">
          <cell r="E27">
            <v>39114</v>
          </cell>
          <cell r="F27">
            <v>1.1567663741666665</v>
          </cell>
        </row>
        <row r="28">
          <cell r="E28">
            <v>39142</v>
          </cell>
          <cell r="F28">
            <v>1.1852305633333333</v>
          </cell>
        </row>
        <row r="29">
          <cell r="E29">
            <v>39173</v>
          </cell>
          <cell r="F29">
            <v>1.1009800366666667</v>
          </cell>
        </row>
        <row r="30">
          <cell r="E30">
            <v>39203</v>
          </cell>
          <cell r="F30">
            <v>1.3053771333333335</v>
          </cell>
        </row>
        <row r="31">
          <cell r="E31">
            <v>39234</v>
          </cell>
          <cell r="F31">
            <v>1.2788802216666666</v>
          </cell>
        </row>
        <row r="32">
          <cell r="E32">
            <v>39264</v>
          </cell>
          <cell r="F32">
            <v>1.1530623108333333</v>
          </cell>
        </row>
        <row r="33">
          <cell r="E33">
            <v>39295</v>
          </cell>
          <cell r="F33">
            <v>1.1980302691666667</v>
          </cell>
        </row>
        <row r="34">
          <cell r="E34">
            <v>39326</v>
          </cell>
          <cell r="F34">
            <v>1.2569172333333334</v>
          </cell>
        </row>
        <row r="35">
          <cell r="E35">
            <v>39356</v>
          </cell>
          <cell r="F35">
            <v>1.3327327266666669</v>
          </cell>
        </row>
        <row r="36">
          <cell r="E36">
            <v>39387</v>
          </cell>
          <cell r="F36">
            <v>1.4884472858333335</v>
          </cell>
        </row>
        <row r="37">
          <cell r="E37">
            <v>39417</v>
          </cell>
          <cell r="F37">
            <v>1.6523874233333335</v>
          </cell>
        </row>
        <row r="38">
          <cell r="E38">
            <v>39448</v>
          </cell>
          <cell r="F38">
            <v>1.6795381641666667</v>
          </cell>
        </row>
        <row r="39">
          <cell r="E39">
            <v>39479</v>
          </cell>
          <cell r="F39">
            <v>1.7792383208333333</v>
          </cell>
        </row>
        <row r="40">
          <cell r="E40">
            <v>39508</v>
          </cell>
          <cell r="F40">
            <v>2.4126814341666667</v>
          </cell>
        </row>
        <row r="41">
          <cell r="E41">
            <v>39539</v>
          </cell>
          <cell r="F41">
            <v>3.3061934858333331</v>
          </cell>
        </row>
        <row r="42">
          <cell r="E42">
            <v>39569</v>
          </cell>
          <cell r="F42">
            <v>3.2827658891666665</v>
          </cell>
        </row>
        <row r="43">
          <cell r="E43">
            <v>39600</v>
          </cell>
          <cell r="F43">
            <v>4.3564301616666663</v>
          </cell>
        </row>
        <row r="44">
          <cell r="E44">
            <v>39630</v>
          </cell>
          <cell r="F44">
            <v>5.0129482399999992</v>
          </cell>
        </row>
        <row r="45">
          <cell r="E45">
            <v>39661</v>
          </cell>
          <cell r="F45">
            <v>5.1620248791666663</v>
          </cell>
        </row>
        <row r="46">
          <cell r="E46">
            <v>39692</v>
          </cell>
          <cell r="F46">
            <v>5.2497917991666654</v>
          </cell>
        </row>
        <row r="47">
          <cell r="E47">
            <v>39722</v>
          </cell>
          <cell r="F47">
            <v>5.6602118149999994</v>
          </cell>
        </row>
        <row r="48">
          <cell r="E48">
            <v>39753</v>
          </cell>
          <cell r="F48">
            <v>5.5712303058333328</v>
          </cell>
        </row>
        <row r="49">
          <cell r="E49">
            <v>39783</v>
          </cell>
          <cell r="F49">
            <v>5.4817545191666648</v>
          </cell>
        </row>
        <row r="50">
          <cell r="E50">
            <v>39814</v>
          </cell>
          <cell r="F50">
            <v>5.7611216424999983</v>
          </cell>
        </row>
        <row r="51">
          <cell r="E51">
            <v>39845</v>
          </cell>
          <cell r="F51">
            <v>5.7931967949999974</v>
          </cell>
        </row>
        <row r="52">
          <cell r="E52">
            <v>39873</v>
          </cell>
          <cell r="F52">
            <v>5.4102486049999987</v>
          </cell>
        </row>
        <row r="53">
          <cell r="E53">
            <v>39904</v>
          </cell>
          <cell r="F53">
            <v>4.8725438658333333</v>
          </cell>
        </row>
        <row r="54">
          <cell r="E54">
            <v>39934</v>
          </cell>
          <cell r="F54">
            <v>4.7691154916666658</v>
          </cell>
        </row>
        <row r="55">
          <cell r="E55">
            <v>39965</v>
          </cell>
          <cell r="F55">
            <v>3.8402046391666658</v>
          </cell>
        </row>
        <row r="56">
          <cell r="E56">
            <v>39995</v>
          </cell>
          <cell r="F56">
            <v>3.3534700091666672</v>
          </cell>
        </row>
        <row r="57">
          <cell r="E57">
            <v>40026</v>
          </cell>
          <cell r="F57">
            <v>3.2550344600000005</v>
          </cell>
        </row>
        <row r="58">
          <cell r="E58">
            <v>40057</v>
          </cell>
          <cell r="F58">
            <v>3.2956691191666674</v>
          </cell>
        </row>
        <row r="59">
          <cell r="E59">
            <v>40087</v>
          </cell>
          <cell r="F59">
            <v>2.9354219691666668</v>
          </cell>
        </row>
        <row r="60">
          <cell r="E60">
            <v>40118</v>
          </cell>
          <cell r="F60">
            <v>2.999654154166667</v>
          </cell>
        </row>
        <row r="61">
          <cell r="E61">
            <v>40148</v>
          </cell>
          <cell r="F61">
            <v>3.6551380099999999</v>
          </cell>
        </row>
        <row r="62">
          <cell r="E62">
            <v>40179</v>
          </cell>
          <cell r="F62">
            <v>3.4477583133333325</v>
          </cell>
        </row>
        <row r="63">
          <cell r="E63">
            <v>40210</v>
          </cell>
          <cell r="F63">
            <v>4.1538686274999996</v>
          </cell>
        </row>
        <row r="64">
          <cell r="E64">
            <v>40238</v>
          </cell>
          <cell r="F64">
            <v>4.7287114225</v>
          </cell>
        </row>
        <row r="65">
          <cell r="E65">
            <v>40269</v>
          </cell>
          <cell r="F65">
            <v>4.5261489775000001</v>
          </cell>
        </row>
        <row r="66">
          <cell r="E66">
            <v>40299</v>
          </cell>
          <cell r="F66">
            <v>5.6354804791666666</v>
          </cell>
        </row>
        <row r="67">
          <cell r="E67">
            <v>40330</v>
          </cell>
          <cell r="F67">
            <v>5.8562518641666665</v>
          </cell>
        </row>
        <row r="68">
          <cell r="E68">
            <v>40360</v>
          </cell>
          <cell r="F68">
            <v>5.7997362483333328</v>
          </cell>
        </row>
        <row r="69">
          <cell r="E69">
            <v>40391</v>
          </cell>
          <cell r="F69">
            <v>6.5757129624999999</v>
          </cell>
        </row>
        <row r="70">
          <cell r="E70">
            <v>40422</v>
          </cell>
          <cell r="F70">
            <v>8.7064483408333349</v>
          </cell>
        </row>
        <row r="71">
          <cell r="E71">
            <v>40452</v>
          </cell>
          <cell r="F71">
            <v>8.9571225708333344</v>
          </cell>
        </row>
        <row r="72">
          <cell r="E72">
            <v>40483</v>
          </cell>
          <cell r="F72">
            <v>9.1199642000000001</v>
          </cell>
        </row>
        <row r="73">
          <cell r="E73">
            <v>40513</v>
          </cell>
          <cell r="F73">
            <v>8.6823585833333343</v>
          </cell>
        </row>
        <row r="74">
          <cell r="E74">
            <v>40544</v>
          </cell>
          <cell r="F74">
            <v>10.826628672500002</v>
          </cell>
        </row>
        <row r="75">
          <cell r="E75">
            <v>40575</v>
          </cell>
          <cell r="F75">
            <v>10.238145834166668</v>
          </cell>
        </row>
        <row r="76">
          <cell r="E76">
            <v>40603</v>
          </cell>
          <cell r="F76">
            <v>11.793155948333334</v>
          </cell>
        </row>
        <row r="77">
          <cell r="E77">
            <v>40634</v>
          </cell>
          <cell r="F77">
            <v>12.904621328333334</v>
          </cell>
        </row>
        <row r="78">
          <cell r="E78">
            <v>40664</v>
          </cell>
          <cell r="F78">
            <v>12.684286101666666</v>
          </cell>
        </row>
        <row r="79">
          <cell r="E79">
            <v>40695</v>
          </cell>
          <cell r="F79">
            <v>13.258958970833335</v>
          </cell>
        </row>
      </sheetData>
      <sheetData sheetId="29">
        <row r="17">
          <cell r="E17">
            <v>38808</v>
          </cell>
        </row>
        <row r="19">
          <cell r="E19">
            <v>38869</v>
          </cell>
          <cell r="F19">
            <v>5.1457965191666641</v>
          </cell>
        </row>
        <row r="20">
          <cell r="E20">
            <v>38899</v>
          </cell>
          <cell r="F20">
            <v>5.2997666391666653</v>
          </cell>
        </row>
        <row r="21">
          <cell r="E21">
            <v>38930</v>
          </cell>
          <cell r="F21">
            <v>5.4239016974999972</v>
          </cell>
        </row>
        <row r="22">
          <cell r="E22">
            <v>38961</v>
          </cell>
          <cell r="F22">
            <v>5.6303749858333312</v>
          </cell>
        </row>
        <row r="23">
          <cell r="E23">
            <v>38991</v>
          </cell>
          <cell r="F23">
            <v>6.0675575541666644</v>
          </cell>
        </row>
        <row r="24">
          <cell r="E24">
            <v>39022</v>
          </cell>
          <cell r="F24">
            <v>6.3003656099999992</v>
          </cell>
        </row>
        <row r="25">
          <cell r="E25">
            <v>39052</v>
          </cell>
          <cell r="F25">
            <v>6.2798405808333326</v>
          </cell>
        </row>
        <row r="26">
          <cell r="E26">
            <v>39083</v>
          </cell>
          <cell r="F26">
            <v>6.240882819166667</v>
          </cell>
        </row>
        <row r="27">
          <cell r="E27">
            <v>39114</v>
          </cell>
          <cell r="F27">
            <v>6.2385099041666647</v>
          </cell>
        </row>
        <row r="28">
          <cell r="E28">
            <v>39142</v>
          </cell>
          <cell r="F28">
            <v>6.0519730066666639</v>
          </cell>
        </row>
        <row r="29">
          <cell r="E29">
            <v>39173</v>
          </cell>
          <cell r="F29">
            <v>5.9923586141666654</v>
          </cell>
        </row>
        <row r="30">
          <cell r="E30">
            <v>39203</v>
          </cell>
          <cell r="F30">
            <v>5.6435094908333321</v>
          </cell>
        </row>
        <row r="31">
          <cell r="E31">
            <v>39234</v>
          </cell>
          <cell r="F31">
            <v>5.4379398508333336</v>
          </cell>
        </row>
        <row r="32">
          <cell r="E32">
            <v>39264</v>
          </cell>
          <cell r="F32">
            <v>5.3756904908333318</v>
          </cell>
        </row>
        <row r="33">
          <cell r="E33">
            <v>39295</v>
          </cell>
          <cell r="F33">
            <v>5.3992175216666647</v>
          </cell>
        </row>
        <row r="34">
          <cell r="E34">
            <v>39326</v>
          </cell>
          <cell r="F34">
            <v>5.3859500749999993</v>
          </cell>
        </row>
        <row r="35">
          <cell r="E35">
            <v>39356</v>
          </cell>
          <cell r="F35">
            <v>5.1564705024999995</v>
          </cell>
        </row>
        <row r="36">
          <cell r="E36">
            <v>39387</v>
          </cell>
          <cell r="F36">
            <v>4.9993683275</v>
          </cell>
        </row>
        <row r="37">
          <cell r="E37">
            <v>39417</v>
          </cell>
          <cell r="F37">
            <v>5.163314704166666</v>
          </cell>
        </row>
        <row r="38">
          <cell r="E38">
            <v>39448</v>
          </cell>
          <cell r="F38">
            <v>5.1732247858333329</v>
          </cell>
        </row>
        <row r="39">
          <cell r="E39">
            <v>39479</v>
          </cell>
          <cell r="F39">
            <v>5.2661601049999982</v>
          </cell>
        </row>
        <row r="40">
          <cell r="E40">
            <v>39508</v>
          </cell>
          <cell r="F40">
            <v>5.3154633308333326</v>
          </cell>
        </row>
        <row r="41">
          <cell r="E41">
            <v>39539</v>
          </cell>
          <cell r="F41">
            <v>5.4520829958333321</v>
          </cell>
        </row>
        <row r="42">
          <cell r="E42">
            <v>39569</v>
          </cell>
          <cell r="F42">
            <v>5.4669971949999985</v>
          </cell>
        </row>
        <row r="43">
          <cell r="E43">
            <v>39600</v>
          </cell>
          <cell r="F43">
            <v>5.5703987250000004</v>
          </cell>
        </row>
        <row r="44">
          <cell r="E44">
            <v>39630</v>
          </cell>
          <cell r="F44">
            <v>5.805196698333333</v>
          </cell>
        </row>
        <row r="45">
          <cell r="E45">
            <v>39661</v>
          </cell>
          <cell r="F45">
            <v>5.9368089791666678</v>
          </cell>
        </row>
        <row r="46">
          <cell r="E46">
            <v>39692</v>
          </cell>
          <cell r="F46">
            <v>6.1799696658333341</v>
          </cell>
        </row>
        <row r="47">
          <cell r="E47">
            <v>39722</v>
          </cell>
          <cell r="F47">
            <v>7.1028931483333331</v>
          </cell>
        </row>
        <row r="48">
          <cell r="E48">
            <v>39753</v>
          </cell>
          <cell r="F48">
            <v>7.1208347558333331</v>
          </cell>
        </row>
        <row r="49">
          <cell r="E49">
            <v>39783</v>
          </cell>
          <cell r="F49">
            <v>7.1858561633333364</v>
          </cell>
        </row>
        <row r="50">
          <cell r="E50">
            <v>39814</v>
          </cell>
          <cell r="F50">
            <v>7.383434533333336</v>
          </cell>
        </row>
        <row r="51">
          <cell r="E51">
            <v>39845</v>
          </cell>
          <cell r="F51">
            <v>7.5610682058333341</v>
          </cell>
        </row>
        <row r="52">
          <cell r="E52">
            <v>39873</v>
          </cell>
          <cell r="F52">
            <v>7.8548654125000015</v>
          </cell>
        </row>
        <row r="53">
          <cell r="E53">
            <v>39904</v>
          </cell>
          <cell r="F53">
            <v>7.7930348500000015</v>
          </cell>
        </row>
        <row r="54">
          <cell r="E54">
            <v>39934</v>
          </cell>
          <cell r="F54">
            <v>7.9616706991666675</v>
          </cell>
        </row>
        <row r="55">
          <cell r="E55">
            <v>39965</v>
          </cell>
          <cell r="F55">
            <v>7.9342885125000002</v>
          </cell>
        </row>
        <row r="56">
          <cell r="E56">
            <v>39995</v>
          </cell>
          <cell r="F56">
            <v>7.7260010158333357</v>
          </cell>
        </row>
        <row r="57">
          <cell r="E57">
            <v>40026</v>
          </cell>
          <cell r="F57">
            <v>7.6193411291666671</v>
          </cell>
        </row>
        <row r="58">
          <cell r="E58">
            <v>40057</v>
          </cell>
          <cell r="F58">
            <v>7.3717861191666652</v>
          </cell>
        </row>
        <row r="59">
          <cell r="E59">
            <v>40087</v>
          </cell>
          <cell r="F59">
            <v>6.3610162491666671</v>
          </cell>
        </row>
        <row r="60">
          <cell r="E60">
            <v>40118</v>
          </cell>
          <cell r="F60">
            <v>6.4682606266666669</v>
          </cell>
        </row>
        <row r="61">
          <cell r="E61">
            <v>40148</v>
          </cell>
          <cell r="F61">
            <v>6.5514017783333323</v>
          </cell>
        </row>
        <row r="62">
          <cell r="E62">
            <v>40179</v>
          </cell>
          <cell r="F62">
            <v>6.8732925566666649</v>
          </cell>
        </row>
        <row r="63">
          <cell r="E63">
            <v>40210</v>
          </cell>
          <cell r="F63">
            <v>6.7953130733333316</v>
          </cell>
        </row>
        <row r="64">
          <cell r="E64">
            <v>40238</v>
          </cell>
          <cell r="F64">
            <v>6.7449189191666648</v>
          </cell>
        </row>
        <row r="65">
          <cell r="E65">
            <v>40269</v>
          </cell>
          <cell r="F65">
            <v>6.7747302999999981</v>
          </cell>
        </row>
        <row r="66">
          <cell r="E66">
            <v>40299</v>
          </cell>
          <cell r="F66">
            <v>6.6250621366666662</v>
          </cell>
        </row>
        <row r="67">
          <cell r="E67">
            <v>40330</v>
          </cell>
          <cell r="F67">
            <v>6.7464206141666665</v>
          </cell>
        </row>
        <row r="68">
          <cell r="E68">
            <v>40360</v>
          </cell>
          <cell r="F68">
            <v>6.9601395699999999</v>
          </cell>
        </row>
        <row r="69">
          <cell r="E69">
            <v>40391</v>
          </cell>
          <cell r="F69">
            <v>7.0845449283333339</v>
          </cell>
        </row>
        <row r="70">
          <cell r="E70">
            <v>40422</v>
          </cell>
          <cell r="F70">
            <v>7.1620189366666667</v>
          </cell>
        </row>
        <row r="71">
          <cell r="E71">
            <v>40452</v>
          </cell>
          <cell r="F71">
            <v>7.1960897608333321</v>
          </cell>
        </row>
        <row r="72">
          <cell r="E72">
            <v>40483</v>
          </cell>
          <cell r="F72">
            <v>7.2317768741666661</v>
          </cell>
        </row>
        <row r="73">
          <cell r="E73">
            <v>40513</v>
          </cell>
          <cell r="F73">
            <v>7.1523053249999977</v>
          </cell>
        </row>
        <row r="74">
          <cell r="E74">
            <v>40544</v>
          </cell>
          <cell r="F74">
            <v>6.695447774999999</v>
          </cell>
        </row>
        <row r="75">
          <cell r="E75">
            <v>40575</v>
          </cell>
          <cell r="F75">
            <v>6.9504105333333319</v>
          </cell>
        </row>
        <row r="76">
          <cell r="E76">
            <v>40603</v>
          </cell>
          <cell r="F76">
            <v>9.312528258333332</v>
          </cell>
        </row>
        <row r="77">
          <cell r="E77">
            <v>40634</v>
          </cell>
          <cell r="F77">
            <v>10.186983243333332</v>
          </cell>
        </row>
        <row r="78">
          <cell r="E78">
            <v>40664</v>
          </cell>
          <cell r="F78">
            <v>10.251316140833334</v>
          </cell>
        </row>
        <row r="79">
          <cell r="E79">
            <v>40695</v>
          </cell>
          <cell r="F79">
            <v>11.254553533333331</v>
          </cell>
        </row>
      </sheetData>
      <sheetData sheetId="30">
        <row r="17">
          <cell r="E17">
            <v>38808</v>
          </cell>
        </row>
        <row r="19">
          <cell r="E19">
            <v>38869</v>
          </cell>
          <cell r="F19">
            <v>5.731929758333334</v>
          </cell>
        </row>
        <row r="20">
          <cell r="E20">
            <v>38899</v>
          </cell>
          <cell r="F20">
            <v>6.4657732816666673</v>
          </cell>
        </row>
        <row r="21">
          <cell r="E21">
            <v>38930</v>
          </cell>
          <cell r="F21">
            <v>6.6973235433333338</v>
          </cell>
        </row>
        <row r="22">
          <cell r="E22">
            <v>38961</v>
          </cell>
          <cell r="F22">
            <v>6.8387910066666677</v>
          </cell>
        </row>
        <row r="23">
          <cell r="E23">
            <v>38991</v>
          </cell>
          <cell r="F23">
            <v>7.5624258150000019</v>
          </cell>
        </row>
        <row r="24">
          <cell r="E24">
            <v>39022</v>
          </cell>
          <cell r="F24">
            <v>7.520684280000002</v>
          </cell>
        </row>
        <row r="25">
          <cell r="E25">
            <v>39052</v>
          </cell>
          <cell r="F25">
            <v>7.7546593091666685</v>
          </cell>
        </row>
        <row r="26">
          <cell r="E26">
            <v>39083</v>
          </cell>
          <cell r="F26">
            <v>8.3567742325000012</v>
          </cell>
        </row>
        <row r="27">
          <cell r="E27">
            <v>39114</v>
          </cell>
          <cell r="F27">
            <v>8.608182032500002</v>
          </cell>
        </row>
        <row r="28">
          <cell r="E28">
            <v>39142</v>
          </cell>
          <cell r="F28">
            <v>9.5827299316666679</v>
          </cell>
        </row>
        <row r="29">
          <cell r="E29">
            <v>39173</v>
          </cell>
          <cell r="F29">
            <v>10.259014024166667</v>
          </cell>
        </row>
        <row r="30">
          <cell r="E30">
            <v>39203</v>
          </cell>
          <cell r="F30">
            <v>10.639529370833335</v>
          </cell>
        </row>
        <row r="31">
          <cell r="E31">
            <v>39234</v>
          </cell>
          <cell r="F31">
            <v>10.600058245833333</v>
          </cell>
        </row>
        <row r="32">
          <cell r="E32">
            <v>39264</v>
          </cell>
          <cell r="F32">
            <v>10.405417655833334</v>
          </cell>
        </row>
        <row r="33">
          <cell r="E33">
            <v>39295</v>
          </cell>
          <cell r="F33">
            <v>10.772907629166667</v>
          </cell>
        </row>
        <row r="34">
          <cell r="E34">
            <v>39326</v>
          </cell>
          <cell r="F34">
            <v>11.002744176666667</v>
          </cell>
        </row>
        <row r="35">
          <cell r="E35">
            <v>39356</v>
          </cell>
          <cell r="F35">
            <v>10.255882297499999</v>
          </cell>
        </row>
        <row r="36">
          <cell r="E36">
            <v>39387</v>
          </cell>
          <cell r="F36">
            <v>10.623198126666667</v>
          </cell>
        </row>
        <row r="37">
          <cell r="E37">
            <v>39417</v>
          </cell>
          <cell r="F37">
            <v>10.731711219166664</v>
          </cell>
        </row>
        <row r="38">
          <cell r="E38">
            <v>39448</v>
          </cell>
          <cell r="F38">
            <v>10.334633435833332</v>
          </cell>
        </row>
        <row r="39">
          <cell r="E39">
            <v>39479</v>
          </cell>
          <cell r="F39">
            <v>10.067807995833331</v>
          </cell>
        </row>
        <row r="40">
          <cell r="E40">
            <v>39508</v>
          </cell>
          <cell r="F40">
            <v>9.1361388041666665</v>
          </cell>
        </row>
        <row r="41">
          <cell r="E41">
            <v>39539</v>
          </cell>
          <cell r="F41">
            <v>8.8353868675000005</v>
          </cell>
        </row>
        <row r="42">
          <cell r="E42">
            <v>39569</v>
          </cell>
          <cell r="F42">
            <v>8.6717141900000012</v>
          </cell>
        </row>
        <row r="43">
          <cell r="E43">
            <v>39600</v>
          </cell>
          <cell r="F43">
            <v>8.4867112266666673</v>
          </cell>
        </row>
        <row r="44">
          <cell r="E44">
            <v>39630</v>
          </cell>
          <cell r="F44">
            <v>9.080594724166664</v>
          </cell>
        </row>
        <row r="45">
          <cell r="E45">
            <v>39661</v>
          </cell>
          <cell r="F45">
            <v>9.0698440624999979</v>
          </cell>
        </row>
        <row r="46">
          <cell r="E46">
            <v>39692</v>
          </cell>
          <cell r="F46">
            <v>8.5900464516666641</v>
          </cell>
        </row>
        <row r="47">
          <cell r="E47">
            <v>39722</v>
          </cell>
          <cell r="F47">
            <v>8.4165318033333314</v>
          </cell>
        </row>
        <row r="48">
          <cell r="E48">
            <v>39753</v>
          </cell>
          <cell r="F48">
            <v>8.0091529291666657</v>
          </cell>
        </row>
        <row r="49">
          <cell r="E49">
            <v>39783</v>
          </cell>
          <cell r="F49">
            <v>7.8925774749999986</v>
          </cell>
        </row>
        <row r="50">
          <cell r="E50">
            <v>39814</v>
          </cell>
          <cell r="F50">
            <v>7.7467460674999984</v>
          </cell>
        </row>
        <row r="51">
          <cell r="E51">
            <v>39845</v>
          </cell>
          <cell r="F51">
            <v>7.5478617199999993</v>
          </cell>
        </row>
        <row r="52">
          <cell r="E52">
            <v>39873</v>
          </cell>
          <cell r="F52">
            <v>7.7751799533333328</v>
          </cell>
        </row>
        <row r="53">
          <cell r="E53">
            <v>39904</v>
          </cell>
          <cell r="F53">
            <v>7.8765533883333338</v>
          </cell>
        </row>
        <row r="54">
          <cell r="E54">
            <v>39934</v>
          </cell>
          <cell r="F54">
            <v>8.5109670499999996</v>
          </cell>
        </row>
        <row r="55">
          <cell r="E55">
            <v>39965</v>
          </cell>
          <cell r="F55">
            <v>8.4149846066666676</v>
          </cell>
        </row>
        <row r="56">
          <cell r="E56">
            <v>39995</v>
          </cell>
          <cell r="F56">
            <v>8.2234594000000012</v>
          </cell>
        </row>
        <row r="57">
          <cell r="E57">
            <v>40026</v>
          </cell>
          <cell r="F57">
            <v>8.2412909733333333</v>
          </cell>
        </row>
        <row r="58">
          <cell r="E58">
            <v>40057</v>
          </cell>
          <cell r="F58">
            <v>9.5145734016666719</v>
          </cell>
        </row>
        <row r="59">
          <cell r="E59">
            <v>40087</v>
          </cell>
          <cell r="F59">
            <v>10.842584954166673</v>
          </cell>
        </row>
        <row r="60">
          <cell r="E60">
            <v>40118</v>
          </cell>
          <cell r="F60">
            <v>12.138161029166669</v>
          </cell>
        </row>
        <row r="61">
          <cell r="E61">
            <v>40148</v>
          </cell>
          <cell r="F61">
            <v>13.685289770833341</v>
          </cell>
        </row>
        <row r="62">
          <cell r="E62">
            <v>40179</v>
          </cell>
          <cell r="F62">
            <v>15.056262162500007</v>
          </cell>
        </row>
        <row r="63">
          <cell r="E63">
            <v>40210</v>
          </cell>
          <cell r="F63">
            <v>16.913906625000006</v>
          </cell>
        </row>
        <row r="64">
          <cell r="E64">
            <v>40238</v>
          </cell>
          <cell r="F64">
            <v>19.425939830000008</v>
          </cell>
        </row>
        <row r="65">
          <cell r="E65">
            <v>40269</v>
          </cell>
          <cell r="F65">
            <v>20.817165196666675</v>
          </cell>
        </row>
        <row r="66">
          <cell r="E66">
            <v>40299</v>
          </cell>
          <cell r="F66">
            <v>25.421301685000007</v>
          </cell>
        </row>
        <row r="67">
          <cell r="E67">
            <v>40330</v>
          </cell>
          <cell r="F67">
            <v>26.834686420000001</v>
          </cell>
        </row>
        <row r="68">
          <cell r="E68">
            <v>40360</v>
          </cell>
          <cell r="F68">
            <v>26.919218944166669</v>
          </cell>
        </row>
        <row r="69">
          <cell r="E69">
            <v>40391</v>
          </cell>
          <cell r="F69">
            <v>28.383967839166669</v>
          </cell>
        </row>
        <row r="70">
          <cell r="E70">
            <v>40422</v>
          </cell>
          <cell r="F70">
            <v>29.484842417499994</v>
          </cell>
        </row>
        <row r="71">
          <cell r="E71">
            <v>40452</v>
          </cell>
          <cell r="F71">
            <v>30.007826932499999</v>
          </cell>
        </row>
        <row r="72">
          <cell r="E72">
            <v>40483</v>
          </cell>
          <cell r="F72">
            <v>32.192593848333324</v>
          </cell>
        </row>
        <row r="73">
          <cell r="E73">
            <v>40513</v>
          </cell>
          <cell r="F73">
            <v>36.811015460833325</v>
          </cell>
        </row>
        <row r="74">
          <cell r="E74">
            <v>40544</v>
          </cell>
          <cell r="F74">
            <v>38.92046666749998</v>
          </cell>
        </row>
        <row r="75">
          <cell r="E75">
            <v>40575</v>
          </cell>
          <cell r="F75">
            <v>41.033823908333311</v>
          </cell>
        </row>
        <row r="76">
          <cell r="E76">
            <v>40603</v>
          </cell>
          <cell r="F76">
            <v>42.922586406666625</v>
          </cell>
        </row>
        <row r="77">
          <cell r="E77">
            <v>40634</v>
          </cell>
          <cell r="F77">
            <v>46.412189359999978</v>
          </cell>
        </row>
        <row r="78">
          <cell r="E78">
            <v>40664</v>
          </cell>
          <cell r="F78">
            <v>45.931086967499986</v>
          </cell>
        </row>
        <row r="79">
          <cell r="E79">
            <v>40695</v>
          </cell>
          <cell r="F79">
            <v>49.701213727499983</v>
          </cell>
        </row>
      </sheetData>
      <sheetData sheetId="31">
        <row r="17">
          <cell r="E17">
            <v>38808</v>
          </cell>
        </row>
        <row r="19">
          <cell r="E19">
            <v>38869</v>
          </cell>
          <cell r="F19">
            <v>15.061381722500004</v>
          </cell>
        </row>
        <row r="20">
          <cell r="E20">
            <v>38899</v>
          </cell>
          <cell r="F20">
            <v>15.027926616666671</v>
          </cell>
        </row>
        <row r="21">
          <cell r="E21">
            <v>38930</v>
          </cell>
          <cell r="F21">
            <v>15.386537499166669</v>
          </cell>
        </row>
        <row r="22">
          <cell r="E22">
            <v>38961</v>
          </cell>
          <cell r="F22">
            <v>15.51195550916667</v>
          </cell>
        </row>
        <row r="23">
          <cell r="E23">
            <v>38991</v>
          </cell>
          <cell r="F23">
            <v>15.801504980833338</v>
          </cell>
        </row>
        <row r="24">
          <cell r="E24">
            <v>39022</v>
          </cell>
          <cell r="F24">
            <v>15.619586334166669</v>
          </cell>
        </row>
        <row r="25">
          <cell r="E25">
            <v>39052</v>
          </cell>
          <cell r="F25">
            <v>15.26359468583334</v>
          </cell>
        </row>
        <row r="26">
          <cell r="E26">
            <v>39083</v>
          </cell>
          <cell r="F26">
            <v>14.83597093833334</v>
          </cell>
        </row>
        <row r="27">
          <cell r="E27">
            <v>39114</v>
          </cell>
          <cell r="F27">
            <v>13.998966474166672</v>
          </cell>
        </row>
        <row r="28">
          <cell r="E28">
            <v>39142</v>
          </cell>
          <cell r="F28">
            <v>13.22763819833334</v>
          </cell>
        </row>
        <row r="29">
          <cell r="E29">
            <v>39173</v>
          </cell>
          <cell r="F29">
            <v>13.076033670000006</v>
          </cell>
        </row>
        <row r="30">
          <cell r="E30">
            <v>39203</v>
          </cell>
          <cell r="F30">
            <v>12.984648697500004</v>
          </cell>
        </row>
        <row r="31">
          <cell r="E31">
            <v>39234</v>
          </cell>
          <cell r="F31">
            <v>13.339585650000004</v>
          </cell>
        </row>
        <row r="32">
          <cell r="E32">
            <v>39264</v>
          </cell>
          <cell r="F32">
            <v>13.487865483333335</v>
          </cell>
        </row>
        <row r="33">
          <cell r="E33">
            <v>39295</v>
          </cell>
          <cell r="F33">
            <v>13.416857483333338</v>
          </cell>
        </row>
        <row r="34">
          <cell r="E34">
            <v>39326</v>
          </cell>
          <cell r="F34">
            <v>13.668033048333333</v>
          </cell>
        </row>
        <row r="35">
          <cell r="E35">
            <v>39356</v>
          </cell>
          <cell r="F35">
            <v>13.728155495833333</v>
          </cell>
        </row>
        <row r="36">
          <cell r="E36">
            <v>39387</v>
          </cell>
          <cell r="F36">
            <v>13.903935884999996</v>
          </cell>
        </row>
        <row r="37">
          <cell r="E37">
            <v>39417</v>
          </cell>
          <cell r="F37">
            <v>14.027947559166661</v>
          </cell>
        </row>
        <row r="38">
          <cell r="E38">
            <v>39448</v>
          </cell>
          <cell r="F38">
            <v>14.530212806666666</v>
          </cell>
        </row>
        <row r="39">
          <cell r="E39">
            <v>39479</v>
          </cell>
          <cell r="F39">
            <v>16.572848862499995</v>
          </cell>
        </row>
        <row r="40">
          <cell r="E40">
            <v>39508</v>
          </cell>
          <cell r="F40">
            <v>18.837580377499993</v>
          </cell>
        </row>
        <row r="41">
          <cell r="E41">
            <v>39539</v>
          </cell>
          <cell r="F41">
            <v>22.21130200666666</v>
          </cell>
        </row>
        <row r="42">
          <cell r="E42">
            <v>39569</v>
          </cell>
          <cell r="F42">
            <v>24.08418143916666</v>
          </cell>
        </row>
        <row r="43">
          <cell r="E43">
            <v>39600</v>
          </cell>
          <cell r="F43">
            <v>26.243936536666663</v>
          </cell>
        </row>
        <row r="44">
          <cell r="E44">
            <v>39630</v>
          </cell>
          <cell r="F44">
            <v>27.264401459166663</v>
          </cell>
        </row>
        <row r="45">
          <cell r="E45">
            <v>39661</v>
          </cell>
          <cell r="F45">
            <v>28.812118489999989</v>
          </cell>
        </row>
        <row r="46">
          <cell r="E46">
            <v>39692</v>
          </cell>
          <cell r="F46">
            <v>28.781229637499994</v>
          </cell>
        </row>
        <row r="47">
          <cell r="E47">
            <v>39722</v>
          </cell>
          <cell r="F47">
            <v>29.802608205833327</v>
          </cell>
        </row>
        <row r="48">
          <cell r="E48">
            <v>39753</v>
          </cell>
          <cell r="F48">
            <v>30.018334366666661</v>
          </cell>
        </row>
        <row r="49">
          <cell r="E49">
            <v>39783</v>
          </cell>
          <cell r="F49">
            <v>30.84342681</v>
          </cell>
        </row>
        <row r="50">
          <cell r="E50">
            <v>39814</v>
          </cell>
          <cell r="F50">
            <v>31.963370649166666</v>
          </cell>
        </row>
        <row r="51">
          <cell r="E51">
            <v>39845</v>
          </cell>
          <cell r="F51">
            <v>31.172005525833338</v>
          </cell>
        </row>
        <row r="52">
          <cell r="E52">
            <v>39873</v>
          </cell>
          <cell r="F52">
            <v>30.397747704166665</v>
          </cell>
        </row>
        <row r="53">
          <cell r="E53">
            <v>39904</v>
          </cell>
          <cell r="F53">
            <v>27.326253302499996</v>
          </cell>
        </row>
        <row r="54">
          <cell r="E54">
            <v>39934</v>
          </cell>
          <cell r="F54">
            <v>25.587014154999995</v>
          </cell>
        </row>
        <row r="55">
          <cell r="E55">
            <v>39965</v>
          </cell>
          <cell r="F55">
            <v>23.867398875833331</v>
          </cell>
        </row>
        <row r="56">
          <cell r="E56">
            <v>39995</v>
          </cell>
          <cell r="F56">
            <v>22.952899938333335</v>
          </cell>
        </row>
        <row r="57">
          <cell r="E57">
            <v>40026</v>
          </cell>
          <cell r="F57">
            <v>21.43666713166667</v>
          </cell>
        </row>
        <row r="58">
          <cell r="E58">
            <v>40057</v>
          </cell>
          <cell r="F58">
            <v>21.26853016416667</v>
          </cell>
        </row>
        <row r="59">
          <cell r="E59">
            <v>40087</v>
          </cell>
          <cell r="F59">
            <v>20.039754477500004</v>
          </cell>
        </row>
        <row r="60">
          <cell r="E60">
            <v>40118</v>
          </cell>
          <cell r="F60">
            <v>20.178767850000003</v>
          </cell>
        </row>
        <row r="61">
          <cell r="E61">
            <v>40148</v>
          </cell>
          <cell r="F61">
            <v>19.931631619166669</v>
          </cell>
        </row>
        <row r="62">
          <cell r="E62">
            <v>40179</v>
          </cell>
          <cell r="F62">
            <v>19.107756288333338</v>
          </cell>
        </row>
        <row r="63">
          <cell r="E63">
            <v>40210</v>
          </cell>
          <cell r="F63">
            <v>18.469198256666665</v>
          </cell>
        </row>
        <row r="64">
          <cell r="E64">
            <v>40238</v>
          </cell>
          <cell r="F64">
            <v>18.18592516</v>
          </cell>
        </row>
        <row r="65">
          <cell r="E65">
            <v>40269</v>
          </cell>
          <cell r="F65">
            <v>18.009831485833335</v>
          </cell>
        </row>
        <row r="66">
          <cell r="E66">
            <v>40299</v>
          </cell>
          <cell r="F66">
            <v>18.8988696925</v>
          </cell>
        </row>
        <row r="67">
          <cell r="E67">
            <v>40330</v>
          </cell>
          <cell r="F67">
            <v>18.920276355833341</v>
          </cell>
        </row>
        <row r="68">
          <cell r="E68">
            <v>40360</v>
          </cell>
          <cell r="F68">
            <v>18.827581924166669</v>
          </cell>
        </row>
        <row r="69">
          <cell r="E69">
            <v>40391</v>
          </cell>
          <cell r="F69">
            <v>19.301637590000002</v>
          </cell>
        </row>
        <row r="70">
          <cell r="E70">
            <v>40422</v>
          </cell>
          <cell r="F70">
            <v>19.816329667500003</v>
          </cell>
        </row>
        <row r="71">
          <cell r="E71">
            <v>40452</v>
          </cell>
          <cell r="F71">
            <v>20.346193192499999</v>
          </cell>
        </row>
        <row r="72">
          <cell r="E72">
            <v>40483</v>
          </cell>
          <cell r="F72">
            <v>21.220928927500001</v>
          </cell>
        </row>
        <row r="73">
          <cell r="E73">
            <v>40513</v>
          </cell>
          <cell r="F73">
            <v>21.962151309166668</v>
          </cell>
        </row>
        <row r="74">
          <cell r="E74">
            <v>40544</v>
          </cell>
          <cell r="F74">
            <v>23.580785017499995</v>
          </cell>
        </row>
        <row r="75">
          <cell r="E75">
            <v>40575</v>
          </cell>
          <cell r="F75">
            <v>25.24974031166666</v>
          </cell>
        </row>
        <row r="76">
          <cell r="E76">
            <v>40603</v>
          </cell>
          <cell r="F76">
            <v>27.992487590000007</v>
          </cell>
        </row>
        <row r="77">
          <cell r="E77">
            <v>40634</v>
          </cell>
          <cell r="F77">
            <v>30.780363727500003</v>
          </cell>
        </row>
        <row r="78">
          <cell r="E78">
            <v>40664</v>
          </cell>
          <cell r="F78">
            <v>31.808980735000006</v>
          </cell>
        </row>
        <row r="79">
          <cell r="E79">
            <v>40695</v>
          </cell>
          <cell r="F79">
            <v>32.486805466666674</v>
          </cell>
        </row>
      </sheetData>
      <sheetData sheetId="32">
        <row r="17">
          <cell r="E17">
            <v>38808</v>
          </cell>
        </row>
        <row r="19">
          <cell r="E19">
            <v>38869</v>
          </cell>
          <cell r="F19">
            <v>18.232022878333343</v>
          </cell>
        </row>
        <row r="20">
          <cell r="E20">
            <v>38899</v>
          </cell>
          <cell r="F20">
            <v>18.379173510833343</v>
          </cell>
        </row>
        <row r="21">
          <cell r="E21">
            <v>38930</v>
          </cell>
          <cell r="F21">
            <v>19.022453460833344</v>
          </cell>
        </row>
        <row r="22">
          <cell r="E22">
            <v>38961</v>
          </cell>
          <cell r="F22">
            <v>19.759092849166667</v>
          </cell>
        </row>
        <row r="23">
          <cell r="E23">
            <v>38991</v>
          </cell>
          <cell r="F23">
            <v>20.44343407083333</v>
          </cell>
        </row>
        <row r="24">
          <cell r="E24">
            <v>39022</v>
          </cell>
          <cell r="F24">
            <v>20.659083879166655</v>
          </cell>
        </row>
        <row r="25">
          <cell r="E25">
            <v>39052</v>
          </cell>
          <cell r="F25">
            <v>20.845609801666658</v>
          </cell>
        </row>
        <row r="26">
          <cell r="E26">
            <v>39083</v>
          </cell>
          <cell r="F26">
            <v>21.140013096666657</v>
          </cell>
        </row>
        <row r="27">
          <cell r="E27">
            <v>39114</v>
          </cell>
          <cell r="F27">
            <v>21.335367074999994</v>
          </cell>
        </row>
        <row r="28">
          <cell r="E28">
            <v>39142</v>
          </cell>
          <cell r="F28">
            <v>21.584419440833315</v>
          </cell>
        </row>
        <row r="29">
          <cell r="E29">
            <v>39173</v>
          </cell>
          <cell r="F29">
            <v>21.813562857499985</v>
          </cell>
        </row>
        <row r="30">
          <cell r="E30">
            <v>39203</v>
          </cell>
          <cell r="F30">
            <v>22.348109150833309</v>
          </cell>
        </row>
        <row r="31">
          <cell r="E31">
            <v>39234</v>
          </cell>
          <cell r="F31">
            <v>22.6662249333333</v>
          </cell>
        </row>
        <row r="32">
          <cell r="E32">
            <v>39264</v>
          </cell>
          <cell r="F32">
            <v>23.483985993333295</v>
          </cell>
        </row>
        <row r="33">
          <cell r="E33">
            <v>39295</v>
          </cell>
          <cell r="F33">
            <v>23.980183255833296</v>
          </cell>
        </row>
        <row r="34">
          <cell r="E34">
            <v>39326</v>
          </cell>
          <cell r="F34">
            <v>24.497608420833298</v>
          </cell>
        </row>
        <row r="35">
          <cell r="E35">
            <v>39356</v>
          </cell>
          <cell r="F35">
            <v>24.775125235833304</v>
          </cell>
        </row>
        <row r="36">
          <cell r="E36">
            <v>39387</v>
          </cell>
          <cell r="F36">
            <v>25.71952810666664</v>
          </cell>
        </row>
        <row r="37">
          <cell r="E37">
            <v>39417</v>
          </cell>
          <cell r="F37">
            <v>26.734696468333308</v>
          </cell>
        </row>
        <row r="38">
          <cell r="E38">
            <v>39448</v>
          </cell>
          <cell r="F38">
            <v>27.828265126666647</v>
          </cell>
        </row>
        <row r="39">
          <cell r="E39">
            <v>39479</v>
          </cell>
          <cell r="F39">
            <v>28.599666509166649</v>
          </cell>
        </row>
        <row r="40">
          <cell r="E40">
            <v>39508</v>
          </cell>
          <cell r="F40">
            <v>30.200136775833311</v>
          </cell>
        </row>
        <row r="41">
          <cell r="E41">
            <v>39539</v>
          </cell>
          <cell r="F41">
            <v>31.672322806666642</v>
          </cell>
        </row>
        <row r="42">
          <cell r="E42">
            <v>39569</v>
          </cell>
          <cell r="F42">
            <v>33.017625692499969</v>
          </cell>
        </row>
        <row r="43">
          <cell r="E43">
            <v>39600</v>
          </cell>
          <cell r="F43">
            <v>33.804652049166641</v>
          </cell>
        </row>
        <row r="44">
          <cell r="E44">
            <v>39630</v>
          </cell>
          <cell r="F44">
            <v>35.531085672499977</v>
          </cell>
        </row>
        <row r="45">
          <cell r="E45">
            <v>39661</v>
          </cell>
          <cell r="F45">
            <v>36.484166562499972</v>
          </cell>
        </row>
        <row r="46">
          <cell r="E46">
            <v>39692</v>
          </cell>
          <cell r="F46">
            <v>36.25521600666665</v>
          </cell>
        </row>
        <row r="47">
          <cell r="E47">
            <v>39722</v>
          </cell>
          <cell r="F47">
            <v>39.366725653333312</v>
          </cell>
        </row>
        <row r="48">
          <cell r="E48">
            <v>39753</v>
          </cell>
          <cell r="F48">
            <v>40.240436099166637</v>
          </cell>
        </row>
        <row r="49">
          <cell r="E49">
            <v>39783</v>
          </cell>
          <cell r="F49">
            <v>42.263147399999973</v>
          </cell>
        </row>
        <row r="50">
          <cell r="E50">
            <v>39814</v>
          </cell>
          <cell r="F50">
            <v>43.149775254166656</v>
          </cell>
        </row>
        <row r="51">
          <cell r="E51">
            <v>39845</v>
          </cell>
          <cell r="F51">
            <v>45.043757284166645</v>
          </cell>
        </row>
        <row r="52">
          <cell r="E52">
            <v>39873</v>
          </cell>
          <cell r="F52">
            <v>45.195724154166669</v>
          </cell>
        </row>
        <row r="53">
          <cell r="E53">
            <v>39904</v>
          </cell>
          <cell r="F53">
            <v>45.147608518333328</v>
          </cell>
        </row>
        <row r="54">
          <cell r="E54">
            <v>39934</v>
          </cell>
          <cell r="F54">
            <v>44.828380790833343</v>
          </cell>
        </row>
        <row r="55">
          <cell r="E55">
            <v>39965</v>
          </cell>
          <cell r="F55">
            <v>45.155777626666683</v>
          </cell>
        </row>
        <row r="56">
          <cell r="E56">
            <v>39995</v>
          </cell>
          <cell r="F56">
            <v>44.54140709250003</v>
          </cell>
        </row>
        <row r="57">
          <cell r="E57">
            <v>40026</v>
          </cell>
          <cell r="F57">
            <v>44.359353650000031</v>
          </cell>
        </row>
        <row r="58">
          <cell r="E58">
            <v>40057</v>
          </cell>
          <cell r="F58">
            <v>47.002448523333364</v>
          </cell>
        </row>
        <row r="59">
          <cell r="E59">
            <v>40087</v>
          </cell>
          <cell r="F59">
            <v>45.324054310833368</v>
          </cell>
        </row>
        <row r="60">
          <cell r="E60">
            <v>40118</v>
          </cell>
          <cell r="F60">
            <v>45.788504250000038</v>
          </cell>
        </row>
        <row r="61">
          <cell r="E61">
            <v>40148</v>
          </cell>
          <cell r="F61">
            <v>45.014168568333368</v>
          </cell>
        </row>
        <row r="62">
          <cell r="E62">
            <v>40179</v>
          </cell>
          <cell r="F62">
            <v>43.956835172500028</v>
          </cell>
        </row>
        <row r="63">
          <cell r="E63">
            <v>40210</v>
          </cell>
          <cell r="F63">
            <v>42.671427347500043</v>
          </cell>
        </row>
        <row r="64">
          <cell r="E64">
            <v>40238</v>
          </cell>
          <cell r="F64">
            <v>42.858163845833388</v>
          </cell>
        </row>
        <row r="65">
          <cell r="E65">
            <v>40269</v>
          </cell>
          <cell r="F65">
            <v>43.562413795833386</v>
          </cell>
        </row>
        <row r="66">
          <cell r="E66">
            <v>40299</v>
          </cell>
          <cell r="F66">
            <v>44.785934125000047</v>
          </cell>
        </row>
        <row r="67">
          <cell r="E67">
            <v>40330</v>
          </cell>
          <cell r="F67">
            <v>45.101136259166729</v>
          </cell>
        </row>
        <row r="68">
          <cell r="E68">
            <v>40360</v>
          </cell>
          <cell r="F68">
            <v>44.424552756666714</v>
          </cell>
        </row>
        <row r="69">
          <cell r="E69">
            <v>40391</v>
          </cell>
          <cell r="F69">
            <v>44.288153639166723</v>
          </cell>
        </row>
        <row r="70">
          <cell r="E70">
            <v>40422</v>
          </cell>
          <cell r="F70">
            <v>42.420898780000051</v>
          </cell>
        </row>
        <row r="71">
          <cell r="E71">
            <v>40452</v>
          </cell>
          <cell r="F71">
            <v>41.660979833333393</v>
          </cell>
        </row>
        <row r="72">
          <cell r="E72">
            <v>40483</v>
          </cell>
          <cell r="F72">
            <v>40.587357111666726</v>
          </cell>
        </row>
        <row r="73">
          <cell r="E73">
            <v>40513</v>
          </cell>
          <cell r="F73">
            <v>40.423219900000063</v>
          </cell>
        </row>
        <row r="74">
          <cell r="E74">
            <v>40544</v>
          </cell>
          <cell r="F74">
            <v>40.327818281666723</v>
          </cell>
        </row>
        <row r="75">
          <cell r="E75">
            <v>40575</v>
          </cell>
          <cell r="F75">
            <v>40.742988590833377</v>
          </cell>
        </row>
        <row r="76">
          <cell r="E76">
            <v>40603</v>
          </cell>
          <cell r="F76">
            <v>40.762925788333355</v>
          </cell>
        </row>
        <row r="77">
          <cell r="E77">
            <v>40634</v>
          </cell>
          <cell r="F77">
            <v>40.191508207500029</v>
          </cell>
        </row>
        <row r="78">
          <cell r="E78">
            <v>40664</v>
          </cell>
          <cell r="F78">
            <v>39.150927628333356</v>
          </cell>
        </row>
        <row r="79">
          <cell r="E79">
            <v>40695</v>
          </cell>
          <cell r="F79">
            <v>38.786307070833338</v>
          </cell>
        </row>
      </sheetData>
      <sheetData sheetId="33">
        <row r="17">
          <cell r="E17">
            <v>38808</v>
          </cell>
        </row>
        <row r="19">
          <cell r="E19">
            <v>38869</v>
          </cell>
          <cell r="F19">
            <v>9.3006103691666695</v>
          </cell>
        </row>
        <row r="20">
          <cell r="E20">
            <v>38899</v>
          </cell>
          <cell r="F20">
            <v>9.4047530916666684</v>
          </cell>
        </row>
        <row r="21">
          <cell r="E21">
            <v>38930</v>
          </cell>
          <cell r="F21">
            <v>9.5350542133333374</v>
          </cell>
        </row>
        <row r="22">
          <cell r="E22">
            <v>38961</v>
          </cell>
          <cell r="F22">
            <v>9.9941851208333361</v>
          </cell>
        </row>
        <row r="23">
          <cell r="E23">
            <v>38991</v>
          </cell>
          <cell r="F23">
            <v>10.47611950416667</v>
          </cell>
        </row>
        <row r="24">
          <cell r="E24">
            <v>39022</v>
          </cell>
          <cell r="F24">
            <v>10.790035166666669</v>
          </cell>
        </row>
        <row r="25">
          <cell r="E25">
            <v>39052</v>
          </cell>
          <cell r="F25">
            <v>11.057523186666671</v>
          </cell>
        </row>
        <row r="26">
          <cell r="E26">
            <v>39083</v>
          </cell>
          <cell r="F26">
            <v>11.275818133333338</v>
          </cell>
        </row>
        <row r="27">
          <cell r="E27">
            <v>39114</v>
          </cell>
          <cell r="F27">
            <v>11.693333285000007</v>
          </cell>
        </row>
        <row r="28">
          <cell r="E28">
            <v>39142</v>
          </cell>
          <cell r="F28">
            <v>12.096951547500005</v>
          </cell>
        </row>
        <row r="29">
          <cell r="E29">
            <v>39173</v>
          </cell>
          <cell r="F29">
            <v>12.690409686666671</v>
          </cell>
        </row>
        <row r="30">
          <cell r="E30">
            <v>39203</v>
          </cell>
          <cell r="F30">
            <v>13.259836217500004</v>
          </cell>
        </row>
        <row r="31">
          <cell r="E31">
            <v>39234</v>
          </cell>
          <cell r="F31">
            <v>13.945573570000002</v>
          </cell>
        </row>
        <row r="32">
          <cell r="E32">
            <v>39264</v>
          </cell>
          <cell r="F32">
            <v>15.003286144166665</v>
          </cell>
        </row>
        <row r="33">
          <cell r="E33">
            <v>39295</v>
          </cell>
          <cell r="F33">
            <v>15.996785145833329</v>
          </cell>
        </row>
        <row r="34">
          <cell r="E34">
            <v>39326</v>
          </cell>
          <cell r="F34">
            <v>16.587355444166661</v>
          </cell>
        </row>
        <row r="35">
          <cell r="E35">
            <v>39356</v>
          </cell>
          <cell r="F35">
            <v>18.310462774999994</v>
          </cell>
        </row>
        <row r="36">
          <cell r="E36">
            <v>39387</v>
          </cell>
          <cell r="F36">
            <v>19.699274726666665</v>
          </cell>
        </row>
        <row r="37">
          <cell r="E37">
            <v>39417</v>
          </cell>
          <cell r="F37">
            <v>21.272284292499997</v>
          </cell>
        </row>
        <row r="38">
          <cell r="E38">
            <v>39448</v>
          </cell>
          <cell r="F38">
            <v>23.380475224166663</v>
          </cell>
        </row>
        <row r="39">
          <cell r="E39">
            <v>39479</v>
          </cell>
          <cell r="F39">
            <v>24.296462386666665</v>
          </cell>
        </row>
        <row r="40">
          <cell r="E40">
            <v>39508</v>
          </cell>
          <cell r="F40">
            <v>25.067626230833341</v>
          </cell>
        </row>
        <row r="41">
          <cell r="E41">
            <v>39539</v>
          </cell>
          <cell r="F41">
            <v>28.034447619166674</v>
          </cell>
        </row>
        <row r="42">
          <cell r="E42">
            <v>39569</v>
          </cell>
          <cell r="F42">
            <v>29.505734511666677</v>
          </cell>
        </row>
        <row r="43">
          <cell r="E43">
            <v>39600</v>
          </cell>
          <cell r="F43">
            <v>29.728113792500011</v>
          </cell>
        </row>
        <row r="44">
          <cell r="E44">
            <v>39630</v>
          </cell>
          <cell r="F44">
            <v>30.120315326666681</v>
          </cell>
        </row>
        <row r="45">
          <cell r="E45">
            <v>39661</v>
          </cell>
          <cell r="F45">
            <v>30.418553360833346</v>
          </cell>
        </row>
        <row r="46">
          <cell r="E46">
            <v>39692</v>
          </cell>
          <cell r="F46">
            <v>30.541653738333348</v>
          </cell>
        </row>
        <row r="47">
          <cell r="E47">
            <v>39722</v>
          </cell>
          <cell r="F47">
            <v>31.985125430833346</v>
          </cell>
        </row>
        <row r="48">
          <cell r="E48">
            <v>39753</v>
          </cell>
          <cell r="F48">
            <v>32.752797985000008</v>
          </cell>
        </row>
        <row r="49">
          <cell r="E49">
            <v>39783</v>
          </cell>
          <cell r="F49">
            <v>32.916201959166678</v>
          </cell>
        </row>
        <row r="50">
          <cell r="E50">
            <v>39814</v>
          </cell>
          <cell r="F50">
            <v>31.476022226666682</v>
          </cell>
        </row>
        <row r="51">
          <cell r="E51">
            <v>39845</v>
          </cell>
          <cell r="F51">
            <v>31.369377959166673</v>
          </cell>
        </row>
        <row r="52">
          <cell r="E52">
            <v>39873</v>
          </cell>
          <cell r="F52">
            <v>31.547715932499997</v>
          </cell>
        </row>
        <row r="53">
          <cell r="E53">
            <v>39904</v>
          </cell>
          <cell r="F53">
            <v>28.893234952499999</v>
          </cell>
        </row>
        <row r="54">
          <cell r="E54">
            <v>39934</v>
          </cell>
          <cell r="F54">
            <v>30.250273661666654</v>
          </cell>
        </row>
        <row r="55">
          <cell r="E55">
            <v>39965</v>
          </cell>
          <cell r="F55">
            <v>32.120411898333316</v>
          </cell>
        </row>
        <row r="56">
          <cell r="E56">
            <v>39995</v>
          </cell>
          <cell r="F56">
            <v>31.192935909999978</v>
          </cell>
        </row>
        <row r="57">
          <cell r="E57">
            <v>40026</v>
          </cell>
          <cell r="F57">
            <v>30.226269621666646</v>
          </cell>
        </row>
        <row r="58">
          <cell r="E58">
            <v>40057</v>
          </cell>
          <cell r="F58">
            <v>29.669869774999984</v>
          </cell>
        </row>
        <row r="59">
          <cell r="E59">
            <v>40087</v>
          </cell>
          <cell r="F59">
            <v>26.742481841666656</v>
          </cell>
        </row>
        <row r="60">
          <cell r="E60">
            <v>40118</v>
          </cell>
          <cell r="F60">
            <v>24.653847675833319</v>
          </cell>
        </row>
        <row r="61">
          <cell r="E61">
            <v>40148</v>
          </cell>
          <cell r="F61">
            <v>23.059673959166659</v>
          </cell>
        </row>
        <row r="62">
          <cell r="E62">
            <v>40179</v>
          </cell>
          <cell r="F62">
            <v>22.26347254416666</v>
          </cell>
        </row>
        <row r="63">
          <cell r="E63">
            <v>40210</v>
          </cell>
          <cell r="F63">
            <v>21.356658923333324</v>
          </cell>
        </row>
        <row r="64">
          <cell r="E64">
            <v>40238</v>
          </cell>
          <cell r="F64">
            <v>20.560388841666665</v>
          </cell>
        </row>
        <row r="65">
          <cell r="E65">
            <v>40269</v>
          </cell>
          <cell r="F65">
            <v>20.169647824166663</v>
          </cell>
        </row>
        <row r="66">
          <cell r="E66">
            <v>40299</v>
          </cell>
          <cell r="F66">
            <v>17.008287950833335</v>
          </cell>
        </row>
        <row r="67">
          <cell r="E67">
            <v>40330</v>
          </cell>
          <cell r="F67">
            <v>14.66693170333334</v>
          </cell>
        </row>
        <row r="68">
          <cell r="E68">
            <v>40360</v>
          </cell>
          <cell r="F68">
            <v>14.417360290000005</v>
          </cell>
        </row>
        <row r="69">
          <cell r="E69">
            <v>40391</v>
          </cell>
          <cell r="F69">
            <v>14.330801530833339</v>
          </cell>
        </row>
        <row r="70">
          <cell r="E70">
            <v>40422</v>
          </cell>
          <cell r="F70">
            <v>14.599257111666672</v>
          </cell>
        </row>
        <row r="71">
          <cell r="E71">
            <v>40452</v>
          </cell>
          <cell r="F71">
            <v>14.533860602500004</v>
          </cell>
        </row>
        <row r="72">
          <cell r="E72">
            <v>40483</v>
          </cell>
          <cell r="F72">
            <v>14.65641071416667</v>
          </cell>
        </row>
        <row r="73">
          <cell r="E73">
            <v>40513</v>
          </cell>
          <cell r="F73">
            <v>14.9055642325</v>
          </cell>
        </row>
        <row r="74">
          <cell r="E74">
            <v>40544</v>
          </cell>
          <cell r="F74">
            <v>15.284421035000001</v>
          </cell>
        </row>
        <row r="75">
          <cell r="E75">
            <v>40575</v>
          </cell>
          <cell r="F75">
            <v>15.472926245000002</v>
          </cell>
        </row>
        <row r="76">
          <cell r="E76">
            <v>40603</v>
          </cell>
          <cell r="F76">
            <v>16.986570385000011</v>
          </cell>
        </row>
        <row r="77">
          <cell r="E77">
            <v>40634</v>
          </cell>
          <cell r="F77">
            <v>17.184888935000007</v>
          </cell>
        </row>
        <row r="78">
          <cell r="E78">
            <v>40664</v>
          </cell>
          <cell r="F78">
            <v>17.230237385833341</v>
          </cell>
        </row>
        <row r="79">
          <cell r="E79">
            <v>40695</v>
          </cell>
          <cell r="F79">
            <v>17.680444835000003</v>
          </cell>
        </row>
      </sheetData>
      <sheetData sheetId="34">
        <row r="17">
          <cell r="E17">
            <v>38808</v>
          </cell>
        </row>
        <row r="19">
          <cell r="E19">
            <v>38869</v>
          </cell>
          <cell r="F19">
            <v>9.496922976666669</v>
          </cell>
        </row>
        <row r="20">
          <cell r="E20">
            <v>38899</v>
          </cell>
          <cell r="F20">
            <v>9.4935954500000026</v>
          </cell>
        </row>
        <row r="21">
          <cell r="E21">
            <v>38930</v>
          </cell>
          <cell r="F21">
            <v>9.6570256758333368</v>
          </cell>
        </row>
        <row r="22">
          <cell r="E22">
            <v>38961</v>
          </cell>
          <cell r="F22">
            <v>9.5960644475000034</v>
          </cell>
        </row>
        <row r="23">
          <cell r="E23">
            <v>38991</v>
          </cell>
          <cell r="F23">
            <v>9.8901276883333349</v>
          </cell>
        </row>
        <row r="24">
          <cell r="E24">
            <v>39022</v>
          </cell>
          <cell r="F24">
            <v>10.120477005833333</v>
          </cell>
        </row>
        <row r="25">
          <cell r="E25">
            <v>39052</v>
          </cell>
          <cell r="F25">
            <v>10.508109655833332</v>
          </cell>
        </row>
        <row r="26">
          <cell r="E26">
            <v>39083</v>
          </cell>
          <cell r="F26">
            <v>10.690238253333334</v>
          </cell>
        </row>
        <row r="27">
          <cell r="E27">
            <v>39114</v>
          </cell>
          <cell r="F27">
            <v>10.873685593333333</v>
          </cell>
        </row>
        <row r="28">
          <cell r="E28">
            <v>39142</v>
          </cell>
          <cell r="F28">
            <v>10.947369526666664</v>
          </cell>
        </row>
        <row r="29">
          <cell r="E29">
            <v>39173</v>
          </cell>
          <cell r="F29">
            <v>11.019152156666664</v>
          </cell>
        </row>
        <row r="30">
          <cell r="E30">
            <v>39203</v>
          </cell>
          <cell r="F30">
            <v>11.347088951666665</v>
          </cell>
        </row>
        <row r="31">
          <cell r="E31">
            <v>39234</v>
          </cell>
          <cell r="F31">
            <v>11.529967645833329</v>
          </cell>
        </row>
        <row r="32">
          <cell r="E32">
            <v>39264</v>
          </cell>
          <cell r="F32">
            <v>11.670048523333328</v>
          </cell>
        </row>
        <row r="33">
          <cell r="E33">
            <v>39295</v>
          </cell>
          <cell r="F33">
            <v>12.032409774166659</v>
          </cell>
        </row>
        <row r="34">
          <cell r="E34">
            <v>39326</v>
          </cell>
          <cell r="F34">
            <v>12.352388956666656</v>
          </cell>
        </row>
        <row r="35">
          <cell r="E35">
            <v>39356</v>
          </cell>
          <cell r="F35">
            <v>12.777615960833323</v>
          </cell>
        </row>
        <row r="36">
          <cell r="E36">
            <v>39387</v>
          </cell>
          <cell r="F36">
            <v>13.110307411666659</v>
          </cell>
        </row>
        <row r="37">
          <cell r="E37">
            <v>39417</v>
          </cell>
          <cell r="F37">
            <v>13.401453821666658</v>
          </cell>
        </row>
        <row r="38">
          <cell r="E38">
            <v>39448</v>
          </cell>
          <cell r="F38">
            <v>13.832309537499993</v>
          </cell>
        </row>
        <row r="39">
          <cell r="E39">
            <v>39479</v>
          </cell>
          <cell r="F39">
            <v>14.266145548333325</v>
          </cell>
        </row>
        <row r="40">
          <cell r="E40">
            <v>39508</v>
          </cell>
          <cell r="F40">
            <v>14.610350225833324</v>
          </cell>
        </row>
        <row r="41">
          <cell r="E41">
            <v>39539</v>
          </cell>
          <cell r="F41">
            <v>15.19081368916666</v>
          </cell>
        </row>
        <row r="42">
          <cell r="E42">
            <v>39569</v>
          </cell>
          <cell r="F42">
            <v>15.302679855833325</v>
          </cell>
        </row>
        <row r="43">
          <cell r="E43">
            <v>39600</v>
          </cell>
          <cell r="F43">
            <v>15.683197033333329</v>
          </cell>
        </row>
        <row r="44">
          <cell r="E44">
            <v>39630</v>
          </cell>
          <cell r="F44">
            <v>16.057012459999996</v>
          </cell>
        </row>
        <row r="45">
          <cell r="E45">
            <v>39661</v>
          </cell>
          <cell r="F45">
            <v>15.811230589999994</v>
          </cell>
        </row>
        <row r="46">
          <cell r="E46">
            <v>39692</v>
          </cell>
          <cell r="F46">
            <v>15.931034732499997</v>
          </cell>
        </row>
        <row r="47">
          <cell r="E47">
            <v>39722</v>
          </cell>
          <cell r="F47">
            <v>16.232825521666665</v>
          </cell>
        </row>
        <row r="48">
          <cell r="E48">
            <v>39753</v>
          </cell>
          <cell r="F48">
            <v>16.312540720000001</v>
          </cell>
        </row>
        <row r="49">
          <cell r="E49">
            <v>39783</v>
          </cell>
          <cell r="F49">
            <v>16.497279039166667</v>
          </cell>
        </row>
        <row r="50">
          <cell r="E50">
            <v>39814</v>
          </cell>
          <cell r="F50">
            <v>16.394310962499997</v>
          </cell>
        </row>
        <row r="51">
          <cell r="E51">
            <v>39845</v>
          </cell>
          <cell r="F51">
            <v>16.603848100833336</v>
          </cell>
        </row>
        <row r="52">
          <cell r="E52">
            <v>39873</v>
          </cell>
          <cell r="F52">
            <v>16.963331745833333</v>
          </cell>
        </row>
        <row r="53">
          <cell r="E53">
            <v>39904</v>
          </cell>
          <cell r="F53">
            <v>16.569484974166667</v>
          </cell>
        </row>
        <row r="54">
          <cell r="E54">
            <v>39934</v>
          </cell>
          <cell r="F54">
            <v>16.415125025833337</v>
          </cell>
        </row>
        <row r="55">
          <cell r="E55">
            <v>39965</v>
          </cell>
          <cell r="F55">
            <v>16.087026027500006</v>
          </cell>
        </row>
        <row r="56">
          <cell r="E56">
            <v>39995</v>
          </cell>
          <cell r="F56">
            <v>15.875819914166671</v>
          </cell>
        </row>
        <row r="57">
          <cell r="E57">
            <v>40026</v>
          </cell>
          <cell r="F57">
            <v>15.728549615000004</v>
          </cell>
        </row>
        <row r="58">
          <cell r="E58">
            <v>40057</v>
          </cell>
          <cell r="F58">
            <v>15.679299966666671</v>
          </cell>
        </row>
        <row r="59">
          <cell r="E59">
            <v>40087</v>
          </cell>
          <cell r="F59">
            <v>15.199945930833337</v>
          </cell>
        </row>
        <row r="60">
          <cell r="E60">
            <v>40118</v>
          </cell>
          <cell r="F60">
            <v>14.990292768333338</v>
          </cell>
        </row>
        <row r="61">
          <cell r="E61">
            <v>40148</v>
          </cell>
          <cell r="F61">
            <v>14.730988500000004</v>
          </cell>
        </row>
        <row r="62">
          <cell r="E62">
            <v>40179</v>
          </cell>
          <cell r="F62">
            <v>14.518990800833336</v>
          </cell>
        </row>
        <row r="63">
          <cell r="E63">
            <v>40210</v>
          </cell>
          <cell r="F63">
            <v>13.946472753333337</v>
          </cell>
        </row>
        <row r="64">
          <cell r="E64">
            <v>40238</v>
          </cell>
          <cell r="F64">
            <v>13.738736267500004</v>
          </cell>
        </row>
        <row r="65">
          <cell r="E65">
            <v>40269</v>
          </cell>
          <cell r="F65">
            <v>13.819736270833339</v>
          </cell>
        </row>
        <row r="66">
          <cell r="E66">
            <v>40299</v>
          </cell>
          <cell r="F66">
            <v>13.775688937500005</v>
          </cell>
        </row>
        <row r="67">
          <cell r="E67">
            <v>40330</v>
          </cell>
          <cell r="F67">
            <v>14.023670532500004</v>
          </cell>
        </row>
        <row r="68">
          <cell r="E68">
            <v>40360</v>
          </cell>
          <cell r="F68">
            <v>14.059890238333338</v>
          </cell>
        </row>
        <row r="69">
          <cell r="E69">
            <v>40391</v>
          </cell>
          <cell r="F69">
            <v>14.431676272500006</v>
          </cell>
        </row>
        <row r="70">
          <cell r="E70">
            <v>40422</v>
          </cell>
          <cell r="F70">
            <v>14.560925754166668</v>
          </cell>
        </row>
        <row r="71">
          <cell r="E71">
            <v>40452</v>
          </cell>
          <cell r="F71">
            <v>14.591666502500006</v>
          </cell>
        </row>
        <row r="72">
          <cell r="E72">
            <v>40483</v>
          </cell>
          <cell r="F72">
            <v>14.658587918333337</v>
          </cell>
        </row>
        <row r="73">
          <cell r="E73">
            <v>40513</v>
          </cell>
          <cell r="F73">
            <v>14.334611870000003</v>
          </cell>
        </row>
        <row r="74">
          <cell r="E74">
            <v>40544</v>
          </cell>
          <cell r="F74">
            <v>14.502019564166671</v>
          </cell>
        </row>
        <row r="75">
          <cell r="E75">
            <v>40575</v>
          </cell>
          <cell r="F75">
            <v>14.607057061666668</v>
          </cell>
        </row>
        <row r="76">
          <cell r="E76">
            <v>40603</v>
          </cell>
          <cell r="F76">
            <v>14.617387673333338</v>
          </cell>
        </row>
        <row r="77">
          <cell r="E77">
            <v>40634</v>
          </cell>
          <cell r="F77">
            <v>14.987159819166671</v>
          </cell>
        </row>
        <row r="78">
          <cell r="E78">
            <v>40664</v>
          </cell>
          <cell r="F78">
            <v>15.061475955833339</v>
          </cell>
        </row>
        <row r="79">
          <cell r="E79">
            <v>40695</v>
          </cell>
          <cell r="F79">
            <v>15.192589462500004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42"/>
  <sheetViews>
    <sheetView tabSelected="1" zoomScale="85" zoomScaleNormal="85" zoomScaleSheetLayoutView="75" zoomScalePageLayoutView="80" workbookViewId="0">
      <selection activeCell="R14" sqref="R14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16" t="s">
        <v>0</v>
      </c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7</v>
      </c>
      <c r="C12" s="3"/>
      <c r="D12" s="3"/>
      <c r="E12" s="36" t="s">
        <v>33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5</v>
      </c>
      <c r="C14" s="115"/>
      <c r="K14" s="111"/>
      <c r="L14" s="32" t="s">
        <v>4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11" t="s">
        <v>34</v>
      </c>
      <c r="G15" s="111" t="s">
        <v>102</v>
      </c>
      <c r="K15" s="111"/>
      <c r="L15" s="32"/>
      <c r="M15" s="111" t="s">
        <v>53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11" t="s">
        <v>94</v>
      </c>
      <c r="G16" s="111" t="s">
        <v>107</v>
      </c>
      <c r="K16" s="111"/>
      <c r="M16" s="111" t="s">
        <v>35</v>
      </c>
      <c r="N16" s="29"/>
      <c r="O16" s="32"/>
      <c r="Q16" s="32"/>
      <c r="R16" s="16"/>
      <c r="S16" s="9"/>
    </row>
    <row r="17" spans="1:19" ht="16.5" customHeight="1">
      <c r="A17" s="14"/>
      <c r="C17" s="111" t="s">
        <v>95</v>
      </c>
      <c r="G17" s="111" t="s">
        <v>108</v>
      </c>
      <c r="K17" s="111"/>
      <c r="M17" s="111" t="s">
        <v>36</v>
      </c>
      <c r="N17" s="29"/>
      <c r="P17" s="29"/>
      <c r="Q17" s="29"/>
      <c r="R17" s="16"/>
      <c r="S17" s="9"/>
    </row>
    <row r="18" spans="1:19" ht="16.5" customHeight="1">
      <c r="A18" s="14"/>
      <c r="C18" s="111" t="s">
        <v>96</v>
      </c>
      <c r="G18" s="111" t="s">
        <v>109</v>
      </c>
      <c r="K18" s="111"/>
      <c r="M18" s="111" t="s">
        <v>40</v>
      </c>
      <c r="N18" s="29"/>
      <c r="P18" s="29"/>
      <c r="Q18" s="29"/>
      <c r="R18" s="16"/>
      <c r="S18" s="9"/>
    </row>
    <row r="19" spans="1:19" ht="16.5" customHeight="1">
      <c r="A19" s="14"/>
      <c r="C19" s="111" t="s">
        <v>97</v>
      </c>
      <c r="G19" s="111" t="s">
        <v>111</v>
      </c>
      <c r="K19" s="111"/>
      <c r="M19" s="111" t="s">
        <v>106</v>
      </c>
      <c r="N19" s="29"/>
      <c r="P19" s="29"/>
      <c r="Q19" s="29"/>
      <c r="R19" s="16"/>
      <c r="S19" s="9"/>
    </row>
    <row r="20" spans="1:19" ht="16.5" customHeight="1">
      <c r="A20" s="14"/>
      <c r="C20" s="111" t="s">
        <v>99</v>
      </c>
      <c r="G20" s="111" t="s">
        <v>110</v>
      </c>
      <c r="H20" s="36"/>
      <c r="I20" s="33"/>
      <c r="K20" s="111"/>
      <c r="M20" s="111" t="s">
        <v>100</v>
      </c>
      <c r="N20" s="29"/>
      <c r="P20" s="29"/>
      <c r="Q20" s="29"/>
      <c r="R20" s="16"/>
      <c r="S20" s="9"/>
    </row>
    <row r="21" spans="1:19" ht="16.5" customHeight="1">
      <c r="A21" s="14"/>
      <c r="C21" s="111" t="s">
        <v>98</v>
      </c>
      <c r="G21" s="111" t="s">
        <v>112</v>
      </c>
      <c r="H21" s="36"/>
      <c r="I21" s="33"/>
      <c r="K21" s="111"/>
      <c r="M21" s="111" t="s">
        <v>101</v>
      </c>
      <c r="N21" s="29"/>
      <c r="P21" s="29"/>
      <c r="Q21" s="29"/>
      <c r="R21" s="16"/>
      <c r="S21" s="9"/>
    </row>
    <row r="22" spans="1:19" ht="16.5" customHeight="1">
      <c r="A22" s="14"/>
      <c r="C22" s="111" t="s">
        <v>100</v>
      </c>
      <c r="G22" s="111" t="s">
        <v>113</v>
      </c>
      <c r="H22" s="36"/>
      <c r="I22" s="33"/>
      <c r="K22" s="111"/>
      <c r="L22" s="36"/>
      <c r="M22" s="111" t="s">
        <v>102</v>
      </c>
      <c r="N22" s="29"/>
      <c r="P22" s="29"/>
      <c r="Q22" s="29"/>
      <c r="R22" s="16"/>
      <c r="S22" s="9"/>
    </row>
    <row r="23" spans="1:19" ht="16.5" customHeight="1">
      <c r="A23" s="14"/>
      <c r="C23" s="111" t="s">
        <v>101</v>
      </c>
      <c r="G23" s="111" t="s">
        <v>114</v>
      </c>
      <c r="H23" s="36"/>
      <c r="I23" s="33"/>
      <c r="K23" s="111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11" t="s">
        <v>102</v>
      </c>
      <c r="G24" s="111" t="s">
        <v>115</v>
      </c>
      <c r="H24" s="40"/>
      <c r="I24" s="36"/>
      <c r="K24" s="111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11" t="s">
        <v>84</v>
      </c>
      <c r="G25" s="111" t="s">
        <v>116</v>
      </c>
      <c r="H25" s="40"/>
      <c r="I25" s="36"/>
      <c r="K25" s="111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11" t="s">
        <v>85</v>
      </c>
      <c r="G26" s="111" t="s">
        <v>117</v>
      </c>
      <c r="H26" s="40"/>
      <c r="I26" s="36"/>
      <c r="K26" s="111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11" t="s">
        <v>103</v>
      </c>
      <c r="D27" s="32"/>
      <c r="E27" s="30"/>
      <c r="G27" s="111" t="s">
        <v>118</v>
      </c>
      <c r="H27" s="9"/>
      <c r="I27" s="9"/>
      <c r="K27" s="111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G28" s="111" t="s">
        <v>119</v>
      </c>
      <c r="I28" s="9"/>
      <c r="K28" s="111"/>
      <c r="L28" s="1"/>
      <c r="N28" s="26"/>
      <c r="P28" s="26"/>
      <c r="Q28" s="26"/>
      <c r="R28" s="16"/>
      <c r="S28" s="9"/>
    </row>
    <row r="29" spans="1:19" ht="16.5" customHeight="1">
      <c r="A29" s="14"/>
      <c r="B29" s="28" t="s">
        <v>104</v>
      </c>
      <c r="C29" s="34"/>
      <c r="E29" s="33"/>
      <c r="G29" s="111" t="s">
        <v>120</v>
      </c>
      <c r="I29" s="9"/>
      <c r="K29" s="111"/>
      <c r="L29" s="1"/>
      <c r="N29" s="26"/>
      <c r="P29" s="26"/>
      <c r="Q29" s="26"/>
      <c r="R29" s="16"/>
      <c r="S29" s="9"/>
    </row>
    <row r="30" spans="1:19" ht="16.5" customHeight="1">
      <c r="A30" s="14"/>
      <c r="C30" s="111" t="s">
        <v>53</v>
      </c>
      <c r="D30" s="36"/>
      <c r="E30" s="33"/>
      <c r="G30" s="111" t="s">
        <v>123</v>
      </c>
      <c r="I30" s="9"/>
      <c r="K30" s="111"/>
      <c r="L30" s="1"/>
      <c r="N30" s="26"/>
      <c r="P30" s="26"/>
      <c r="Q30" s="26"/>
      <c r="R30" s="16"/>
      <c r="S30" s="9"/>
    </row>
    <row r="31" spans="1:19" ht="16.5" customHeight="1">
      <c r="A31" s="14"/>
      <c r="C31" s="111" t="s">
        <v>35</v>
      </c>
      <c r="D31" s="36"/>
      <c r="E31" s="33"/>
      <c r="G31" s="111" t="s">
        <v>124</v>
      </c>
      <c r="H31" s="9"/>
      <c r="I31" s="9"/>
      <c r="K31" s="111"/>
      <c r="L31" s="1"/>
      <c r="N31" s="26"/>
      <c r="P31" s="26"/>
      <c r="Q31" s="26"/>
      <c r="R31" s="16"/>
      <c r="S31" s="9"/>
    </row>
    <row r="32" spans="1:19" ht="16.5" customHeight="1">
      <c r="A32" s="14"/>
      <c r="C32" s="111" t="s">
        <v>36</v>
      </c>
      <c r="D32" s="36"/>
      <c r="E32" s="33"/>
      <c r="G32" s="111" t="s">
        <v>125</v>
      </c>
      <c r="H32" s="9"/>
      <c r="I32" s="9"/>
      <c r="K32" s="111"/>
      <c r="L32" s="1"/>
      <c r="N32" s="26"/>
      <c r="P32" s="26"/>
      <c r="Q32" s="26"/>
      <c r="R32" s="16"/>
      <c r="S32" s="9"/>
    </row>
    <row r="33" spans="1:19" ht="16.5" customHeight="1">
      <c r="A33" s="14"/>
      <c r="C33" s="111" t="s">
        <v>105</v>
      </c>
      <c r="D33" s="36"/>
      <c r="E33" s="33"/>
      <c r="G33" s="111" t="s">
        <v>126</v>
      </c>
      <c r="H33" s="9"/>
      <c r="I33" s="9"/>
      <c r="K33" s="111"/>
      <c r="L33" s="1"/>
      <c r="N33" s="26"/>
      <c r="P33" s="26"/>
      <c r="Q33" s="26"/>
      <c r="R33" s="16"/>
      <c r="S33" s="9"/>
    </row>
    <row r="34" spans="1:19" ht="16.5" customHeight="1">
      <c r="A34" s="14"/>
      <c r="C34" s="111" t="s">
        <v>83</v>
      </c>
      <c r="D34" s="36"/>
      <c r="E34" s="33"/>
      <c r="G34" s="111" t="s">
        <v>127</v>
      </c>
      <c r="H34" s="9"/>
      <c r="I34" s="9"/>
      <c r="K34" s="111"/>
      <c r="L34" s="1"/>
      <c r="N34" s="26"/>
      <c r="P34" s="26"/>
      <c r="Q34" s="26"/>
      <c r="R34" s="16"/>
      <c r="S34" s="9"/>
    </row>
    <row r="35" spans="1:19" ht="16.5" customHeight="1">
      <c r="A35" s="14"/>
      <c r="B35" s="32"/>
      <c r="C35" s="111" t="s">
        <v>106</v>
      </c>
      <c r="D35" s="32"/>
      <c r="E35" s="98"/>
      <c r="G35" s="111" t="s">
        <v>149</v>
      </c>
      <c r="H35" s="9"/>
      <c r="I35" s="9"/>
      <c r="K35" s="111"/>
      <c r="L35" s="26"/>
      <c r="N35" s="26"/>
      <c r="P35" s="26"/>
      <c r="Q35" s="26"/>
      <c r="R35" s="16"/>
      <c r="S35" s="9"/>
    </row>
    <row r="36" spans="1:19" ht="16.5" customHeight="1">
      <c r="A36" s="14"/>
      <c r="B36" s="32"/>
      <c r="C36" s="111" t="s">
        <v>100</v>
      </c>
      <c r="D36" s="32"/>
      <c r="E36" s="98"/>
      <c r="G36" s="111" t="s">
        <v>150</v>
      </c>
      <c r="H36" s="9"/>
      <c r="I36" s="9"/>
      <c r="K36" s="111"/>
      <c r="L36" s="36"/>
      <c r="N36" s="26"/>
      <c r="P36" s="26"/>
      <c r="Q36" s="26"/>
      <c r="R36" s="16"/>
      <c r="S36" s="9"/>
    </row>
    <row r="37" spans="1:19" ht="16.5" customHeight="1">
      <c r="A37" s="14"/>
      <c r="B37" s="32"/>
      <c r="C37" s="111" t="s">
        <v>101</v>
      </c>
      <c r="D37" s="32"/>
      <c r="E37" s="30"/>
      <c r="G37" s="111" t="s">
        <v>151</v>
      </c>
      <c r="H37" s="9"/>
      <c r="I37" s="9"/>
      <c r="J37" s="111"/>
      <c r="K37" s="111"/>
      <c r="L37" s="1"/>
      <c r="M37" s="9"/>
      <c r="N37" s="26"/>
      <c r="P37" s="26"/>
      <c r="Q37" s="26"/>
      <c r="R37" s="16"/>
      <c r="S37" s="9"/>
    </row>
    <row r="38" spans="1:19" ht="16.5" customHeight="1">
      <c r="A38" s="14"/>
      <c r="B38" s="32"/>
      <c r="C38" s="111"/>
      <c r="D38" s="32"/>
      <c r="E38" s="30"/>
      <c r="G38" s="111" t="s">
        <v>122</v>
      </c>
      <c r="H38" s="9"/>
      <c r="I38" s="9"/>
      <c r="K38" s="111"/>
      <c r="L38" s="1"/>
      <c r="M38" s="9"/>
      <c r="N38" s="26"/>
      <c r="P38" s="26"/>
      <c r="Q38" s="26"/>
      <c r="R38" s="16"/>
      <c r="S38" s="9"/>
    </row>
    <row r="39" spans="1:19" ht="16.5" customHeight="1">
      <c r="A39" s="14"/>
      <c r="B39" s="32"/>
      <c r="C39" s="111"/>
      <c r="D39" s="32"/>
      <c r="E39" s="30"/>
      <c r="G39" s="111" t="s">
        <v>121</v>
      </c>
      <c r="H39" s="9"/>
      <c r="I39" s="9"/>
      <c r="K39" s="111"/>
      <c r="L39" s="1"/>
      <c r="M39" s="9"/>
      <c r="N39" s="26"/>
      <c r="P39" s="26"/>
      <c r="Q39" s="26"/>
      <c r="R39" s="16"/>
      <c r="S39" s="9"/>
    </row>
    <row r="40" spans="1:19" ht="17.25">
      <c r="A40" s="14"/>
      <c r="B40" s="32"/>
      <c r="C40" s="32"/>
      <c r="D40" s="32"/>
      <c r="E40" s="99"/>
      <c r="G40" s="111" t="s">
        <v>129</v>
      </c>
      <c r="H40" s="9"/>
      <c r="I40" s="4"/>
      <c r="K40" s="111"/>
      <c r="L40" s="27"/>
      <c r="M40" s="27"/>
      <c r="N40" s="27"/>
      <c r="P40" s="27"/>
      <c r="Q40" s="27"/>
      <c r="R40" s="16"/>
      <c r="S40" s="9"/>
    </row>
    <row r="41" spans="1:19" ht="17.25">
      <c r="A41" s="14"/>
      <c r="B41" s="32"/>
      <c r="C41" s="32"/>
      <c r="D41" s="32"/>
      <c r="E41" s="99"/>
      <c r="G41" s="111" t="s">
        <v>156</v>
      </c>
      <c r="H41" s="9"/>
      <c r="I41" s="4"/>
      <c r="K41" s="111"/>
      <c r="L41" s="27"/>
      <c r="M41" s="27"/>
      <c r="N41" s="27"/>
      <c r="P41" s="27"/>
      <c r="Q41" s="27"/>
      <c r="R41" s="16"/>
      <c r="S41" s="9"/>
    </row>
    <row r="42" spans="1:19">
      <c r="A42" s="17"/>
      <c r="B42" s="18" t="s">
        <v>23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9"/>
    </row>
  </sheetData>
  <mergeCells count="1">
    <mergeCell ref="B10:Q10"/>
  </mergeCells>
  <phoneticPr fontId="10" type="noConversion"/>
  <hyperlinks>
    <hyperlink ref="C15" location="'Resumen exportaciones totales'!A1" display="Resumen exportaciones"/>
    <hyperlink ref="E12" location="'Comparativa balanza países'!A1" display="Comparativa balanza cuenta corriente países seleccionados"/>
    <hyperlink ref="C16" location="'País de destino con Reducción'!A1" display="País de destino con reducción"/>
    <hyperlink ref="C17" location="'Por país de destino con Aumento'!A1" display="País de destino con aumento"/>
    <hyperlink ref="C18" location="'Resumen expo pais destino'!A1" display="Resumen país de destino"/>
    <hyperlink ref="C19" location="'Expo pais destino primarios'!A1" display="País de destino bienes primarios"/>
    <hyperlink ref="C20" location="'Expo pais destino manufacturas'!A1" display="Manufacturas basadas rec naturales"/>
    <hyperlink ref="C21" location="'Expo pais destino rec naturales'!A1" display="Manufacturas basadas rec naturales"/>
    <hyperlink ref="C22" location="'Expo pais destino baja tek'!A1" display="Manufacturas de baja tecnología"/>
    <hyperlink ref="C23" location="'Expo pais destino media tek'!A1" display="Manufacturas de tecnología media"/>
    <hyperlink ref="C24" location="'Expo pais destino alta tek'!A1" display="Manufacturas de baja tecnología"/>
    <hyperlink ref="C25" location="'Resumen exportaciones aduana'!A1" display="Exportaciones por aduana de salida"/>
    <hyperlink ref="C26" location="'Resumen actividades economicas'!A1" display="Exportaciones por aduana de salida"/>
    <hyperlink ref="C27" location="'Resumen subpartidas'!A1" display="Exportaciones por actividad económica"/>
    <hyperlink ref="C30" location="'Histórico exportaciones'!A1" display="Exportaciones por subpartidas"/>
    <hyperlink ref="C31" location="'Histórico expo tradicional'!A1" display="Exportaciones tradicionales"/>
    <hyperlink ref="C32" location="'Histórico expo no tradicional'!A1" display="Exportaciones no tradicionales"/>
    <hyperlink ref="C33" location="'Histórico expo bienes primarios'!A1" display="Exportaciones de bienes primarios"/>
    <hyperlink ref="C34" location="'Histórico expo manufacturas'!A1" display="Exportaciones de manufacturas"/>
    <hyperlink ref="C35" location="'Histórico basadas rescursos nat'!A1" display="Manufacturas basadas en rec naturales"/>
    <hyperlink ref="C36" location="'Histórico manufacturas baja tek'!A1" display="Manufacturas de baja tecnología"/>
    <hyperlink ref="C37" location="'Histórico manufacturas medi tek'!A1" display="Manufacturas de tecnología media"/>
    <hyperlink ref="G15" location="'Histórico manufacturas alta tek'!A1" display="Manufacturas de alta tecnología"/>
    <hyperlink ref="G16" location="'Histórico otras transacciones'!A1" display="Otras transacciones"/>
    <hyperlink ref="G17" location="'Histórico exportaciones EEUU'!A1" display="Exportaciones a EEUU"/>
    <hyperlink ref="G18" location="'Histórico EEUU primarios'!A1" display="Exportaciones a EEUU bienes primarios"/>
    <hyperlink ref="G19" location="'Histórico EEUU rec naturales'!A1" display="Exportaciones a EEUU maufacturas rec nat"/>
    <hyperlink ref="G20" location="'Histórico EEUU baja tek'!A1" display="Exportaciones a EEUU maufacturas baja tecnología"/>
    <hyperlink ref="G21" location="'Histórico EEUU media tek'!A1" display="Exportaciones a EEUU maufacturas tecnología media"/>
    <hyperlink ref="G22" location="'Histórico EEUU alta tek'!A1" display="Exportaciones a EEUU maufacturas alta tecnología"/>
    <hyperlink ref="G35:G36" location="'Histórico expo Venezuela total'!A1" display="Exportaciones a Venezuela"/>
    <hyperlink ref="G35" location="'Histórico expo Brasil'!A1" display="Exportaciones a Brasil"/>
    <hyperlink ref="G36" location="'Histórico expo Panamá'!A1" display="Exportaciones a Panamá"/>
    <hyperlink ref="G39" location="'Histórico productos_químicos'!A1" display="Productos químicos"/>
    <hyperlink ref="G41" location="'Histórico caucho'!A1" display="Cuacho y plástico"/>
    <hyperlink ref="M15" location="'% exportaciones totales'!A1" display="Productos de caucho y plástico"/>
    <hyperlink ref="M16" location="'% exportaciones tradicionales'!A1" display="Exportaciones totales"/>
    <hyperlink ref="M17" location="'% exportaciones notradicionales'!A1" display="Exportaciones no tradicionales"/>
    <hyperlink ref="M18" location="'% expo bienes primarios'!A1" display="Exportaciones bienes primarios"/>
    <hyperlink ref="M19" location="'% expo rec naturales'!A1" display="Manufacturas basadas en rec naturales"/>
    <hyperlink ref="M20" location="'% expo baja tek'!A1" display="Manufacturas de baja tecnología"/>
    <hyperlink ref="M21" location="'% expo tek media'!A1" display="Manufacturas de tecnología media"/>
    <hyperlink ref="M22" location="'% expo tek alta'!A1" display="Manufacturas de alta tecnología"/>
    <hyperlink ref="G29" location="'Histórico expo Venezuela total'!A1" display="Exportaciones a Venezuela"/>
    <hyperlink ref="G30" location="'Histórico Venezuela primarios'!A1" display="Exportaciones a Venezuela bienes primarios"/>
    <hyperlink ref="G31" location="'Histórico Venezuela rec natural'!A1" display="Exportaciones a Venezuela maufacturas rec naturales"/>
    <hyperlink ref="G32" location="'Histórico Venezuela baja tek'!A1" display="Exportaciones a Venezuela maufacturas baja tecnología"/>
    <hyperlink ref="G33" location="'Histórico Venezuela media tek'!A1" display="Exportaciones a Venezuela maufacturas tecnología media"/>
    <hyperlink ref="G34" location="'Histórico Venezuela alta tek'!A1" display="Exportaciones a Venezuela maufacturas alta tecnología"/>
    <hyperlink ref="G23" location="'Histórico expo Ecuador'!A1" display="Exportaciones a Ecuador"/>
    <hyperlink ref="G24" location="'Histórico Ecuador primarios '!A1" display="Exportaciones a Ecuador bienes primarios"/>
    <hyperlink ref="G25" location="'Histórico Ecuador rec nat'!A1" display="Exportaciones a Ecuador maufacturas rec naturales"/>
    <hyperlink ref="G26" location="'Histórico Ecuador baja tek '!A1" display="Exportaciones a Ecuador maufacturas baja tecnología"/>
    <hyperlink ref="G27" location="'Histórico Ecuador media tek '!A1" display="Exportaciones a Ecuador maufacturas tecnología media"/>
    <hyperlink ref="G28" location="'Histórico Ecuador alta tek '!A1" display="Exportaciones a Ecuador maufacturas alta tecnología"/>
    <hyperlink ref="G37" location="'Histórico agricultura'!A1" display="Agricultura"/>
    <hyperlink ref="G38" location="'Histórico alimentos_bebidas'!A1" display="Alimentos y bebidas"/>
    <hyperlink ref="G40" location="'Histórico textiles'!A1" display="Text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tabSelected="1" zoomScaleNormal="100" zoomScaleSheetLayoutView="75" workbookViewId="0">
      <selection activeCell="R14" sqref="R14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17"/>
      <c r="D7" s="117"/>
      <c r="E7" s="117"/>
      <c r="F7" s="117"/>
      <c r="G7" s="117"/>
      <c r="H7" s="117"/>
      <c r="I7" s="117"/>
      <c r="J7" s="16"/>
    </row>
    <row r="8" spans="1:13">
      <c r="A8" s="14"/>
      <c r="B8" s="117" t="s">
        <v>31</v>
      </c>
      <c r="C8" s="117"/>
      <c r="D8" s="117"/>
      <c r="E8" s="117"/>
      <c r="F8" s="117"/>
      <c r="G8" s="117"/>
      <c r="H8" s="117"/>
      <c r="I8" s="8"/>
      <c r="J8" s="16"/>
    </row>
    <row r="9" spans="1:13" ht="15.75" customHeight="1">
      <c r="A9" s="14"/>
      <c r="B9" s="117" t="s">
        <v>32</v>
      </c>
      <c r="C9" s="117"/>
      <c r="D9" s="117"/>
      <c r="E9" s="117"/>
      <c r="F9" s="117"/>
      <c r="G9" s="117"/>
      <c r="H9" s="117"/>
      <c r="I9" s="3"/>
      <c r="J9" s="16"/>
    </row>
    <row r="10" spans="1:13">
      <c r="A10" s="14"/>
      <c r="B10" s="9"/>
      <c r="C10" s="115"/>
      <c r="D10" s="115"/>
      <c r="E10" s="115"/>
      <c r="F10" s="115"/>
      <c r="G10" s="115"/>
      <c r="H10" s="115"/>
      <c r="I10" s="115"/>
      <c r="J10" s="16"/>
      <c r="M10" s="2"/>
    </row>
    <row r="11" spans="1:13" ht="12" customHeight="1">
      <c r="A11" s="14"/>
      <c r="B11" s="9"/>
      <c r="C11" s="115"/>
      <c r="D11" s="115"/>
      <c r="E11" s="115"/>
      <c r="F11" s="115"/>
      <c r="G11" s="115"/>
      <c r="H11" s="115"/>
      <c r="I11" s="115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9"/>
      <c r="J12" s="16"/>
    </row>
    <row r="13" spans="1:13">
      <c r="A13" s="14"/>
      <c r="B13" s="9"/>
      <c r="C13" s="6"/>
      <c r="D13" s="6"/>
      <c r="E13" s="6"/>
      <c r="F13" s="6"/>
      <c r="G13" s="6"/>
      <c r="H13" s="6"/>
      <c r="I13" s="89"/>
      <c r="J13" s="16"/>
      <c r="L13" s="20"/>
      <c r="M13" s="90"/>
    </row>
    <row r="14" spans="1:13">
      <c r="A14" s="14"/>
      <c r="B14" s="9"/>
      <c r="C14" s="6"/>
      <c r="D14" s="6"/>
      <c r="E14" s="6"/>
      <c r="F14" s="6"/>
      <c r="G14" s="6"/>
      <c r="H14" s="6"/>
      <c r="I14" s="89"/>
      <c r="J14" s="16"/>
      <c r="L14" s="20"/>
      <c r="M14" s="90"/>
    </row>
    <row r="15" spans="1:13">
      <c r="A15" s="14"/>
      <c r="B15" s="9"/>
      <c r="C15" s="6"/>
      <c r="D15" s="6"/>
      <c r="E15" s="6"/>
      <c r="F15" s="6"/>
      <c r="G15" s="6"/>
      <c r="H15" s="6"/>
      <c r="I15" s="89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9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9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9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9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9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9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9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9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9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9"/>
      <c r="J25" s="16"/>
    </row>
    <row r="26" spans="1:12" ht="14.25" customHeight="1">
      <c r="A26" s="14"/>
      <c r="B26" s="10"/>
      <c r="C26" s="4"/>
      <c r="D26" s="4"/>
      <c r="E26" s="4"/>
      <c r="F26" s="4"/>
      <c r="G26" s="91"/>
      <c r="H26" s="91"/>
      <c r="I26" s="91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135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135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135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135</v>
      </c>
    </row>
    <row r="31" spans="1:12">
      <c r="A31" s="14"/>
      <c r="B31" s="92" t="s">
        <v>335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2" t="s">
        <v>336</v>
      </c>
      <c r="C32" s="4"/>
      <c r="D32" s="4"/>
      <c r="E32" s="4"/>
      <c r="F32" s="5"/>
      <c r="G32" s="6"/>
      <c r="H32" s="6"/>
      <c r="I32" s="6"/>
      <c r="J32" s="16"/>
    </row>
    <row r="33" spans="1:12">
      <c r="A33" s="14"/>
      <c r="B33" s="92" t="s">
        <v>337</v>
      </c>
      <c r="C33" s="4"/>
      <c r="D33" s="4"/>
      <c r="E33" s="4"/>
      <c r="F33" s="5"/>
      <c r="G33" s="6"/>
      <c r="H33" s="6"/>
      <c r="I33" s="6"/>
      <c r="J33" s="16"/>
    </row>
    <row r="34" spans="1:12">
      <c r="A34" s="14"/>
      <c r="B34" s="92" t="s">
        <v>338</v>
      </c>
      <c r="C34" s="4"/>
      <c r="D34" s="4"/>
      <c r="E34" s="4"/>
      <c r="F34" s="5"/>
      <c r="G34" s="6"/>
      <c r="H34" s="6"/>
      <c r="I34" s="6"/>
      <c r="J34" s="16"/>
    </row>
    <row r="35" spans="1:12">
      <c r="A35" s="17"/>
      <c r="B35" s="39" t="s">
        <v>339</v>
      </c>
      <c r="C35" s="93"/>
      <c r="D35" s="93"/>
      <c r="E35" s="93"/>
      <c r="F35" s="93"/>
      <c r="G35" s="93"/>
      <c r="H35" s="94"/>
      <c r="I35" s="94"/>
      <c r="J35" s="95"/>
      <c r="K35" s="96"/>
      <c r="L35" s="96"/>
    </row>
    <row r="36" spans="1:12">
      <c r="B36" s="20"/>
      <c r="C36" s="20"/>
      <c r="D36" s="20"/>
      <c r="E36" s="20"/>
      <c r="F36" s="97"/>
      <c r="G36" s="97"/>
      <c r="H36" s="96"/>
      <c r="I36" s="96"/>
      <c r="J36" s="96"/>
      <c r="K36" s="96"/>
      <c r="L36" s="96"/>
    </row>
    <row r="37" spans="1:12">
      <c r="B37" s="20"/>
      <c r="C37" s="20"/>
      <c r="D37" s="20"/>
      <c r="E37" s="20"/>
      <c r="F37" s="97"/>
      <c r="G37" s="97"/>
      <c r="H37" s="96"/>
      <c r="I37" s="96"/>
      <c r="J37" s="96"/>
      <c r="K37" s="96"/>
      <c r="L37" s="96"/>
    </row>
    <row r="38" spans="1:12">
      <c r="B38" s="97"/>
      <c r="C38" s="97"/>
      <c r="D38" s="97"/>
      <c r="E38" s="97"/>
      <c r="F38" s="97"/>
      <c r="G38" s="97"/>
      <c r="H38" s="96"/>
      <c r="I38" s="96"/>
      <c r="J38" s="96"/>
      <c r="K38" s="96"/>
      <c r="L38" s="96"/>
    </row>
    <row r="39" spans="1:12">
      <c r="B39" s="97"/>
      <c r="C39" s="97"/>
      <c r="D39" s="97"/>
      <c r="E39" s="97"/>
      <c r="F39" s="97"/>
      <c r="G39" s="97"/>
      <c r="H39" s="96"/>
      <c r="I39" s="96"/>
      <c r="J39" s="96"/>
      <c r="K39" s="96"/>
      <c r="L39" s="96"/>
    </row>
    <row r="40" spans="1:12">
      <c r="B40" s="97"/>
      <c r="C40" s="97"/>
      <c r="D40" s="97"/>
      <c r="E40" s="97"/>
      <c r="F40" s="97"/>
      <c r="G40" s="97"/>
      <c r="H40" s="96"/>
      <c r="I40" s="96"/>
      <c r="J40" s="96"/>
      <c r="K40" s="96"/>
      <c r="L40" s="96"/>
    </row>
    <row r="41" spans="1:12">
      <c r="B41" s="96"/>
      <c r="C41" s="96"/>
      <c r="D41" s="96"/>
      <c r="E41" s="96"/>
      <c r="F41" s="96"/>
      <c r="G41" s="96"/>
      <c r="H41" s="96"/>
      <c r="I41" s="96"/>
      <c r="J41" s="96"/>
      <c r="K41" s="96"/>
      <c r="L41" s="96"/>
    </row>
    <row r="42" spans="1:12">
      <c r="B42" s="96"/>
      <c r="C42" s="96"/>
      <c r="D42" s="96"/>
      <c r="E42" s="96"/>
      <c r="F42" s="96"/>
      <c r="G42" s="96"/>
      <c r="H42" s="96"/>
      <c r="I42" s="96"/>
      <c r="J42" s="96"/>
      <c r="K42" s="96"/>
      <c r="L42" s="96"/>
    </row>
    <row r="43" spans="1:12">
      <c r="B43" s="96"/>
      <c r="C43" s="96"/>
      <c r="D43" s="96"/>
      <c r="E43" s="96"/>
      <c r="F43" s="96"/>
      <c r="G43" s="96"/>
      <c r="H43" s="96"/>
      <c r="I43" s="96"/>
      <c r="J43" s="96"/>
      <c r="K43" s="96"/>
      <c r="L43" s="96"/>
    </row>
    <row r="44" spans="1:12"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</row>
    <row r="45" spans="1:12"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7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68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69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37">
        <v>2010</v>
      </c>
      <c r="D11" s="37">
        <v>2011</v>
      </c>
      <c r="E11" s="118"/>
      <c r="F11" s="118"/>
      <c r="G11" s="41">
        <v>2010</v>
      </c>
      <c r="H11" s="41">
        <v>2011</v>
      </c>
      <c r="I11" s="118"/>
      <c r="J11" s="118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26</v>
      </c>
      <c r="C13" s="23">
        <v>1490.3351656599982</v>
      </c>
      <c r="D13" s="23">
        <v>1766.8898064600141</v>
      </c>
      <c r="E13" s="25">
        <v>18.55653997653226</v>
      </c>
      <c r="F13" s="23">
        <v>100</v>
      </c>
      <c r="G13" s="23">
        <v>234.36356831000015</v>
      </c>
      <c r="H13" s="23">
        <v>297.64943198999998</v>
      </c>
      <c r="I13" s="25">
        <v>27.003285594410144</v>
      </c>
      <c r="J13" s="23">
        <v>100</v>
      </c>
      <c r="K13" s="16"/>
    </row>
    <row r="14" spans="1:14">
      <c r="A14" s="14"/>
      <c r="B14" s="9" t="s">
        <v>24</v>
      </c>
      <c r="C14" s="21">
        <v>126.84850224000024</v>
      </c>
      <c r="D14" s="23">
        <v>258.58430512999985</v>
      </c>
      <c r="E14" s="22">
        <v>103.85286429377976</v>
      </c>
      <c r="F14" s="22">
        <v>14.634998978689948</v>
      </c>
      <c r="G14" s="22">
        <v>32.448986060000017</v>
      </c>
      <c r="H14" s="25">
        <v>26.562278310000004</v>
      </c>
      <c r="I14" s="22">
        <v>-18.141422783180829</v>
      </c>
      <c r="J14" s="22">
        <v>8.9240144462605286</v>
      </c>
      <c r="K14" s="16"/>
    </row>
    <row r="15" spans="1:14">
      <c r="A15" s="14"/>
      <c r="B15" s="9" t="s">
        <v>25</v>
      </c>
      <c r="C15" s="21">
        <v>1363.486663419998</v>
      </c>
      <c r="D15" s="23">
        <v>1508.3055013300143</v>
      </c>
      <c r="E15" s="22">
        <v>10.621214111971655</v>
      </c>
      <c r="F15" s="22">
        <v>85.36500102131005</v>
      </c>
      <c r="G15" s="22">
        <v>201.91458225000014</v>
      </c>
      <c r="H15" s="25">
        <v>271.08715367999997</v>
      </c>
      <c r="I15" s="22">
        <v>34.258333726661675</v>
      </c>
      <c r="J15" s="22">
        <v>91.075985553739471</v>
      </c>
      <c r="K15" s="16"/>
    </row>
    <row r="16" spans="1:14">
      <c r="A16" s="14" t="s">
        <v>75</v>
      </c>
      <c r="B16" s="103" t="s">
        <v>330</v>
      </c>
      <c r="C16" s="21">
        <v>210.80616121000108</v>
      </c>
      <c r="D16" s="23">
        <v>365.48854041000232</v>
      </c>
      <c r="E16" s="22">
        <v>73.376593128086796</v>
      </c>
      <c r="F16" s="22">
        <v>24.23173157478487</v>
      </c>
      <c r="G16" s="21">
        <v>25.77801032</v>
      </c>
      <c r="H16" s="23">
        <v>71.019531440000151</v>
      </c>
      <c r="I16" s="22">
        <v>175.50431766605078</v>
      </c>
      <c r="J16" s="22">
        <v>26.19804386741022</v>
      </c>
      <c r="K16" s="16"/>
    </row>
    <row r="17" spans="1:13">
      <c r="A17" s="14" t="s">
        <v>75</v>
      </c>
      <c r="B17" s="103" t="s">
        <v>331</v>
      </c>
      <c r="C17" s="21">
        <v>122.46965936999993</v>
      </c>
      <c r="D17" s="23">
        <v>248.76550926000027</v>
      </c>
      <c r="E17" s="22">
        <v>103.12419462884344</v>
      </c>
      <c r="F17" s="22">
        <v>16.493045277673549</v>
      </c>
      <c r="G17" s="22">
        <v>21.830386990000008</v>
      </c>
      <c r="H17" s="23">
        <v>29.964283770000009</v>
      </c>
      <c r="I17" s="22">
        <v>37.259517129613641</v>
      </c>
      <c r="J17" s="22">
        <v>11.053376511293788</v>
      </c>
      <c r="K17" s="16"/>
    </row>
    <row r="18" spans="1:13" ht="15.75" customHeight="1">
      <c r="A18" s="14" t="s">
        <v>75</v>
      </c>
      <c r="B18" s="103" t="s">
        <v>332</v>
      </c>
      <c r="C18" s="21">
        <v>256.51333159999803</v>
      </c>
      <c r="D18" s="23">
        <v>236.87037765000017</v>
      </c>
      <c r="E18" s="22">
        <v>-7.657673707434709</v>
      </c>
      <c r="F18" s="22">
        <v>15.704403215471228</v>
      </c>
      <c r="G18" s="22">
        <v>43.653242930000097</v>
      </c>
      <c r="H18" s="23">
        <v>39.277796239999837</v>
      </c>
      <c r="I18" s="22">
        <v>-10.023188190202692</v>
      </c>
      <c r="J18" s="22">
        <v>14.488992084945721</v>
      </c>
      <c r="K18" s="16"/>
    </row>
    <row r="19" spans="1:13">
      <c r="A19" s="14" t="s">
        <v>75</v>
      </c>
      <c r="B19" s="103" t="s">
        <v>333</v>
      </c>
      <c r="C19" s="21">
        <v>82.385927249999639</v>
      </c>
      <c r="D19" s="23">
        <v>115.68449448000005</v>
      </c>
      <c r="E19" s="22">
        <v>40.417785344523828</v>
      </c>
      <c r="F19" s="22">
        <v>7.6698317667070883</v>
      </c>
      <c r="G19" s="22">
        <v>15.64011382</v>
      </c>
      <c r="H19" s="23">
        <v>21.042603210000031</v>
      </c>
      <c r="I19" s="22">
        <v>34.542519652839921</v>
      </c>
      <c r="J19" s="22">
        <v>7.7623018738982363</v>
      </c>
      <c r="K19" s="16"/>
    </row>
    <row r="20" spans="1:13">
      <c r="A20" s="14" t="s">
        <v>75</v>
      </c>
      <c r="B20" s="103" t="s">
        <v>334</v>
      </c>
      <c r="C20" s="21">
        <v>83.112000190000202</v>
      </c>
      <c r="D20" s="23">
        <v>93.407731300000179</v>
      </c>
      <c r="E20" s="22">
        <v>12.387779245431663</v>
      </c>
      <c r="F20" s="22">
        <v>6.1928920379613963</v>
      </c>
      <c r="G20" s="22">
        <v>16.617209119999973</v>
      </c>
      <c r="H20" s="23">
        <v>18.190571200000026</v>
      </c>
      <c r="I20" s="22">
        <v>9.4682691217167214</v>
      </c>
      <c r="J20" s="22">
        <v>6.7102298847671564</v>
      </c>
      <c r="K20" s="16"/>
    </row>
    <row r="21" spans="1:13">
      <c r="A21" s="14" t="s">
        <v>75</v>
      </c>
      <c r="B21" s="9" t="s">
        <v>76</v>
      </c>
      <c r="C21" s="21">
        <v>608.199583799999</v>
      </c>
      <c r="D21" s="23">
        <v>448.08884823001137</v>
      </c>
      <c r="E21" s="22">
        <v>-26.325360923403494</v>
      </c>
      <c r="F21" s="22">
        <v>29.708096127401873</v>
      </c>
      <c r="G21" s="21">
        <v>78.395619070000095</v>
      </c>
      <c r="H21" s="23">
        <v>91.592367819999907</v>
      </c>
      <c r="I21" s="22">
        <v>16.83352833557743</v>
      </c>
      <c r="J21" s="22">
        <v>33.787055777684877</v>
      </c>
      <c r="K21" s="16"/>
    </row>
    <row r="22" spans="1:13">
      <c r="A22" s="14"/>
      <c r="B22" s="9"/>
      <c r="C22" s="4"/>
      <c r="D22" s="4"/>
      <c r="E22" s="4"/>
      <c r="F22" s="5"/>
      <c r="G22" s="5"/>
      <c r="H22" s="5"/>
      <c r="I22" s="6"/>
      <c r="J22" s="6"/>
      <c r="K22" s="16"/>
      <c r="M22" s="7" t="s">
        <v>135</v>
      </c>
    </row>
    <row r="23" spans="1:13">
      <c r="A23" s="14"/>
      <c r="B23" s="10" t="s">
        <v>26</v>
      </c>
      <c r="C23" s="23">
        <f>+C24+C25+C30+C31</f>
        <v>1490.3351656599971</v>
      </c>
      <c r="D23" s="23">
        <f>+D24+D25+D30+D31</f>
        <v>1766.88980644</v>
      </c>
      <c r="E23" s="25">
        <f>+D23/C23*100-100</f>
        <v>18.556539975189423</v>
      </c>
      <c r="F23" s="23">
        <f>+D23/$D$23*100</f>
        <v>100</v>
      </c>
      <c r="G23" s="25">
        <v>234.36356831000015</v>
      </c>
      <c r="H23" s="23">
        <f>+H24+H25+H30+H31</f>
        <v>297.64943199000004</v>
      </c>
      <c r="I23" s="25">
        <f>+H23/G23*100-100</f>
        <v>27.003285594410158</v>
      </c>
      <c r="J23" s="23">
        <f>+H23/$H$23*100</f>
        <v>100</v>
      </c>
      <c r="K23" s="16"/>
    </row>
    <row r="24" spans="1:13">
      <c r="A24" s="14"/>
      <c r="B24" s="9" t="s">
        <v>45</v>
      </c>
      <c r="C24" s="21">
        <v>313.39978063000075</v>
      </c>
      <c r="D24" s="23">
        <v>569.41339500000004</v>
      </c>
      <c r="E24" s="22">
        <f t="shared" ref="E24:E30" si="0">+D24/C24*100-100</f>
        <v>81.689149193198887</v>
      </c>
      <c r="F24" s="22">
        <f t="shared" ref="F24:F31" si="1">+D24/$D$23*100</f>
        <v>32.2268764540148</v>
      </c>
      <c r="G24" s="22">
        <v>48.789141420000057</v>
      </c>
      <c r="H24" s="25">
        <v>91.378673280000001</v>
      </c>
      <c r="I24" s="22">
        <f t="shared" ref="I24:I30" si="2">+H24/G24*100-100</f>
        <v>87.293054602804062</v>
      </c>
      <c r="J24" s="22">
        <f t="shared" ref="J24:J31" si="3">+H24/$H$23*100</f>
        <v>30.700100003238035</v>
      </c>
      <c r="K24" s="16"/>
    </row>
    <row r="25" spans="1:13">
      <c r="A25" s="14"/>
      <c r="B25" s="9" t="s">
        <v>46</v>
      </c>
      <c r="C25" s="21">
        <v>1120.3721545899962</v>
      </c>
      <c r="D25" s="23">
        <f>+SUM(D26:D29)</f>
        <v>1136.2519204</v>
      </c>
      <c r="E25" s="22">
        <f t="shared" si="0"/>
        <v>1.4173652696514125</v>
      </c>
      <c r="F25" s="22">
        <f t="shared" si="1"/>
        <v>64.308023978550523</v>
      </c>
      <c r="G25" s="22">
        <v>177.16872191000039</v>
      </c>
      <c r="H25" s="23">
        <f>+SUM(H26:H29)</f>
        <v>194.07849027</v>
      </c>
      <c r="I25" s="22">
        <f t="shared" si="2"/>
        <v>9.5444433857741444</v>
      </c>
      <c r="J25" s="22">
        <f t="shared" si="3"/>
        <v>65.203715986436137</v>
      </c>
      <c r="K25" s="16"/>
    </row>
    <row r="26" spans="1:13">
      <c r="A26" s="14"/>
      <c r="B26" s="9" t="s">
        <v>71</v>
      </c>
      <c r="C26" s="21">
        <v>168.26209249000036</v>
      </c>
      <c r="D26" s="23">
        <v>219.8012919</v>
      </c>
      <c r="E26" s="22">
        <f t="shared" si="0"/>
        <v>30.630309327136501</v>
      </c>
      <c r="F26" s="22">
        <f t="shared" si="1"/>
        <v>12.440011318128796</v>
      </c>
      <c r="G26" s="22">
        <v>30.560026220000044</v>
      </c>
      <c r="H26" s="25">
        <v>38.657925210000002</v>
      </c>
      <c r="I26" s="22">
        <f t="shared" si="2"/>
        <v>26.498337834213885</v>
      </c>
      <c r="J26" s="22">
        <f t="shared" si="3"/>
        <v>12.987736933191519</v>
      </c>
      <c r="K26" s="16"/>
    </row>
    <row r="27" spans="1:13">
      <c r="A27" s="14"/>
      <c r="B27" s="9" t="s">
        <v>72</v>
      </c>
      <c r="C27" s="21">
        <v>333.81302302999785</v>
      </c>
      <c r="D27" s="23">
        <v>345.37194340000002</v>
      </c>
      <c r="E27" s="22">
        <f t="shared" si="0"/>
        <v>3.4626930564549667</v>
      </c>
      <c r="F27" s="22">
        <f t="shared" si="1"/>
        <v>19.546886406904409</v>
      </c>
      <c r="G27" s="22">
        <v>62.22600241000012</v>
      </c>
      <c r="H27" s="25">
        <v>58.83584725</v>
      </c>
      <c r="I27" s="22">
        <f t="shared" si="2"/>
        <v>-5.4481326594994215</v>
      </c>
      <c r="J27" s="22">
        <f t="shared" si="3"/>
        <v>19.766826651285758</v>
      </c>
      <c r="K27" s="16"/>
    </row>
    <row r="28" spans="1:13">
      <c r="A28" s="14"/>
      <c r="B28" s="9" t="s">
        <v>73</v>
      </c>
      <c r="C28" s="21">
        <v>346.05559032999855</v>
      </c>
      <c r="D28" s="23">
        <v>364.97698550000001</v>
      </c>
      <c r="E28" s="22">
        <f t="shared" si="0"/>
        <v>5.4677328437197019</v>
      </c>
      <c r="F28" s="22">
        <f t="shared" si="1"/>
        <v>20.656465625061823</v>
      </c>
      <c r="G28" s="22">
        <v>60.470792330000194</v>
      </c>
      <c r="H28" s="25">
        <v>56.976924650000001</v>
      </c>
      <c r="I28" s="22">
        <f t="shared" si="2"/>
        <v>-5.7777772464655612</v>
      </c>
      <c r="J28" s="22">
        <f t="shared" si="3"/>
        <v>19.14229241731401</v>
      </c>
      <c r="K28" s="16"/>
    </row>
    <row r="29" spans="1:13">
      <c r="A29" s="14"/>
      <c r="B29" s="9" t="s">
        <v>74</v>
      </c>
      <c r="C29" s="21">
        <v>272.24144873999956</v>
      </c>
      <c r="D29" s="23">
        <v>206.10169959999999</v>
      </c>
      <c r="E29" s="22">
        <f t="shared" si="0"/>
        <v>-24.294518504111181</v>
      </c>
      <c r="F29" s="22">
        <f t="shared" si="1"/>
        <v>11.664660628455485</v>
      </c>
      <c r="G29" s="22">
        <v>23.911900950000025</v>
      </c>
      <c r="H29" s="25">
        <v>39.60779316</v>
      </c>
      <c r="I29" s="22">
        <f t="shared" si="2"/>
        <v>65.640503625454983</v>
      </c>
      <c r="J29" s="22">
        <f t="shared" si="3"/>
        <v>13.30685998464485</v>
      </c>
      <c r="K29" s="16"/>
    </row>
    <row r="30" spans="1:13">
      <c r="A30" s="14"/>
      <c r="B30" s="9" t="s">
        <v>107</v>
      </c>
      <c r="C30" s="21">
        <v>56.563230440000076</v>
      </c>
      <c r="D30" s="23">
        <v>61.101453409999998</v>
      </c>
      <c r="E30" s="22">
        <f t="shared" si="0"/>
        <v>8.0232740151110704</v>
      </c>
      <c r="F30" s="22">
        <f t="shared" si="1"/>
        <v>3.458136052814162</v>
      </c>
      <c r="G30" s="22">
        <v>8.4057049799999941</v>
      </c>
      <c r="H30" s="25">
        <v>12.13049081</v>
      </c>
      <c r="I30" s="22">
        <f t="shared" si="2"/>
        <v>44.312592921861125</v>
      </c>
      <c r="J30" s="22">
        <f t="shared" si="3"/>
        <v>4.0754288455714374</v>
      </c>
      <c r="K30" s="16"/>
    </row>
    <row r="31" spans="1:13">
      <c r="A31" s="14"/>
      <c r="B31" s="9" t="s">
        <v>226</v>
      </c>
      <c r="C31" s="21">
        <v>0</v>
      </c>
      <c r="D31" s="23">
        <v>0.12303763</v>
      </c>
      <c r="E31" s="22"/>
      <c r="F31" s="22">
        <f t="shared" si="1"/>
        <v>6.9635146205241343E-3</v>
      </c>
      <c r="G31" s="22">
        <v>0</v>
      </c>
      <c r="H31" s="25">
        <v>6.177763E-2</v>
      </c>
      <c r="I31" s="22"/>
      <c r="J31" s="22">
        <f t="shared" si="3"/>
        <v>2.0755164754379746E-2</v>
      </c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  <c r="M32" s="7" t="s">
        <v>135</v>
      </c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>
      <c r="A43" s="14"/>
      <c r="B43" s="92" t="s">
        <v>23</v>
      </c>
      <c r="C43" s="4"/>
      <c r="D43" s="4"/>
      <c r="E43" s="4"/>
      <c r="F43" s="5"/>
      <c r="G43" s="5"/>
      <c r="H43" s="5"/>
      <c r="I43" s="6"/>
      <c r="J43" s="6"/>
      <c r="K43" s="16"/>
    </row>
    <row r="44" spans="1:11">
      <c r="A44" s="17"/>
      <c r="B44" s="39" t="s">
        <v>47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>
      <c r="B45" s="20"/>
      <c r="C45" s="20" t="s">
        <v>48</v>
      </c>
      <c r="D45" s="90">
        <v>0.12303763000000001</v>
      </c>
      <c r="E45" s="20"/>
      <c r="G45" s="20" t="s">
        <v>24</v>
      </c>
      <c r="H45" s="90">
        <v>258.58430512999985</v>
      </c>
    </row>
    <row r="46" spans="1:11">
      <c r="B46" s="20"/>
      <c r="C46" s="20" t="s">
        <v>49</v>
      </c>
      <c r="D46" s="90">
        <v>1499.5636158100024</v>
      </c>
      <c r="E46" s="20"/>
      <c r="G46" s="20" t="s">
        <v>25</v>
      </c>
      <c r="H46" s="90">
        <v>1508.3055013300143</v>
      </c>
    </row>
    <row r="47" spans="1:11">
      <c r="C47" s="20" t="s">
        <v>50</v>
      </c>
      <c r="D47" s="90">
        <v>206.10169960999986</v>
      </c>
      <c r="G47" s="20"/>
      <c r="H47" s="9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70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69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26</v>
      </c>
      <c r="C13" s="23">
        <v>1490.3351656599982</v>
      </c>
      <c r="D13" s="23">
        <v>1766.8898064600141</v>
      </c>
      <c r="E13" s="25">
        <v>18.55653997653226</v>
      </c>
      <c r="F13" s="25">
        <v>100</v>
      </c>
      <c r="G13" s="23">
        <v>234.36356831000015</v>
      </c>
      <c r="H13" s="23">
        <v>297.64943198999998</v>
      </c>
      <c r="I13" s="25">
        <v>27.003285594410144</v>
      </c>
      <c r="J13" s="25">
        <v>100</v>
      </c>
      <c r="K13" s="16"/>
    </row>
    <row r="14" spans="1:14">
      <c r="A14" s="14"/>
      <c r="B14" s="9" t="s">
        <v>27</v>
      </c>
      <c r="C14" s="21">
        <v>1282.2752746599981</v>
      </c>
      <c r="D14" s="23">
        <v>1612.1218124600141</v>
      </c>
      <c r="E14" s="22">
        <v>25.723535680548505</v>
      </c>
      <c r="F14" s="22">
        <v>91.240653863407601</v>
      </c>
      <c r="G14" s="21">
        <v>208.53886231000016</v>
      </c>
      <c r="H14" s="23">
        <v>270.44891099</v>
      </c>
      <c r="I14" s="22">
        <v>29.687535452249868</v>
      </c>
      <c r="J14" s="22">
        <v>90.86155790113726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28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1">
      <c r="A17" s="14"/>
      <c r="B17" s="9" t="s">
        <v>318</v>
      </c>
      <c r="C17" s="21">
        <v>208.05989129000054</v>
      </c>
      <c r="D17" s="23">
        <v>154.76799402999956</v>
      </c>
      <c r="E17" s="22">
        <v>-25.613729263042352</v>
      </c>
      <c r="F17" s="22">
        <v>8.7593461382902635</v>
      </c>
      <c r="G17" s="21">
        <v>25.82470625000002</v>
      </c>
      <c r="H17" s="23">
        <v>27.200520840000046</v>
      </c>
      <c r="I17" s="22">
        <v>5.3275130283428673</v>
      </c>
      <c r="J17" s="22">
        <v>9.1384420451082491</v>
      </c>
      <c r="K17" s="16"/>
    </row>
    <row r="18" spans="1:11">
      <c r="A18" s="14"/>
      <c r="B18" s="9" t="s">
        <v>284</v>
      </c>
      <c r="C18" s="21">
        <v>59.522663910000013</v>
      </c>
      <c r="D18" s="23">
        <v>7.1856895000000023</v>
      </c>
      <c r="E18" s="22">
        <v>-87.927809294851173</v>
      </c>
      <c r="F18" s="22">
        <v>0.40668577484164792</v>
      </c>
      <c r="G18" s="21">
        <v>8.9787026999999995</v>
      </c>
      <c r="H18" s="23">
        <v>0.13867328999999998</v>
      </c>
      <c r="I18" s="22">
        <v>-98.455530886438638</v>
      </c>
      <c r="J18" s="22">
        <v>4.6589469051853905E-2</v>
      </c>
      <c r="K18" s="16"/>
    </row>
    <row r="19" spans="1:11">
      <c r="A19" s="14"/>
      <c r="B19" s="9" t="s">
        <v>319</v>
      </c>
      <c r="C19" s="21">
        <v>15.97267772</v>
      </c>
      <c r="D19" s="23">
        <v>10.793287350000003</v>
      </c>
      <c r="E19" s="22">
        <v>-32.426562789247818</v>
      </c>
      <c r="F19" s="22">
        <v>0.61086363793249165</v>
      </c>
      <c r="G19" s="21">
        <v>2.0437170999999998</v>
      </c>
      <c r="H19" s="23">
        <v>2.5103162999999999</v>
      </c>
      <c r="I19" s="22">
        <v>22.830909424792711</v>
      </c>
      <c r="J19" s="22">
        <v>0.8433801748643478</v>
      </c>
      <c r="K19" s="16"/>
    </row>
    <row r="20" spans="1:11">
      <c r="A20" s="14"/>
      <c r="B20" s="9" t="s">
        <v>320</v>
      </c>
      <c r="C20" s="21">
        <v>204.78158796000031</v>
      </c>
      <c r="D20" s="23">
        <v>202.42974556999999</v>
      </c>
      <c r="E20" s="22">
        <v>-1.1484637918032448</v>
      </c>
      <c r="F20" s="22">
        <v>11.456840422639063</v>
      </c>
      <c r="G20" s="21">
        <v>36.452156229999979</v>
      </c>
      <c r="H20" s="23">
        <v>33.66240170999999</v>
      </c>
      <c r="I20" s="22">
        <v>-7.6531947860577603</v>
      </c>
      <c r="J20" s="22">
        <v>11.309412379839829</v>
      </c>
      <c r="K20" s="16"/>
    </row>
    <row r="21" spans="1:11">
      <c r="A21" s="14"/>
      <c r="B21" s="9" t="s">
        <v>321</v>
      </c>
      <c r="C21" s="21">
        <v>12.107146129999988</v>
      </c>
      <c r="D21" s="23">
        <v>9.8698274299999973</v>
      </c>
      <c r="E21" s="22">
        <v>-18.47932350016157</v>
      </c>
      <c r="F21" s="22">
        <v>0.55859892302929293</v>
      </c>
      <c r="G21" s="21">
        <v>2.7077089899999995</v>
      </c>
      <c r="H21" s="23">
        <v>2.2558517600000001</v>
      </c>
      <c r="I21" s="22">
        <v>-16.687806247598246</v>
      </c>
      <c r="J21" s="22">
        <v>0.7578888173641094</v>
      </c>
      <c r="K21" s="16"/>
    </row>
    <row r="22" spans="1:11">
      <c r="A22" s="14"/>
      <c r="B22" s="9" t="s">
        <v>322</v>
      </c>
      <c r="C22" s="21">
        <v>75.313132599999975</v>
      </c>
      <c r="D22" s="23">
        <v>74.127032430000099</v>
      </c>
      <c r="E22" s="22">
        <v>-1.5748915614750003</v>
      </c>
      <c r="F22" s="22">
        <v>4.1953398655072069</v>
      </c>
      <c r="G22" s="21">
        <v>16.859814889999996</v>
      </c>
      <c r="H22" s="23">
        <v>12.944314199999999</v>
      </c>
      <c r="I22" s="22">
        <v>-23.223865241381645</v>
      </c>
      <c r="J22" s="22">
        <v>4.3488455910894812</v>
      </c>
      <c r="K22" s="16"/>
    </row>
    <row r="23" spans="1:11">
      <c r="A23" s="14"/>
      <c r="B23" s="9" t="s">
        <v>323</v>
      </c>
      <c r="C23" s="21">
        <v>4.1206255599999988</v>
      </c>
      <c r="D23" s="23">
        <v>3.2647892300000008</v>
      </c>
      <c r="E23" s="22">
        <v>-20.769572909216194</v>
      </c>
      <c r="F23" s="22">
        <v>0.18477605213768519</v>
      </c>
      <c r="G23" s="21">
        <v>1.9185961200000001</v>
      </c>
      <c r="H23" s="23">
        <v>0.75142581000000008</v>
      </c>
      <c r="I23" s="22">
        <v>-60.834601812913071</v>
      </c>
      <c r="J23" s="22">
        <v>0.25245329882747614</v>
      </c>
      <c r="K23" s="16"/>
    </row>
    <row r="24" spans="1:11">
      <c r="A24" s="14"/>
      <c r="B24" s="9" t="s">
        <v>324</v>
      </c>
      <c r="C24" s="21">
        <v>2.2284873799999998</v>
      </c>
      <c r="D24" s="23">
        <v>1.5582019500000004</v>
      </c>
      <c r="E24" s="22">
        <v>-30.078044686975048</v>
      </c>
      <c r="F24" s="22">
        <v>8.8188971621375609E-2</v>
      </c>
      <c r="G24" s="21">
        <v>0.14876927000000001</v>
      </c>
      <c r="H24" s="23">
        <v>0.35580623000000006</v>
      </c>
      <c r="I24" s="22">
        <v>139.16648243283038</v>
      </c>
      <c r="J24" s="22">
        <v>0.11953868939751713</v>
      </c>
      <c r="K24" s="16"/>
    </row>
    <row r="25" spans="1:11">
      <c r="A25" s="14"/>
      <c r="B25" s="9" t="s">
        <v>325</v>
      </c>
      <c r="C25" s="21">
        <v>0.23768066999999998</v>
      </c>
      <c r="D25" s="23">
        <v>0.15784799999999999</v>
      </c>
      <c r="E25" s="22">
        <v>-33.588204711809333</v>
      </c>
      <c r="F25" s="22">
        <v>8.9336640815337789E-3</v>
      </c>
      <c r="G25" s="21">
        <v>0.10467827</v>
      </c>
      <c r="H25" s="23">
        <v>1.9628799999999998E-2</v>
      </c>
      <c r="I25" s="22">
        <v>-81.248448221393033</v>
      </c>
      <c r="J25" s="22">
        <v>6.5946035471216545E-3</v>
      </c>
      <c r="K25" s="16"/>
    </row>
    <row r="26" spans="1:11">
      <c r="A26" s="14"/>
      <c r="B26" s="9" t="s">
        <v>326</v>
      </c>
      <c r="C26" s="21">
        <v>7.0636686699999993</v>
      </c>
      <c r="D26" s="23">
        <v>7.0239168199999984</v>
      </c>
      <c r="E26" s="22">
        <v>-0.56276492934655975</v>
      </c>
      <c r="F26" s="22">
        <v>0.39752998711744814</v>
      </c>
      <c r="G26" s="21">
        <v>0.77237363999999997</v>
      </c>
      <c r="H26" s="23">
        <v>1.4124519200000003</v>
      </c>
      <c r="I26" s="22">
        <v>82.871585312000079</v>
      </c>
      <c r="J26" s="22">
        <v>0.47453539909575704</v>
      </c>
      <c r="K26" s="16"/>
    </row>
    <row r="27" spans="1:11">
      <c r="A27" s="14"/>
      <c r="B27" s="9" t="s">
        <v>327</v>
      </c>
      <c r="C27" s="21">
        <v>0.22844330999999996</v>
      </c>
      <c r="D27" s="23">
        <v>0.19964414</v>
      </c>
      <c r="E27" s="22">
        <v>-12.60670316850161</v>
      </c>
      <c r="F27" s="22">
        <v>1.1299184548468788E-2</v>
      </c>
      <c r="G27" s="21">
        <v>2.2009999999999998E-4</v>
      </c>
      <c r="H27" s="23">
        <v>0.1445979</v>
      </c>
      <c r="I27" s="22">
        <v>65596.456156292596</v>
      </c>
      <c r="J27" s="22">
        <v>4.857993480224683E-2</v>
      </c>
      <c r="K27" s="16"/>
    </row>
    <row r="28" spans="1:11">
      <c r="A28" s="14"/>
      <c r="B28" s="9" t="s">
        <v>328</v>
      </c>
      <c r="C28" s="21">
        <v>2.0708500000000001E-2</v>
      </c>
      <c r="D28" s="23">
        <v>1.3880200000000001E-2</v>
      </c>
      <c r="E28" s="22">
        <v>-32.973416712943958</v>
      </c>
      <c r="F28" s="22">
        <v>7.8557247595474871E-4</v>
      </c>
      <c r="G28" s="21">
        <v>9.4070000000000004E-4</v>
      </c>
      <c r="H28" s="23">
        <v>8.8500000000000004E-4</v>
      </c>
      <c r="I28" s="22">
        <v>-5.9211225683001967</v>
      </c>
      <c r="J28" s="22">
        <v>2.9732964517457336E-4</v>
      </c>
      <c r="K28" s="16"/>
    </row>
    <row r="29" spans="1:11">
      <c r="A29" s="14"/>
      <c r="B29" s="9" t="s">
        <v>329</v>
      </c>
      <c r="C29" s="21">
        <v>5.9377999999999992E-3</v>
      </c>
      <c r="D29" s="23">
        <v>0</v>
      </c>
      <c r="E29" s="22" t="s">
        <v>135</v>
      </c>
      <c r="F29" s="22">
        <v>0</v>
      </c>
      <c r="G29" s="21">
        <v>2.1800000000000001E-3</v>
      </c>
      <c r="H29" s="23">
        <v>0</v>
      </c>
      <c r="I29" s="22" t="s">
        <v>135</v>
      </c>
      <c r="J29" s="22">
        <v>0</v>
      </c>
      <c r="K29" s="16"/>
    </row>
    <row r="30" spans="1:11">
      <c r="A30" s="14"/>
      <c r="B30" s="9" t="s">
        <v>3</v>
      </c>
      <c r="C30" s="21">
        <v>124.23226801000023</v>
      </c>
      <c r="D30" s="23">
        <v>53.469058750000087</v>
      </c>
      <c r="E30" s="22">
        <v>-56.960410039607389</v>
      </c>
      <c r="F30" s="22">
        <v>3.0261682734548123</v>
      </c>
      <c r="G30" s="21">
        <v>17.66295918999997</v>
      </c>
      <c r="H30" s="23">
        <v>8.0280085000000021</v>
      </c>
      <c r="I30" s="22">
        <v>-54.548904214503736</v>
      </c>
      <c r="J30" s="22">
        <v>2.6971355014276379</v>
      </c>
      <c r="K30" s="16"/>
    </row>
    <row r="31" spans="1:11">
      <c r="A31" s="14"/>
      <c r="B31" s="10" t="s">
        <v>30</v>
      </c>
      <c r="C31" s="23">
        <v>713.89491951000105</v>
      </c>
      <c r="D31" s="23">
        <v>524.86091539999973</v>
      </c>
      <c r="E31" s="25">
        <v>-26.479247707736786</v>
      </c>
      <c r="F31" s="25">
        <v>29.705356467677241</v>
      </c>
      <c r="G31" s="23">
        <v>113.47752344999996</v>
      </c>
      <c r="H31" s="23">
        <v>89.424882260000018</v>
      </c>
      <c r="I31" s="25">
        <v>-21.195951813839088</v>
      </c>
      <c r="J31" s="25">
        <v>30.043693234060797</v>
      </c>
      <c r="K31" s="16"/>
    </row>
    <row r="32" spans="1:11">
      <c r="A32" s="14"/>
      <c r="B32" s="9"/>
      <c r="C32" s="85"/>
      <c r="D32" s="85"/>
      <c r="E32" s="86"/>
      <c r="F32" s="86"/>
      <c r="G32" s="86"/>
      <c r="H32" s="86"/>
      <c r="I32" s="86"/>
      <c r="J32" s="86"/>
      <c r="K32" s="16"/>
    </row>
    <row r="33" spans="1:1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M33" s="7" t="s">
        <v>135</v>
      </c>
    </row>
    <row r="34" spans="1:1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7"/>
      <c r="B40" s="39" t="s">
        <v>23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tabSelected="1" zoomScaleNormal="100" zoomScaleSheetLayoutView="75" workbookViewId="0">
      <pane ySplit="11" topLeftCell="A21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70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69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26</v>
      </c>
      <c r="C13" s="23">
        <v>1490.3351656599982</v>
      </c>
      <c r="D13" s="23">
        <v>1766.8898064600141</v>
      </c>
      <c r="E13" s="25">
        <v>18.55653997653226</v>
      </c>
      <c r="F13" s="25">
        <v>100</v>
      </c>
      <c r="G13" s="23">
        <v>234.36356831000015</v>
      </c>
      <c r="H13" s="23">
        <v>297.64943198999998</v>
      </c>
      <c r="I13" s="25">
        <v>27.003285594410144</v>
      </c>
      <c r="J13" s="25">
        <v>100</v>
      </c>
      <c r="K13" s="16"/>
    </row>
    <row r="14" spans="1:14">
      <c r="A14" s="14"/>
      <c r="B14" s="9" t="s">
        <v>27</v>
      </c>
      <c r="C14" s="21">
        <v>1282.2752746599981</v>
      </c>
      <c r="D14" s="23">
        <v>1612.1218124600141</v>
      </c>
      <c r="E14" s="22">
        <v>25.723535680548505</v>
      </c>
      <c r="F14" s="22">
        <v>91.240653863407601</v>
      </c>
      <c r="G14" s="21">
        <v>208.53886231000016</v>
      </c>
      <c r="H14" s="23">
        <v>270.44891099</v>
      </c>
      <c r="I14" s="22">
        <v>29.687535452249868</v>
      </c>
      <c r="J14" s="22">
        <v>90.86155790113726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29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1">
      <c r="A17" s="14"/>
      <c r="B17" s="9" t="s">
        <v>271</v>
      </c>
      <c r="C17" s="21">
        <v>336.27529015000101</v>
      </c>
      <c r="D17" s="23">
        <v>500.24661122999896</v>
      </c>
      <c r="E17" s="22">
        <v>48.761037722056798</v>
      </c>
      <c r="F17" s="22">
        <v>28.312269922041679</v>
      </c>
      <c r="G17" s="21">
        <v>45.749231809999984</v>
      </c>
      <c r="H17" s="23">
        <v>84.905078679999932</v>
      </c>
      <c r="I17" s="22">
        <v>85.587987646693492</v>
      </c>
      <c r="J17" s="22">
        <v>28.525194256998432</v>
      </c>
      <c r="K17" s="16"/>
    </row>
    <row r="18" spans="1:11">
      <c r="A18" s="14"/>
      <c r="B18" s="9" t="s">
        <v>290</v>
      </c>
      <c r="C18" s="21">
        <v>47.571935440000026</v>
      </c>
      <c r="D18" s="23">
        <v>102.49114008999986</v>
      </c>
      <c r="E18" s="22">
        <v>115.44454549104172</v>
      </c>
      <c r="F18" s="22">
        <v>5.8006526335302224</v>
      </c>
      <c r="G18" s="21">
        <v>5.54693535</v>
      </c>
      <c r="H18" s="23">
        <v>12.443009780000001</v>
      </c>
      <c r="I18" s="22">
        <v>124.32224273174555</v>
      </c>
      <c r="J18" s="22">
        <v>4.1804245003289786</v>
      </c>
      <c r="K18" s="16"/>
    </row>
    <row r="19" spans="1:11">
      <c r="A19" s="14"/>
      <c r="B19" s="9" t="s">
        <v>291</v>
      </c>
      <c r="C19" s="21">
        <v>12.695976639999989</v>
      </c>
      <c r="D19" s="23">
        <v>52.279321199999913</v>
      </c>
      <c r="E19" s="22">
        <v>311.77864990148532</v>
      </c>
      <c r="F19" s="22">
        <v>2.9588331433493402</v>
      </c>
      <c r="G19" s="21">
        <v>1.7430479300000006</v>
      </c>
      <c r="H19" s="23">
        <v>1.9709344400000002</v>
      </c>
      <c r="I19" s="22">
        <v>13.074024304082066</v>
      </c>
      <c r="J19" s="22">
        <v>0.662166370291013</v>
      </c>
      <c r="K19" s="16"/>
    </row>
    <row r="20" spans="1:11">
      <c r="A20" s="14"/>
      <c r="B20" s="9" t="s">
        <v>292</v>
      </c>
      <c r="C20" s="21">
        <v>39.390344730000002</v>
      </c>
      <c r="D20" s="23">
        <v>71.598783220000016</v>
      </c>
      <c r="E20" s="22">
        <v>81.767343522306902</v>
      </c>
      <c r="F20" s="22">
        <v>4.05224949276543</v>
      </c>
      <c r="G20" s="21">
        <v>8.811779109999998</v>
      </c>
      <c r="H20" s="23">
        <v>7.1916156299999994</v>
      </c>
      <c r="I20" s="22">
        <v>-18.386337875416835</v>
      </c>
      <c r="J20" s="22">
        <v>2.4161361847455547</v>
      </c>
      <c r="K20" s="16"/>
    </row>
    <row r="21" spans="1:11">
      <c r="A21" s="14"/>
      <c r="B21" s="9" t="s">
        <v>293</v>
      </c>
      <c r="C21" s="21">
        <v>8.8029332200000088</v>
      </c>
      <c r="D21" s="23">
        <v>22.569056549999988</v>
      </c>
      <c r="E21" s="22">
        <v>156.38109464154232</v>
      </c>
      <c r="F21" s="22">
        <v>1.2773324328140969</v>
      </c>
      <c r="G21" s="21">
        <v>1.8584683700000004</v>
      </c>
      <c r="H21" s="23">
        <v>4.0060203500000018</v>
      </c>
      <c r="I21" s="22">
        <v>115.55493839262923</v>
      </c>
      <c r="J21" s="22">
        <v>1.3458854341555038</v>
      </c>
      <c r="K21" s="16"/>
    </row>
    <row r="22" spans="1:11">
      <c r="A22" s="14"/>
      <c r="B22" s="9" t="s">
        <v>294</v>
      </c>
      <c r="C22" s="21">
        <v>54.662795950000152</v>
      </c>
      <c r="D22" s="23">
        <v>65.645962269999998</v>
      </c>
      <c r="E22" s="22">
        <v>20.092580573533247</v>
      </c>
      <c r="F22" s="22">
        <v>3.7153399170671828</v>
      </c>
      <c r="G22" s="21">
        <v>10.594552800000002</v>
      </c>
      <c r="H22" s="23">
        <v>13.449051199999989</v>
      </c>
      <c r="I22" s="22">
        <v>26.943075879521651</v>
      </c>
      <c r="J22" s="22">
        <v>4.518419910995104</v>
      </c>
      <c r="K22" s="16"/>
    </row>
    <row r="23" spans="1:11">
      <c r="A23" s="14"/>
      <c r="B23" s="9" t="s">
        <v>295</v>
      </c>
      <c r="C23" s="21">
        <v>14.504523910000001</v>
      </c>
      <c r="D23" s="23">
        <v>22.38929971999999</v>
      </c>
      <c r="E23" s="22">
        <v>54.360803973468627</v>
      </c>
      <c r="F23" s="22">
        <v>1.2671588028942919</v>
      </c>
      <c r="G23" s="21">
        <v>1.88813996</v>
      </c>
      <c r="H23" s="23">
        <v>3.9607841699999993</v>
      </c>
      <c r="I23" s="22">
        <v>109.77174647582797</v>
      </c>
      <c r="J23" s="22">
        <v>1.3306876292419965</v>
      </c>
      <c r="K23" s="16"/>
    </row>
    <row r="24" spans="1:11">
      <c r="A24" s="14"/>
      <c r="B24" s="9" t="s">
        <v>296</v>
      </c>
      <c r="C24" s="21">
        <v>14.186266900000012</v>
      </c>
      <c r="D24" s="23">
        <v>22.045822799999975</v>
      </c>
      <c r="E24" s="22">
        <v>55.402566125412143</v>
      </c>
      <c r="F24" s="22">
        <v>1.2477191684165667</v>
      </c>
      <c r="G24" s="21">
        <v>0.75576821999999977</v>
      </c>
      <c r="H24" s="23">
        <v>3.2972170100000007</v>
      </c>
      <c r="I24" s="22">
        <v>336.27357207478263</v>
      </c>
      <c r="J24" s="22">
        <v>1.1077518233297943</v>
      </c>
      <c r="K24" s="16"/>
    </row>
    <row r="25" spans="1:11">
      <c r="A25" s="14"/>
      <c r="B25" s="9" t="s">
        <v>297</v>
      </c>
      <c r="C25" s="21">
        <v>14.576376179999981</v>
      </c>
      <c r="D25" s="23">
        <v>22.338696009999968</v>
      </c>
      <c r="E25" s="22">
        <v>53.252740833147172</v>
      </c>
      <c r="F25" s="22">
        <v>1.2642948036898705</v>
      </c>
      <c r="G25" s="21">
        <v>2.4791444299999994</v>
      </c>
      <c r="H25" s="23">
        <v>3.8841136999999968</v>
      </c>
      <c r="I25" s="22">
        <v>56.671537688508032</v>
      </c>
      <c r="J25" s="22">
        <v>1.3049289810606761</v>
      </c>
      <c r="K25" s="16"/>
    </row>
    <row r="26" spans="1:11">
      <c r="A26" s="14"/>
      <c r="B26" s="9" t="s">
        <v>298</v>
      </c>
      <c r="C26" s="21">
        <v>31.121400460000039</v>
      </c>
      <c r="D26" s="23">
        <v>36.529708319999962</v>
      </c>
      <c r="E26" s="22">
        <v>17.37809925022864</v>
      </c>
      <c r="F26" s="22">
        <v>2.0674582074355667</v>
      </c>
      <c r="G26" s="21">
        <v>5.1023635899999995</v>
      </c>
      <c r="H26" s="23">
        <v>6.7792262399999998</v>
      </c>
      <c r="I26" s="22">
        <v>32.864428816606562</v>
      </c>
      <c r="J26" s="22">
        <v>2.277587494347296</v>
      </c>
      <c r="K26" s="16"/>
    </row>
    <row r="27" spans="1:11">
      <c r="A27" s="14"/>
      <c r="B27" s="9" t="s">
        <v>299</v>
      </c>
      <c r="C27" s="21">
        <v>21.494106429999992</v>
      </c>
      <c r="D27" s="23">
        <v>26.184663380000003</v>
      </c>
      <c r="E27" s="22">
        <v>21.822525934147485</v>
      </c>
      <c r="F27" s="22">
        <v>1.4819635771435742</v>
      </c>
      <c r="G27" s="21">
        <v>4.6295850500000011</v>
      </c>
      <c r="H27" s="23">
        <v>4.6054661399999954</v>
      </c>
      <c r="I27" s="22">
        <v>-0.52097347255788407</v>
      </c>
      <c r="J27" s="22">
        <v>1.5472786590618199</v>
      </c>
      <c r="K27" s="16"/>
    </row>
    <row r="28" spans="1:11">
      <c r="A28" s="14"/>
      <c r="B28" s="9" t="s">
        <v>300</v>
      </c>
      <c r="C28" s="21">
        <v>12.873361030000003</v>
      </c>
      <c r="D28" s="23">
        <v>15.780930000000019</v>
      </c>
      <c r="E28" s="22">
        <v>22.585935120006617</v>
      </c>
      <c r="F28" s="22">
        <v>0.89314737921417464</v>
      </c>
      <c r="G28" s="21">
        <v>1.7770403000000006</v>
      </c>
      <c r="H28" s="23">
        <v>2.9413525199999975</v>
      </c>
      <c r="I28" s="22">
        <v>65.519742011478101</v>
      </c>
      <c r="J28" s="22">
        <v>0.98819356057054963</v>
      </c>
      <c r="K28" s="16"/>
    </row>
    <row r="29" spans="1:11">
      <c r="A29" s="14"/>
      <c r="B29" s="9" t="s">
        <v>301</v>
      </c>
      <c r="C29" s="21">
        <v>17.210661160000015</v>
      </c>
      <c r="D29" s="23">
        <v>19.866989579999977</v>
      </c>
      <c r="E29" s="22">
        <v>15.434203226158694</v>
      </c>
      <c r="F29" s="22">
        <v>1.124404561470856</v>
      </c>
      <c r="G29" s="21">
        <v>3.1386552900000022</v>
      </c>
      <c r="H29" s="23">
        <v>4.2598995199999976</v>
      </c>
      <c r="I29" s="22">
        <v>35.723713705431948</v>
      </c>
      <c r="J29" s="22">
        <v>1.4311801274134854</v>
      </c>
      <c r="K29" s="16"/>
    </row>
    <row r="30" spans="1:11">
      <c r="A30" s="14"/>
      <c r="B30" s="9" t="s">
        <v>302</v>
      </c>
      <c r="C30" s="21">
        <v>15.380810709999984</v>
      </c>
      <c r="D30" s="23">
        <v>17.241749519999988</v>
      </c>
      <c r="E30" s="22">
        <v>12.09909441763104</v>
      </c>
      <c r="F30" s="22">
        <v>0.97582483395181552</v>
      </c>
      <c r="G30" s="21">
        <v>4.1685121499999989</v>
      </c>
      <c r="H30" s="23">
        <v>2.6367428699999982</v>
      </c>
      <c r="I30" s="22">
        <v>-36.746187245729899</v>
      </c>
      <c r="J30" s="22">
        <v>0.88585516604936243</v>
      </c>
      <c r="K30" s="16"/>
    </row>
    <row r="31" spans="1:11">
      <c r="A31" s="14"/>
      <c r="B31" s="9" t="s">
        <v>303</v>
      </c>
      <c r="C31" s="21">
        <v>10.529187019999997</v>
      </c>
      <c r="D31" s="23">
        <v>11.560845499999997</v>
      </c>
      <c r="E31" s="22">
        <v>9.7980829672830829</v>
      </c>
      <c r="F31" s="22">
        <v>0.65430483880385826</v>
      </c>
      <c r="G31" s="21">
        <v>2.0956934999999994</v>
      </c>
      <c r="H31" s="23">
        <v>2.7065836700000014</v>
      </c>
      <c r="I31" s="22">
        <v>29.149785977768317</v>
      </c>
      <c r="J31" s="22">
        <v>0.90931927936315826</v>
      </c>
      <c r="K31" s="16"/>
    </row>
    <row r="32" spans="1:11">
      <c r="A32" s="14"/>
      <c r="B32" s="9" t="s">
        <v>304</v>
      </c>
      <c r="C32" s="21">
        <v>0.70654477999999998</v>
      </c>
      <c r="D32" s="23">
        <v>1.4348759699999998</v>
      </c>
      <c r="E32" s="22">
        <v>103.08351439522343</v>
      </c>
      <c r="F32" s="22">
        <v>8.1209137364077727E-2</v>
      </c>
      <c r="G32" s="21">
        <v>0</v>
      </c>
      <c r="H32" s="23">
        <v>0.69104491000000001</v>
      </c>
      <c r="I32" s="22" t="s">
        <v>135</v>
      </c>
      <c r="J32" s="22">
        <v>0.23216738744632204</v>
      </c>
      <c r="K32" s="16"/>
    </row>
    <row r="33" spans="1:13">
      <c r="A33" s="14"/>
      <c r="B33" s="9" t="s">
        <v>305</v>
      </c>
      <c r="C33" s="21">
        <v>3.5039076199999992</v>
      </c>
      <c r="D33" s="23">
        <v>4.2295402500000021</v>
      </c>
      <c r="E33" s="22">
        <v>20.709239760151064</v>
      </c>
      <c r="F33" s="22">
        <v>0.23937770394826938</v>
      </c>
      <c r="G33" s="21">
        <v>0.65118436999999985</v>
      </c>
      <c r="H33" s="23">
        <v>0.96585195999999984</v>
      </c>
      <c r="I33" s="22">
        <v>48.32234993600968</v>
      </c>
      <c r="J33" s="22">
        <v>0.32449313057397305</v>
      </c>
      <c r="K33" s="16"/>
    </row>
    <row r="34" spans="1:13">
      <c r="A34" s="14"/>
      <c r="B34" s="9" t="s">
        <v>306</v>
      </c>
      <c r="C34" s="21">
        <v>1.6108123899999998</v>
      </c>
      <c r="D34" s="23">
        <v>2.13157117</v>
      </c>
      <c r="E34" s="22">
        <v>32.328952970122124</v>
      </c>
      <c r="F34" s="22">
        <v>0.12063973441958044</v>
      </c>
      <c r="G34" s="21">
        <v>0.38025404000000002</v>
      </c>
      <c r="H34" s="23">
        <v>0.28320160999999999</v>
      </c>
      <c r="I34" s="22">
        <v>-25.523050327091855</v>
      </c>
      <c r="J34" s="22">
        <v>9.5146027360641705E-2</v>
      </c>
      <c r="K34" s="16"/>
    </row>
    <row r="35" spans="1:13">
      <c r="A35" s="14"/>
      <c r="B35" s="9" t="s">
        <v>307</v>
      </c>
      <c r="C35" s="21">
        <v>2.2729451799999998</v>
      </c>
      <c r="D35" s="23">
        <v>2.5460609499999993</v>
      </c>
      <c r="E35" s="22">
        <v>12.01594180111285</v>
      </c>
      <c r="F35" s="22">
        <v>0.14409845711324037</v>
      </c>
      <c r="G35" s="21">
        <v>0.43767880999999997</v>
      </c>
      <c r="H35" s="23">
        <v>3.8830199999999995E-2</v>
      </c>
      <c r="I35" s="22">
        <v>-91.128151714724325</v>
      </c>
      <c r="J35" s="22">
        <v>1.3045615353737534E-2</v>
      </c>
      <c r="K35" s="16"/>
    </row>
    <row r="36" spans="1:13">
      <c r="A36" s="14"/>
      <c r="B36" s="9" t="s">
        <v>308</v>
      </c>
      <c r="C36" s="21">
        <v>17.809766209999989</v>
      </c>
      <c r="D36" s="23">
        <v>18.033526809999994</v>
      </c>
      <c r="E36" s="22">
        <v>1.2563926856848262</v>
      </c>
      <c r="F36" s="22">
        <v>1.0206367564104291</v>
      </c>
      <c r="G36" s="21">
        <v>2.5758252199999996</v>
      </c>
      <c r="H36" s="23">
        <v>8.0675749700000043</v>
      </c>
      <c r="I36" s="22">
        <v>213.20350881571093</v>
      </c>
      <c r="J36" s="22">
        <v>2.7104284782478767</v>
      </c>
      <c r="K36" s="16"/>
    </row>
    <row r="37" spans="1:13">
      <c r="A37" s="14"/>
      <c r="B37" s="9" t="s">
        <v>309</v>
      </c>
      <c r="C37" s="21">
        <v>1.197690480000001</v>
      </c>
      <c r="D37" s="23">
        <v>1.4212527400000003</v>
      </c>
      <c r="E37" s="22">
        <v>18.666113134672258</v>
      </c>
      <c r="F37" s="22">
        <v>8.0438108522879428E-2</v>
      </c>
      <c r="G37" s="21">
        <v>0.24793201000000004</v>
      </c>
      <c r="H37" s="23">
        <v>0.31391711</v>
      </c>
      <c r="I37" s="22">
        <v>26.614191527749863</v>
      </c>
      <c r="J37" s="22">
        <v>0.10546538184240398</v>
      </c>
      <c r="K37" s="16"/>
    </row>
    <row r="38" spans="1:13">
      <c r="A38" s="14"/>
      <c r="B38" s="9" t="s">
        <v>310</v>
      </c>
      <c r="C38" s="21">
        <v>0.4562190599999999</v>
      </c>
      <c r="D38" s="23">
        <v>0.62650579000000017</v>
      </c>
      <c r="E38" s="22">
        <v>37.325650094496332</v>
      </c>
      <c r="F38" s="22">
        <v>3.5458113330520166E-2</v>
      </c>
      <c r="G38" s="21">
        <v>3.7235999999999998E-2</v>
      </c>
      <c r="H38" s="23">
        <v>0.21427197999999997</v>
      </c>
      <c r="I38" s="22">
        <v>475.44306585025237</v>
      </c>
      <c r="J38" s="22">
        <v>7.198803591441047E-2</v>
      </c>
      <c r="K38" s="16"/>
    </row>
    <row r="39" spans="1:13">
      <c r="A39" s="14"/>
      <c r="B39" s="9" t="s">
        <v>311</v>
      </c>
      <c r="C39" s="21">
        <v>0.17068067000000001</v>
      </c>
      <c r="D39" s="23">
        <v>0.33717727999999997</v>
      </c>
      <c r="E39" s="22">
        <v>97.548603482749357</v>
      </c>
      <c r="F39" s="22">
        <v>1.9083096114269789E-2</v>
      </c>
      <c r="G39" s="21">
        <v>7.7690529999999994E-2</v>
      </c>
      <c r="H39" s="23">
        <v>1.34314E-2</v>
      </c>
      <c r="I39" s="22">
        <v>-82.711663828268385</v>
      </c>
      <c r="J39" s="22">
        <v>4.5124897132178135E-3</v>
      </c>
      <c r="K39" s="16"/>
    </row>
    <row r="40" spans="1:13">
      <c r="A40" s="14"/>
      <c r="B40" s="9" t="s">
        <v>312</v>
      </c>
      <c r="C40" s="21">
        <v>0</v>
      </c>
      <c r="D40" s="23">
        <v>0.15998223000000003</v>
      </c>
      <c r="E40" s="22" t="s">
        <v>135</v>
      </c>
      <c r="F40" s="22">
        <v>9.0544542967581233E-3</v>
      </c>
      <c r="G40" s="21">
        <v>0</v>
      </c>
      <c r="H40" s="23">
        <v>0.13139979000000002</v>
      </c>
      <c r="I40" s="22" t="s">
        <v>135</v>
      </c>
      <c r="J40" s="22">
        <v>4.4145822527359838E-2</v>
      </c>
      <c r="K40" s="16"/>
    </row>
    <row r="41" spans="1:13">
      <c r="A41" s="14"/>
      <c r="B41" s="9" t="s">
        <v>313</v>
      </c>
      <c r="C41" s="21">
        <v>3.9887059999999995E-2</v>
      </c>
      <c r="D41" s="23">
        <v>0.16454080999999993</v>
      </c>
      <c r="E41" s="22">
        <v>312.51676608905228</v>
      </c>
      <c r="F41" s="22">
        <v>9.3124545400858644E-3</v>
      </c>
      <c r="G41" s="21">
        <v>3.6099999999999999E-3</v>
      </c>
      <c r="H41" s="23">
        <v>1.6596349999999999E-2</v>
      </c>
      <c r="I41" s="22">
        <v>359.73268698060946</v>
      </c>
      <c r="J41" s="22">
        <v>5.5758043578452319E-3</v>
      </c>
      <c r="K41" s="16"/>
    </row>
    <row r="42" spans="1:13">
      <c r="A42" s="14"/>
      <c r="B42" s="9" t="s">
        <v>314</v>
      </c>
      <c r="C42" s="21">
        <v>0.24996488999999994</v>
      </c>
      <c r="D42" s="23">
        <v>0.36651030999999995</v>
      </c>
      <c r="E42" s="22">
        <v>46.624715975111556</v>
      </c>
      <c r="F42" s="22">
        <v>2.0743246616737689E-2</v>
      </c>
      <c r="G42" s="21">
        <v>4.4788220000000004E-2</v>
      </c>
      <c r="H42" s="23">
        <v>4.5104660000000005E-2</v>
      </c>
      <c r="I42" s="22">
        <v>0.70652506395654235</v>
      </c>
      <c r="J42" s="22">
        <v>1.5153618704542116E-2</v>
      </c>
      <c r="K42" s="16"/>
    </row>
    <row r="43" spans="1:13">
      <c r="A43" s="14"/>
      <c r="B43" s="9" t="s">
        <v>315</v>
      </c>
      <c r="C43" s="21">
        <v>1.4092149999999999E-2</v>
      </c>
      <c r="D43" s="23">
        <v>0.11983616</v>
      </c>
      <c r="E43" s="22">
        <v>750.37527985438692</v>
      </c>
      <c r="F43" s="22">
        <v>6.7823222230306065E-3</v>
      </c>
      <c r="G43" s="21">
        <v>3.2534499999999997E-3</v>
      </c>
      <c r="H43" s="23">
        <v>2.4136650000000003E-2</v>
      </c>
      <c r="I43" s="22">
        <v>641.87862115600376</v>
      </c>
      <c r="J43" s="22">
        <v>8.1090865313026735E-3</v>
      </c>
      <c r="K43" s="16"/>
    </row>
    <row r="44" spans="1:13">
      <c r="A44" s="14"/>
      <c r="B44" s="9" t="s">
        <v>316</v>
      </c>
      <c r="C44" s="21">
        <v>2E-3</v>
      </c>
      <c r="D44" s="23">
        <v>8.1622E-2</v>
      </c>
      <c r="E44" s="22">
        <v>3981.1</v>
      </c>
      <c r="F44" s="22">
        <v>4.6195297353336766E-3</v>
      </c>
      <c r="G44" s="21">
        <v>0</v>
      </c>
      <c r="H44" s="23">
        <v>2.1883E-2</v>
      </c>
      <c r="I44" s="22" t="s">
        <v>135</v>
      </c>
      <c r="J44" s="22">
        <v>7.3519374297798742E-3</v>
      </c>
      <c r="K44" s="16"/>
    </row>
    <row r="45" spans="1:13">
      <c r="A45" s="14"/>
      <c r="B45" s="9" t="s">
        <v>317</v>
      </c>
      <c r="C45" s="21">
        <v>0.41933766</v>
      </c>
      <c r="D45" s="23">
        <v>0.42351236000000003</v>
      </c>
      <c r="E45" s="22">
        <v>0.99554616678121377</v>
      </c>
      <c r="F45" s="22">
        <v>2.3969370271511858E-2</v>
      </c>
      <c r="G45" s="21">
        <v>2.0398599999999999E-2</v>
      </c>
      <c r="H45" s="23">
        <v>6.3104510000000003E-2</v>
      </c>
      <c r="I45" s="22">
        <v>209.35706372005924</v>
      </c>
      <c r="J45" s="22">
        <v>2.1200950923407139E-2</v>
      </c>
      <c r="K45" s="16"/>
    </row>
    <row r="46" spans="1:13">
      <c r="A46" s="14"/>
      <c r="B46" s="10" t="s">
        <v>30</v>
      </c>
      <c r="C46" s="23">
        <v>679.72981808000077</v>
      </c>
      <c r="D46" s="23">
        <v>1040.8460942199983</v>
      </c>
      <c r="E46" s="25">
        <v>53.126443262416359</v>
      </c>
      <c r="F46" s="25">
        <v>58.90837619949523</v>
      </c>
      <c r="G46" s="25">
        <v>104.81876910999993</v>
      </c>
      <c r="H46" s="25">
        <v>169.92744501999994</v>
      </c>
      <c r="I46" s="25">
        <v>62.115474607103074</v>
      </c>
      <c r="J46" s="25">
        <v>57.08979314487955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135</v>
      </c>
    </row>
    <row r="48" spans="1:13">
      <c r="A48" s="17"/>
      <c r="B48" s="39" t="s">
        <v>23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75" workbookViewId="0">
      <pane ySplit="11" topLeftCell="A27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70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69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26</v>
      </c>
      <c r="C13" s="25">
        <v>1490.3351656599982</v>
      </c>
      <c r="D13" s="25">
        <v>1766.8898064600141</v>
      </c>
      <c r="E13" s="25">
        <v>18.55653997653226</v>
      </c>
      <c r="F13" s="23">
        <v>100</v>
      </c>
      <c r="G13" s="25">
        <v>234.36356831000015</v>
      </c>
      <c r="H13" s="25">
        <v>297.64943198999998</v>
      </c>
      <c r="I13" s="25">
        <v>27.003285594410144</v>
      </c>
      <c r="J13" s="23">
        <v>100</v>
      </c>
      <c r="K13" s="16"/>
    </row>
    <row r="14" spans="1:14">
      <c r="A14" s="14"/>
      <c r="B14" s="10" t="s">
        <v>51</v>
      </c>
      <c r="C14" s="22">
        <v>646.44680599999992</v>
      </c>
      <c r="D14" s="25">
        <v>662.49565800000005</v>
      </c>
      <c r="E14" s="22">
        <v>2.4826253066830173</v>
      </c>
      <c r="F14" s="22">
        <v>37.495018397741418</v>
      </c>
      <c r="G14" s="22">
        <v>104.428803</v>
      </c>
      <c r="H14" s="25">
        <v>112.20241999999999</v>
      </c>
      <c r="I14" s="22">
        <v>7.443939580538883</v>
      </c>
      <c r="J14" s="22">
        <v>37.696164662518022</v>
      </c>
      <c r="K14" s="16"/>
    </row>
    <row r="15" spans="1:14">
      <c r="A15" s="14"/>
      <c r="B15" s="10" t="s">
        <v>66</v>
      </c>
      <c r="C15" s="22">
        <v>287.15839</v>
      </c>
      <c r="D15" s="25">
        <v>283.58069499999999</v>
      </c>
      <c r="E15" s="22">
        <v>-1.2458960366785732</v>
      </c>
      <c r="F15" s="22">
        <v>16.049710285451106</v>
      </c>
      <c r="G15" s="22">
        <v>54.084344999999999</v>
      </c>
      <c r="H15" s="25">
        <v>48.019168000000001</v>
      </c>
      <c r="I15" s="22">
        <v>-11.214293156365295</v>
      </c>
      <c r="J15" s="22">
        <v>16.132793427139241</v>
      </c>
      <c r="K15" s="16"/>
    </row>
    <row r="16" spans="1:14">
      <c r="A16" s="14" t="s">
        <v>75</v>
      </c>
      <c r="B16" s="9" t="s">
        <v>259</v>
      </c>
      <c r="C16" s="22">
        <v>7.063669</v>
      </c>
      <c r="D16" s="25">
        <v>7.023917</v>
      </c>
      <c r="E16" s="22">
        <v>-0.56276702659765476</v>
      </c>
      <c r="F16" s="22">
        <v>0.39752999730484073</v>
      </c>
      <c r="G16" s="22">
        <v>0.772374</v>
      </c>
      <c r="H16" s="25">
        <v>1.412452</v>
      </c>
      <c r="I16" s="22">
        <v>82.871510434064334</v>
      </c>
      <c r="J16" s="22">
        <v>0.47453542597301301</v>
      </c>
      <c r="K16" s="16"/>
    </row>
    <row r="17" spans="1:11">
      <c r="A17" s="14" t="s">
        <v>75</v>
      </c>
      <c r="B17" s="9" t="s">
        <v>260</v>
      </c>
      <c r="C17" s="22">
        <v>204.781588</v>
      </c>
      <c r="D17" s="25">
        <v>202.42974599999999</v>
      </c>
      <c r="E17" s="22">
        <v>-1.1484636011319549</v>
      </c>
      <c r="F17" s="22">
        <v>11.45684044697561</v>
      </c>
      <c r="G17" s="22">
        <v>36.452156000000002</v>
      </c>
      <c r="H17" s="25">
        <v>33.662402</v>
      </c>
      <c r="I17" s="22">
        <v>-7.6531934078192805</v>
      </c>
      <c r="J17" s="22">
        <v>11.309412477269886</v>
      </c>
      <c r="K17" s="16"/>
    </row>
    <row r="18" spans="1:11">
      <c r="A18" s="14" t="s">
        <v>75</v>
      </c>
      <c r="B18" s="9" t="s">
        <v>261</v>
      </c>
      <c r="C18" s="22">
        <v>75.313132999999993</v>
      </c>
      <c r="D18" s="25">
        <v>74.127032</v>
      </c>
      <c r="E18" s="22">
        <v>-1.5748926551760856</v>
      </c>
      <c r="F18" s="22">
        <v>4.195339841170652</v>
      </c>
      <c r="G18" s="22">
        <v>16.859815000000001</v>
      </c>
      <c r="H18" s="25">
        <v>12.944314</v>
      </c>
      <c r="I18" s="22">
        <v>-23.223866928551708</v>
      </c>
      <c r="J18" s="22">
        <v>4.3488455238963422</v>
      </c>
      <c r="K18" s="16"/>
    </row>
    <row r="19" spans="1:11">
      <c r="A19" s="14"/>
      <c r="B19" s="10" t="s">
        <v>67</v>
      </c>
      <c r="C19" s="22">
        <v>359.28841599999998</v>
      </c>
      <c r="D19" s="25">
        <v>378.914963</v>
      </c>
      <c r="E19" s="22">
        <v>5.4626161395640471</v>
      </c>
      <c r="F19" s="22">
        <v>21.445308112290313</v>
      </c>
      <c r="G19" s="22">
        <v>50.344458000000003</v>
      </c>
      <c r="H19" s="25">
        <v>64.183251999999996</v>
      </c>
      <c r="I19" s="22">
        <v>27.488217273090896</v>
      </c>
      <c r="J19" s="22">
        <v>21.563371235378785</v>
      </c>
      <c r="K19" s="16"/>
    </row>
    <row r="20" spans="1:11">
      <c r="A20" s="14" t="s">
        <v>75</v>
      </c>
      <c r="B20" s="9" t="s">
        <v>262</v>
      </c>
      <c r="C20" s="22">
        <v>10.529187</v>
      </c>
      <c r="D20" s="25">
        <v>11.560846</v>
      </c>
      <c r="E20" s="22">
        <v>9.7980879245472607</v>
      </c>
      <c r="F20" s="22">
        <v>0.65430486710217084</v>
      </c>
      <c r="G20" s="22">
        <v>2.0956929999999998</v>
      </c>
      <c r="H20" s="25">
        <v>2.7065839999999999</v>
      </c>
      <c r="I20" s="22">
        <v>29.149832537494767</v>
      </c>
      <c r="J20" s="22">
        <v>0.90931939023183894</v>
      </c>
      <c r="K20" s="16"/>
    </row>
    <row r="21" spans="1:11">
      <c r="A21" s="14" t="s">
        <v>75</v>
      </c>
      <c r="B21" s="9" t="s">
        <v>263</v>
      </c>
      <c r="C21" s="22">
        <v>47.571935000000003</v>
      </c>
      <c r="D21" s="25">
        <v>102.49114</v>
      </c>
      <c r="E21" s="22">
        <v>115.44454729453406</v>
      </c>
      <c r="F21" s="22">
        <v>5.8006526284365343</v>
      </c>
      <c r="G21" s="22">
        <v>5.5469350000000004</v>
      </c>
      <c r="H21" s="25">
        <v>12.443009999999999</v>
      </c>
      <c r="I21" s="22">
        <v>124.32226085216426</v>
      </c>
      <c r="J21" s="22">
        <v>4.1804245742414325</v>
      </c>
      <c r="K21" s="16"/>
    </row>
    <row r="22" spans="1:11">
      <c r="A22" s="14" t="s">
        <v>75</v>
      </c>
      <c r="B22" s="9" t="s">
        <v>264</v>
      </c>
      <c r="C22" s="22">
        <v>3.503908</v>
      </c>
      <c r="D22" s="25">
        <v>4.2295400000000001</v>
      </c>
      <c r="E22" s="22">
        <v>20.709219534302846</v>
      </c>
      <c r="F22" s="22">
        <v>0.23937768979911295</v>
      </c>
      <c r="G22" s="22">
        <v>0.65118399999999999</v>
      </c>
      <c r="H22" s="25">
        <v>0.96585200000000004</v>
      </c>
      <c r="I22" s="22">
        <v>48.322440354799888</v>
      </c>
      <c r="J22" s="22">
        <v>0.32449314401260121</v>
      </c>
      <c r="K22" s="16"/>
    </row>
    <row r="23" spans="1:11">
      <c r="A23" s="14" t="s">
        <v>75</v>
      </c>
      <c r="B23" s="9" t="s">
        <v>265</v>
      </c>
      <c r="C23" s="22">
        <v>31.121400000000001</v>
      </c>
      <c r="D23" s="25">
        <v>36.529707999999999</v>
      </c>
      <c r="E23" s="22">
        <v>17.378099956942794</v>
      </c>
      <c r="F23" s="22">
        <v>2.0674581893246486</v>
      </c>
      <c r="G23" s="22">
        <v>5.1023639999999997</v>
      </c>
      <c r="H23" s="25">
        <v>6.7792260000000004</v>
      </c>
      <c r="I23" s="22">
        <v>32.864413436595299</v>
      </c>
      <c r="J23" s="22">
        <v>2.2775874137155281</v>
      </c>
      <c r="K23" s="16"/>
    </row>
    <row r="24" spans="1:11">
      <c r="A24" s="14" t="s">
        <v>75</v>
      </c>
      <c r="B24" s="9" t="s">
        <v>266</v>
      </c>
      <c r="C24" s="22">
        <v>54.662796</v>
      </c>
      <c r="D24" s="25">
        <v>65.645961999999997</v>
      </c>
      <c r="E24" s="22">
        <v>20.092579969747604</v>
      </c>
      <c r="F24" s="22">
        <v>3.715339901786094</v>
      </c>
      <c r="G24" s="22">
        <v>10.594552999999999</v>
      </c>
      <c r="H24" s="25">
        <v>13.449051000000001</v>
      </c>
      <c r="I24" s="22">
        <v>26.943071595375478</v>
      </c>
      <c r="J24" s="22">
        <v>4.5184198438019676</v>
      </c>
      <c r="K24" s="16"/>
    </row>
    <row r="25" spans="1:11">
      <c r="A25" s="14" t="s">
        <v>75</v>
      </c>
      <c r="B25" s="9" t="s">
        <v>267</v>
      </c>
      <c r="C25" s="22">
        <v>1.6108119999999999</v>
      </c>
      <c r="D25" s="25">
        <v>2.1315710000000001</v>
      </c>
      <c r="E25" s="22">
        <v>32.32897445511955</v>
      </c>
      <c r="F25" s="22">
        <v>0.12063972479815419</v>
      </c>
      <c r="G25" s="22">
        <v>0.38025399999999998</v>
      </c>
      <c r="H25" s="25">
        <v>0.28320200000000001</v>
      </c>
      <c r="I25" s="22">
        <v>-25.522939929625977</v>
      </c>
      <c r="J25" s="22">
        <v>9.5146158387265006E-2</v>
      </c>
      <c r="K25" s="16"/>
    </row>
    <row r="26" spans="1:11">
      <c r="A26" s="14" t="s">
        <v>75</v>
      </c>
      <c r="B26" s="9" t="s">
        <v>268</v>
      </c>
      <c r="C26" s="22">
        <v>2.2284869999999999</v>
      </c>
      <c r="D26" s="25">
        <v>1.5582020000000001</v>
      </c>
      <c r="E26" s="22">
        <v>-30.078030520258803</v>
      </c>
      <c r="F26" s="22">
        <v>8.8188974451206853E-2</v>
      </c>
      <c r="G26" s="22">
        <v>0.14876900000000001</v>
      </c>
      <c r="H26" s="25">
        <v>0.35580600000000001</v>
      </c>
      <c r="I26" s="22">
        <v>139.1667618925986</v>
      </c>
      <c r="J26" s="22">
        <v>0.11953861212540594</v>
      </c>
      <c r="K26" s="16"/>
    </row>
    <row r="27" spans="1:11">
      <c r="A27" s="14" t="s">
        <v>75</v>
      </c>
      <c r="B27" s="9" t="s">
        <v>269</v>
      </c>
      <c r="C27" s="22">
        <v>208.05989099999999</v>
      </c>
      <c r="D27" s="25">
        <v>154.76799399999999</v>
      </c>
      <c r="E27" s="22">
        <v>-25.61372917377911</v>
      </c>
      <c r="F27" s="22">
        <v>8.7593461365923879</v>
      </c>
      <c r="G27" s="22">
        <v>25.824705999999999</v>
      </c>
      <c r="H27" s="25">
        <v>27.200520999999998</v>
      </c>
      <c r="I27" s="22">
        <v>5.3275146675435536</v>
      </c>
      <c r="J27" s="22">
        <v>9.1384420988627468</v>
      </c>
      <c r="K27" s="16"/>
    </row>
    <row r="28" spans="1:11">
      <c r="A28" s="14" t="s">
        <v>75</v>
      </c>
      <c r="B28" s="9" t="s">
        <v>270</v>
      </c>
      <c r="C28" s="22">
        <v>14.576376</v>
      </c>
      <c r="D28" s="25">
        <v>22.338695999999999</v>
      </c>
      <c r="E28" s="22">
        <v>53.252742657022559</v>
      </c>
      <c r="F28" s="22">
        <v>1.2642948031239059</v>
      </c>
      <c r="G28" s="22">
        <v>2.4791439999999998</v>
      </c>
      <c r="H28" s="25">
        <v>3.8841139999999998</v>
      </c>
      <c r="I28" s="22">
        <v>56.67157696366165</v>
      </c>
      <c r="J28" s="22">
        <v>1.3049290818503874</v>
      </c>
      <c r="K28" s="16"/>
    </row>
    <row r="29" spans="1:11">
      <c r="A29" s="14" t="s">
        <v>75</v>
      </c>
      <c r="B29" s="9" t="s">
        <v>271</v>
      </c>
      <c r="C29" s="22">
        <v>336.27528999999998</v>
      </c>
      <c r="D29" s="25">
        <v>500.24661099999997</v>
      </c>
      <c r="E29" s="22">
        <v>48.761037720018031</v>
      </c>
      <c r="F29" s="22">
        <v>28.312269909024508</v>
      </c>
      <c r="G29" s="22">
        <v>45.749231999999999</v>
      </c>
      <c r="H29" s="25">
        <v>84.905079000000001</v>
      </c>
      <c r="I29" s="22">
        <v>85.587987575397989</v>
      </c>
      <c r="J29" s="22">
        <v>28.525194364507477</v>
      </c>
      <c r="K29" s="16"/>
    </row>
    <row r="30" spans="1:11">
      <c r="A30" s="14" t="s">
        <v>75</v>
      </c>
      <c r="B30" s="9" t="s">
        <v>272</v>
      </c>
      <c r="C30" s="22">
        <v>12.107146</v>
      </c>
      <c r="D30" s="25">
        <v>9.8698270000000008</v>
      </c>
      <c r="E30" s="22">
        <v>-18.479326176458098</v>
      </c>
      <c r="F30" s="22">
        <v>0.55859889869274437</v>
      </c>
      <c r="G30" s="22">
        <v>2.7077089999999999</v>
      </c>
      <c r="H30" s="25">
        <v>2.255852</v>
      </c>
      <c r="I30" s="22">
        <v>-16.687797691701732</v>
      </c>
      <c r="J30" s="22">
        <v>0.75788889799587755</v>
      </c>
      <c r="K30" s="16"/>
    </row>
    <row r="31" spans="1:11">
      <c r="A31" s="14"/>
      <c r="B31" s="10" t="s">
        <v>52</v>
      </c>
      <c r="C31" s="22">
        <v>135.61006499999999</v>
      </c>
      <c r="D31" s="25">
        <v>232.81413700000002</v>
      </c>
      <c r="E31" s="22">
        <v>71.679098450398968</v>
      </c>
      <c r="F31" s="22">
        <v>13.176494433823581</v>
      </c>
      <c r="G31" s="22">
        <v>24.530398999999999</v>
      </c>
      <c r="H31" s="25">
        <v>29.119375999999995</v>
      </c>
      <c r="I31" s="22">
        <v>18.707306799208602</v>
      </c>
      <c r="J31" s="22">
        <v>9.7831115635988528</v>
      </c>
      <c r="K31" s="16"/>
    </row>
    <row r="32" spans="1:11">
      <c r="A32" s="14" t="s">
        <v>75</v>
      </c>
      <c r="B32" s="9" t="s">
        <v>273</v>
      </c>
      <c r="C32" s="22">
        <v>8.8029329999999995</v>
      </c>
      <c r="D32" s="25">
        <v>22.569057000000001</v>
      </c>
      <c r="E32" s="22">
        <v>156.38110616086709</v>
      </c>
      <c r="F32" s="22">
        <v>1.2773324582825789</v>
      </c>
      <c r="G32" s="22">
        <v>1.858468</v>
      </c>
      <c r="H32" s="25">
        <v>4.0060200000000004</v>
      </c>
      <c r="I32" s="22">
        <v>115.55496247446824</v>
      </c>
      <c r="J32" s="22">
        <v>1.345885316567508</v>
      </c>
      <c r="K32" s="16"/>
    </row>
    <row r="33" spans="1:11">
      <c r="A33" s="14" t="s">
        <v>75</v>
      </c>
      <c r="B33" s="9" t="s">
        <v>274</v>
      </c>
      <c r="C33" s="22">
        <v>12.695976999999999</v>
      </c>
      <c r="D33" s="25">
        <v>52.279321000000003</v>
      </c>
      <c r="E33" s="22">
        <v>311.77863665001917</v>
      </c>
      <c r="F33" s="22">
        <v>2.9588331320300205</v>
      </c>
      <c r="G33" s="22">
        <v>1.7430479999999999</v>
      </c>
      <c r="H33" s="25">
        <v>1.970934</v>
      </c>
      <c r="I33" s="22">
        <v>13.073994519944376</v>
      </c>
      <c r="J33" s="22">
        <v>0.66216622246610457</v>
      </c>
      <c r="K33" s="16"/>
    </row>
    <row r="34" spans="1:11">
      <c r="A34" s="14" t="s">
        <v>75</v>
      </c>
      <c r="B34" s="9" t="s">
        <v>275</v>
      </c>
      <c r="C34" s="22">
        <v>21.494105999999999</v>
      </c>
      <c r="D34" s="25">
        <v>26.184663</v>
      </c>
      <c r="E34" s="22">
        <v>21.822526603339544</v>
      </c>
      <c r="F34" s="22">
        <v>1.4819635556368567</v>
      </c>
      <c r="G34" s="22">
        <v>4.6295849999999996</v>
      </c>
      <c r="H34" s="25">
        <v>4.6054659999999998</v>
      </c>
      <c r="I34" s="22">
        <v>-0.5209754222030627</v>
      </c>
      <c r="J34" s="22">
        <v>1.5472786120266233</v>
      </c>
      <c r="K34" s="16"/>
    </row>
    <row r="35" spans="1:11">
      <c r="A35" s="14" t="s">
        <v>75</v>
      </c>
      <c r="B35" s="9" t="s">
        <v>289</v>
      </c>
      <c r="C35" s="22">
        <v>2.272945</v>
      </c>
      <c r="D35" s="25">
        <v>2.5460609999999999</v>
      </c>
      <c r="E35" s="22">
        <v>12.015952871714886</v>
      </c>
      <c r="F35" s="22">
        <v>0.14409845994307166</v>
      </c>
      <c r="G35" s="22">
        <v>0.43767899999999998</v>
      </c>
      <c r="H35" s="25">
        <v>3.8830000000000003E-2</v>
      </c>
      <c r="I35" s="22">
        <v>-91.128201261655235</v>
      </c>
      <c r="J35" s="22">
        <v>1.3045548160597385E-2</v>
      </c>
      <c r="K35" s="16"/>
    </row>
    <row r="36" spans="1:11">
      <c r="A36" s="14" t="s">
        <v>75</v>
      </c>
      <c r="B36" s="9" t="s">
        <v>276</v>
      </c>
      <c r="C36" s="22">
        <v>15.972678</v>
      </c>
      <c r="D36" s="25">
        <v>10.793286999999999</v>
      </c>
      <c r="E36" s="22">
        <v>-32.426566165047596</v>
      </c>
      <c r="F36" s="22">
        <v>0.61086361812367262</v>
      </c>
      <c r="G36" s="22">
        <v>2.043717</v>
      </c>
      <c r="H36" s="25">
        <v>2.510316</v>
      </c>
      <c r="I36" s="22">
        <v>22.830900755828722</v>
      </c>
      <c r="J36" s="22">
        <v>0.84338007407463755</v>
      </c>
      <c r="K36" s="16"/>
    </row>
    <row r="37" spans="1:11">
      <c r="A37" s="14" t="s">
        <v>75</v>
      </c>
      <c r="B37" s="9" t="s">
        <v>286</v>
      </c>
      <c r="C37" s="22">
        <v>0.70654499999999998</v>
      </c>
      <c r="D37" s="25">
        <v>1.434876</v>
      </c>
      <c r="E37" s="22">
        <v>103.08345540623742</v>
      </c>
      <c r="F37" s="22">
        <v>8.1209139061976493E-2</v>
      </c>
      <c r="G37" s="22">
        <v>0</v>
      </c>
      <c r="H37" s="25">
        <v>0.69104500000000002</v>
      </c>
      <c r="I37" s="22" t="s">
        <v>135</v>
      </c>
      <c r="J37" s="22">
        <v>0.23216741768323509</v>
      </c>
      <c r="K37" s="16"/>
    </row>
    <row r="38" spans="1:11">
      <c r="A38" s="14" t="s">
        <v>75</v>
      </c>
      <c r="B38" s="7" t="s">
        <v>277</v>
      </c>
      <c r="C38" s="22">
        <v>39.390345000000003</v>
      </c>
      <c r="D38" s="25">
        <v>71.598782999999997</v>
      </c>
      <c r="E38" s="22">
        <v>81.767341717875254</v>
      </c>
      <c r="F38" s="22">
        <v>4.0522494803141722</v>
      </c>
      <c r="G38" s="22">
        <v>8.8117789999999996</v>
      </c>
      <c r="H38" s="25">
        <v>7.1916159999999998</v>
      </c>
      <c r="I38" s="22">
        <v>-18.386332657684669</v>
      </c>
      <c r="J38" s="22">
        <v>2.416136309052864</v>
      </c>
      <c r="K38" s="16"/>
    </row>
    <row r="39" spans="1:11">
      <c r="A39" s="14" t="s">
        <v>75</v>
      </c>
      <c r="B39" s="7" t="s">
        <v>279</v>
      </c>
      <c r="C39" s="22">
        <v>12.873360999999999</v>
      </c>
      <c r="D39" s="25">
        <v>15.78093</v>
      </c>
      <c r="E39" s="22">
        <v>22.58593540567999</v>
      </c>
      <c r="F39" s="22">
        <v>0.89314737921417342</v>
      </c>
      <c r="G39" s="22">
        <v>1.77704</v>
      </c>
      <c r="H39" s="25">
        <v>2.9413529999999999</v>
      </c>
      <c r="I39" s="22">
        <v>65.519796965740767</v>
      </c>
      <c r="J39" s="22">
        <v>0.98819372183408682</v>
      </c>
      <c r="K39" s="16"/>
    </row>
    <row r="40" spans="1:11">
      <c r="A40" s="14" t="s">
        <v>75</v>
      </c>
      <c r="B40" s="7" t="s">
        <v>281</v>
      </c>
      <c r="C40" s="22">
        <v>14.186267000000001</v>
      </c>
      <c r="D40" s="25">
        <v>22.045822999999999</v>
      </c>
      <c r="E40" s="22">
        <v>55.402566439782895</v>
      </c>
      <c r="F40" s="22">
        <v>1.2477191797358931</v>
      </c>
      <c r="G40" s="22">
        <v>0.755768</v>
      </c>
      <c r="H40" s="25">
        <v>3.2972169999999998</v>
      </c>
      <c r="I40" s="22">
        <v>336.27369774851542</v>
      </c>
      <c r="J40" s="22">
        <v>1.1077518199701371</v>
      </c>
      <c r="K40" s="16"/>
    </row>
    <row r="41" spans="1:11">
      <c r="A41" s="14" t="s">
        <v>75</v>
      </c>
      <c r="B41" s="9" t="s">
        <v>288</v>
      </c>
      <c r="C41" s="22">
        <v>4.1206259999999997</v>
      </c>
      <c r="D41" s="25">
        <v>3.2647889999999999</v>
      </c>
      <c r="E41" s="22">
        <v>-20.769586951108877</v>
      </c>
      <c r="F41" s="22">
        <v>0.18477603912046137</v>
      </c>
      <c r="G41" s="22">
        <v>1.918596</v>
      </c>
      <c r="H41" s="25">
        <v>0.75142600000000004</v>
      </c>
      <c r="I41" s="22">
        <v>-60.834589460209443</v>
      </c>
      <c r="J41" s="22">
        <v>0.2524533626609593</v>
      </c>
      <c r="K41" s="16"/>
    </row>
    <row r="42" spans="1:11">
      <c r="A42" s="14" t="s">
        <v>75</v>
      </c>
      <c r="B42" s="9" t="s">
        <v>283</v>
      </c>
      <c r="C42" s="22">
        <v>3.0942820000000002</v>
      </c>
      <c r="D42" s="25">
        <v>4.3165469999999999</v>
      </c>
      <c r="E42" s="22">
        <v>39.500763020306472</v>
      </c>
      <c r="F42" s="22">
        <v>0.24430199236070393</v>
      </c>
      <c r="G42" s="22">
        <v>0.55471899999999996</v>
      </c>
      <c r="H42" s="25">
        <v>1.1151530000000001</v>
      </c>
      <c r="I42" s="22">
        <v>101.0302513524866</v>
      </c>
      <c r="J42" s="22">
        <v>0.37465315910210284</v>
      </c>
      <c r="K42" s="16"/>
    </row>
    <row r="43" spans="1:11">
      <c r="A43" s="14"/>
      <c r="B43" s="9" t="s">
        <v>284</v>
      </c>
      <c r="C43" s="22">
        <v>59.522663999999999</v>
      </c>
      <c r="D43" s="25">
        <v>7.1856900000000001</v>
      </c>
      <c r="E43" s="22">
        <v>-87.927808473088504</v>
      </c>
      <c r="F43" s="22">
        <v>0.40668580313996039</v>
      </c>
      <c r="G43" s="22">
        <v>8.9787029999999994</v>
      </c>
      <c r="H43" s="25">
        <v>0.13867299999999999</v>
      </c>
      <c r="I43" s="22">
        <v>-98.455534167908226</v>
      </c>
      <c r="J43" s="22">
        <v>4.6589371621800685E-2</v>
      </c>
      <c r="K43" s="16"/>
    </row>
    <row r="44" spans="1:11">
      <c r="A44" s="14"/>
      <c r="B44" s="9" t="s">
        <v>3</v>
      </c>
      <c r="C44" s="22">
        <v>285.79681865999839</v>
      </c>
      <c r="D44" s="25">
        <v>331.93918746001401</v>
      </c>
      <c r="E44" s="22">
        <v>16.145165301825635</v>
      </c>
      <c r="F44" s="22">
        <v>18.786637754453874</v>
      </c>
      <c r="G44" s="22">
        <v>45.489578310000155</v>
      </c>
      <c r="H44" s="25">
        <v>65.143917989999977</v>
      </c>
      <c r="I44" s="22">
        <v>43.206247255273269</v>
      </c>
      <c r="J44" s="22">
        <v>21.886122057907571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3" width="13" style="7" customWidth="1"/>
    <col min="4" max="4" width="12.42578125" style="7" customWidth="1"/>
    <col min="5" max="5" width="11.7109375" style="7" customWidth="1"/>
    <col min="6" max="6" width="11" style="7" customWidth="1"/>
    <col min="7" max="7" width="8.42578125" style="7" customWidth="1"/>
    <col min="8" max="8" width="8.28515625" style="7" customWidth="1"/>
    <col min="9" max="9" width="10.5703125" style="7" customWidth="1"/>
    <col min="10" max="10" width="11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77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69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26</v>
      </c>
      <c r="C13" s="25">
        <v>313.39978063000075</v>
      </c>
      <c r="D13" s="25">
        <f>+'Resumen exportaciones totales'!D24</f>
        <v>569.41339500000004</v>
      </c>
      <c r="E13" s="25">
        <f t="shared" ref="E13:E43" si="0">IF(OR(OR(D13=0,C13=0),D13=""),"",(D13/C13-1)*100)</f>
        <v>81.689149193198872</v>
      </c>
      <c r="F13" s="23">
        <f t="shared" ref="F13:F43" si="1">(D13/D$13)*100</f>
        <v>100</v>
      </c>
      <c r="G13" s="25">
        <v>48.789141420000057</v>
      </c>
      <c r="H13" s="25">
        <f>+'Resumen exportaciones totales'!H24</f>
        <v>91.378673280000001</v>
      </c>
      <c r="I13" s="25">
        <f>IF(OR(OR(H13=0,G13=0),H13=""),"",(H13/G13-1)*100)</f>
        <v>87.293054602804048</v>
      </c>
      <c r="J13" s="23">
        <f>(H13/H$13)*100</f>
        <v>100</v>
      </c>
      <c r="K13" s="16"/>
    </row>
    <row r="14" spans="1:14">
      <c r="A14" s="14"/>
      <c r="B14" s="10" t="s">
        <v>51</v>
      </c>
      <c r="C14" s="22">
        <v>21.237029</v>
      </c>
      <c r="D14" s="25">
        <v>12.245038000000001</v>
      </c>
      <c r="E14" s="22">
        <f t="shared" si="0"/>
        <v>-42.341096770174389</v>
      </c>
      <c r="F14" s="22">
        <f t="shared" si="1"/>
        <v>2.1504653925466579</v>
      </c>
      <c r="G14" s="22">
        <v>5.3640470000000002</v>
      </c>
      <c r="H14" s="25">
        <v>1.4384100000000002</v>
      </c>
      <c r="I14" s="22">
        <f t="shared" ref="I14:I43" si="2">IF(OR(OR(H14=0,G14=0),H14=""),"",(H14/G14-1)*100)</f>
        <v>-73.184239437126479</v>
      </c>
      <c r="J14" s="22">
        <f t="shared" ref="J14:J43" si="3">(H14/H$13)*100</f>
        <v>1.5741200308221417</v>
      </c>
      <c r="K14" s="16"/>
    </row>
    <row r="15" spans="1:14">
      <c r="A15" s="14"/>
      <c r="B15" s="10" t="s">
        <v>66</v>
      </c>
      <c r="C15" s="22">
        <v>9.7444120000000005</v>
      </c>
      <c r="D15" s="25">
        <v>3.9528939999999997</v>
      </c>
      <c r="E15" s="22">
        <f t="shared" si="0"/>
        <v>-59.434248059297992</v>
      </c>
      <c r="F15" s="22">
        <f t="shared" si="1"/>
        <v>0.69420460331812173</v>
      </c>
      <c r="G15" s="22">
        <v>4.0047740000000003</v>
      </c>
      <c r="H15" s="25">
        <v>0.58615400000000006</v>
      </c>
      <c r="I15" s="22">
        <f t="shared" si="2"/>
        <v>-85.363618521294839</v>
      </c>
      <c r="J15" s="22">
        <f t="shared" si="3"/>
        <v>0.64145601917848294</v>
      </c>
      <c r="K15" s="16"/>
    </row>
    <row r="16" spans="1:14">
      <c r="A16" s="14" t="s">
        <v>75</v>
      </c>
      <c r="B16" s="9" t="s">
        <v>259</v>
      </c>
      <c r="C16" s="22">
        <v>1.8E-3</v>
      </c>
      <c r="D16" s="25">
        <v>1.404E-2</v>
      </c>
      <c r="E16" s="22">
        <f t="shared" si="0"/>
        <v>680.00000000000011</v>
      </c>
      <c r="F16" s="22">
        <f t="shared" si="1"/>
        <v>2.4656954197573803E-3</v>
      </c>
      <c r="G16" s="22">
        <v>0</v>
      </c>
      <c r="H16" s="25">
        <v>0</v>
      </c>
      <c r="I16" s="22" t="str">
        <f t="shared" si="2"/>
        <v/>
      </c>
      <c r="J16" s="22">
        <f t="shared" si="3"/>
        <v>0</v>
      </c>
      <c r="K16" s="16"/>
    </row>
    <row r="17" spans="1:11">
      <c r="A17" s="14" t="s">
        <v>75</v>
      </c>
      <c r="B17" s="9" t="s">
        <v>260</v>
      </c>
      <c r="C17" s="22">
        <v>1.4968079999999999</v>
      </c>
      <c r="D17" s="25">
        <v>2.4897279999999999</v>
      </c>
      <c r="E17" s="22">
        <f t="shared" si="0"/>
        <v>66.335829311441415</v>
      </c>
      <c r="F17" s="22">
        <f t="shared" si="1"/>
        <v>0.4372443679516882</v>
      </c>
      <c r="G17" s="22">
        <v>0.22644600000000001</v>
      </c>
      <c r="H17" s="25">
        <v>0.338835</v>
      </c>
      <c r="I17" s="22">
        <f t="shared" si="2"/>
        <v>49.631700272912752</v>
      </c>
      <c r="J17" s="22">
        <f t="shared" si="3"/>
        <v>0.37080315114857398</v>
      </c>
      <c r="K17" s="16"/>
    </row>
    <row r="18" spans="1:11">
      <c r="A18" s="14" t="s">
        <v>75</v>
      </c>
      <c r="B18" s="9" t="s">
        <v>261</v>
      </c>
      <c r="C18" s="22">
        <v>8.2458039999999997</v>
      </c>
      <c r="D18" s="25">
        <v>1.4491259999999999</v>
      </c>
      <c r="E18" s="22">
        <f t="shared" si="0"/>
        <v>-82.425898068884493</v>
      </c>
      <c r="F18" s="22">
        <f t="shared" si="1"/>
        <v>0.25449453994667615</v>
      </c>
      <c r="G18" s="22">
        <v>3.7783280000000001</v>
      </c>
      <c r="H18" s="25">
        <v>0.24731900000000001</v>
      </c>
      <c r="I18" s="22">
        <f t="shared" si="2"/>
        <v>-93.454273953981755</v>
      </c>
      <c r="J18" s="22">
        <f t="shared" si="3"/>
        <v>0.2706528680299089</v>
      </c>
      <c r="K18" s="16"/>
    </row>
    <row r="19" spans="1:11">
      <c r="A19" s="14"/>
      <c r="B19" s="10" t="s">
        <v>67</v>
      </c>
      <c r="C19" s="22">
        <v>11.492616999999999</v>
      </c>
      <c r="D19" s="25">
        <v>8.2921440000000004</v>
      </c>
      <c r="E19" s="22">
        <f t="shared" si="0"/>
        <v>-27.848078466375405</v>
      </c>
      <c r="F19" s="22">
        <f t="shared" si="1"/>
        <v>1.4562607892285357</v>
      </c>
      <c r="G19" s="22">
        <v>1.359273</v>
      </c>
      <c r="H19" s="25">
        <v>0.85225600000000001</v>
      </c>
      <c r="I19" s="22">
        <f t="shared" si="2"/>
        <v>-37.30060113016296</v>
      </c>
      <c r="J19" s="22">
        <f t="shared" si="3"/>
        <v>0.93266401164365864</v>
      </c>
      <c r="K19" s="16"/>
    </row>
    <row r="20" spans="1:11">
      <c r="A20" s="14" t="s">
        <v>75</v>
      </c>
      <c r="B20" s="9" t="s">
        <v>262</v>
      </c>
      <c r="C20" s="22">
        <v>1.011849</v>
      </c>
      <c r="D20" s="25">
        <v>1.158131</v>
      </c>
      <c r="E20" s="22">
        <f t="shared" si="0"/>
        <v>14.456900189652799</v>
      </c>
      <c r="F20" s="22">
        <f t="shared" si="1"/>
        <v>0.20339019246289419</v>
      </c>
      <c r="G20" s="22">
        <v>0.11190700000000001</v>
      </c>
      <c r="H20" s="25">
        <v>0.14244100000000001</v>
      </c>
      <c r="I20" s="22">
        <f t="shared" si="2"/>
        <v>27.285156424531088</v>
      </c>
      <c r="J20" s="22">
        <f t="shared" si="3"/>
        <v>0.15587991692934328</v>
      </c>
      <c r="K20" s="16"/>
    </row>
    <row r="21" spans="1:11">
      <c r="A21" s="14" t="s">
        <v>75</v>
      </c>
      <c r="B21" s="9" t="s">
        <v>263</v>
      </c>
      <c r="C21" s="22">
        <v>5.6014699999999999</v>
      </c>
      <c r="D21" s="25">
        <v>2.4026930000000002</v>
      </c>
      <c r="E21" s="22">
        <f t="shared" si="0"/>
        <v>-57.106027524917558</v>
      </c>
      <c r="F21" s="22">
        <f t="shared" si="1"/>
        <v>0.42195933940050706</v>
      </c>
      <c r="G21" s="22">
        <v>0.44636599999999999</v>
      </c>
      <c r="H21" s="25">
        <v>0.193159</v>
      </c>
      <c r="I21" s="22">
        <f t="shared" si="2"/>
        <v>-56.726318760837515</v>
      </c>
      <c r="J21" s="22">
        <f t="shared" si="3"/>
        <v>0.21138302085884694</v>
      </c>
      <c r="K21" s="16"/>
    </row>
    <row r="22" spans="1:11">
      <c r="A22" s="14" t="s">
        <v>75</v>
      </c>
      <c r="B22" s="9" t="s">
        <v>264</v>
      </c>
      <c r="C22" s="22">
        <v>0.13240199999999999</v>
      </c>
      <c r="D22" s="25">
        <v>0.35274</v>
      </c>
      <c r="E22" s="22">
        <f t="shared" si="0"/>
        <v>166.41591516744461</v>
      </c>
      <c r="F22" s="22">
        <f t="shared" si="1"/>
        <v>6.1947963131425809E-2</v>
      </c>
      <c r="G22" s="22">
        <v>0</v>
      </c>
      <c r="H22" s="25">
        <v>6.9105E-2</v>
      </c>
      <c r="I22" s="22" t="str">
        <f t="shared" si="2"/>
        <v/>
      </c>
      <c r="J22" s="22">
        <f t="shared" si="3"/>
        <v>7.5624866852958536E-2</v>
      </c>
      <c r="K22" s="16"/>
    </row>
    <row r="23" spans="1:11">
      <c r="A23" s="14" t="s">
        <v>75</v>
      </c>
      <c r="B23" s="9" t="s">
        <v>265</v>
      </c>
      <c r="C23" s="22">
        <v>1.1867909999999999</v>
      </c>
      <c r="D23" s="25">
        <v>1.73281</v>
      </c>
      <c r="E23" s="22">
        <f t="shared" si="0"/>
        <v>46.008016575791366</v>
      </c>
      <c r="F23" s="22">
        <f t="shared" si="1"/>
        <v>0.30431493449499897</v>
      </c>
      <c r="G23" s="22">
        <v>0.25089600000000001</v>
      </c>
      <c r="H23" s="25">
        <v>0.23676700000000001</v>
      </c>
      <c r="I23" s="22">
        <f t="shared" si="2"/>
        <v>-5.6314170014667431</v>
      </c>
      <c r="J23" s="22">
        <f t="shared" si="3"/>
        <v>0.25910531582627067</v>
      </c>
      <c r="K23" s="16"/>
    </row>
    <row r="24" spans="1:11">
      <c r="A24" s="14" t="s">
        <v>75</v>
      </c>
      <c r="B24" s="9" t="s">
        <v>266</v>
      </c>
      <c r="C24" s="22">
        <v>0.87131999999999998</v>
      </c>
      <c r="D24" s="25">
        <v>1.3595139999999999</v>
      </c>
      <c r="E24" s="22">
        <f t="shared" si="0"/>
        <v>56.029242987650903</v>
      </c>
      <c r="F24" s="22">
        <f t="shared" si="1"/>
        <v>0.23875694037721043</v>
      </c>
      <c r="G24" s="22">
        <v>8.0730000000000003E-3</v>
      </c>
      <c r="H24" s="25">
        <v>0.19189899999999999</v>
      </c>
      <c r="I24" s="22">
        <f t="shared" si="2"/>
        <v>2277.0469466121635</v>
      </c>
      <c r="J24" s="22">
        <f t="shared" si="3"/>
        <v>0.21000414332126316</v>
      </c>
      <c r="K24" s="16"/>
    </row>
    <row r="25" spans="1:11">
      <c r="A25" s="14" t="s">
        <v>75</v>
      </c>
      <c r="B25" s="9" t="s">
        <v>267</v>
      </c>
      <c r="C25" s="22">
        <v>0</v>
      </c>
      <c r="D25" s="25">
        <v>3.2319000000000001E-2</v>
      </c>
      <c r="E25" s="22" t="str">
        <f t="shared" si="0"/>
        <v/>
      </c>
      <c r="F25" s="22">
        <f t="shared" si="1"/>
        <v>5.6758411874030463E-3</v>
      </c>
      <c r="G25" s="22">
        <v>0</v>
      </c>
      <c r="H25" s="25">
        <v>2.385E-3</v>
      </c>
      <c r="I25" s="22" t="str">
        <f t="shared" si="2"/>
        <v/>
      </c>
      <c r="J25" s="22">
        <f t="shared" si="3"/>
        <v>2.6100181961407438E-3</v>
      </c>
      <c r="K25" s="16"/>
    </row>
    <row r="26" spans="1:11">
      <c r="A26" s="14" t="s">
        <v>75</v>
      </c>
      <c r="B26" s="9" t="s">
        <v>268</v>
      </c>
      <c r="C26" s="22">
        <v>0.24371300000000001</v>
      </c>
      <c r="D26" s="25">
        <v>3.2176999999999997E-2</v>
      </c>
      <c r="E26" s="22">
        <f t="shared" si="0"/>
        <v>-86.797175366106856</v>
      </c>
      <c r="F26" s="22">
        <f t="shared" si="1"/>
        <v>5.650903242274445E-3</v>
      </c>
      <c r="G26" s="22">
        <v>1.139E-3</v>
      </c>
      <c r="H26" s="25">
        <v>1.6500000000000001E-2</v>
      </c>
      <c r="I26" s="22">
        <f t="shared" si="2"/>
        <v>1348.6391571553995</v>
      </c>
      <c r="J26" s="22">
        <f t="shared" si="3"/>
        <v>1.8056729658835338E-2</v>
      </c>
      <c r="K26" s="16"/>
    </row>
    <row r="27" spans="1:11">
      <c r="A27" s="14" t="s">
        <v>75</v>
      </c>
      <c r="B27" s="9" t="s">
        <v>269</v>
      </c>
      <c r="C27" s="22">
        <v>2.4450720000000001</v>
      </c>
      <c r="D27" s="25">
        <v>1.22176</v>
      </c>
      <c r="E27" s="22">
        <f t="shared" si="0"/>
        <v>-50.031737306713268</v>
      </c>
      <c r="F27" s="22">
        <f t="shared" si="1"/>
        <v>0.21456467493182171</v>
      </c>
      <c r="G27" s="22">
        <v>0.54089200000000004</v>
      </c>
      <c r="H27" s="25">
        <v>0</v>
      </c>
      <c r="I27" s="22" t="str">
        <f t="shared" si="2"/>
        <v/>
      </c>
      <c r="J27" s="22">
        <f t="shared" si="3"/>
        <v>0</v>
      </c>
      <c r="K27" s="16"/>
    </row>
    <row r="28" spans="1:11">
      <c r="A28" s="14" t="s">
        <v>75</v>
      </c>
      <c r="B28" s="9" t="s">
        <v>270</v>
      </c>
      <c r="C28" s="22">
        <v>9.8703830000000004</v>
      </c>
      <c r="D28" s="25">
        <v>17.513907</v>
      </c>
      <c r="E28" s="22">
        <f t="shared" si="0"/>
        <v>77.438980837926948</v>
      </c>
      <c r="F28" s="22">
        <f t="shared" si="1"/>
        <v>3.0757806461507631</v>
      </c>
      <c r="G28" s="22">
        <v>1.9195439999999999</v>
      </c>
      <c r="H28" s="25">
        <v>3.158865</v>
      </c>
      <c r="I28" s="22">
        <f t="shared" si="2"/>
        <v>64.563302534351919</v>
      </c>
      <c r="J28" s="22">
        <f t="shared" si="3"/>
        <v>3.4568952323489022</v>
      </c>
      <c r="K28" s="16"/>
    </row>
    <row r="29" spans="1:11">
      <c r="A29" s="14" t="s">
        <v>75</v>
      </c>
      <c r="B29" s="9" t="s">
        <v>271</v>
      </c>
      <c r="C29" s="22">
        <v>162.537297</v>
      </c>
      <c r="D29" s="25">
        <v>369.11892</v>
      </c>
      <c r="E29" s="22">
        <f t="shared" si="0"/>
        <v>127.09798108676557</v>
      </c>
      <c r="F29" s="22">
        <f t="shared" si="1"/>
        <v>64.824418118930964</v>
      </c>
      <c r="G29" s="22">
        <v>22.12689</v>
      </c>
      <c r="H29" s="25">
        <v>61.277847999999999</v>
      </c>
      <c r="I29" s="22">
        <f t="shared" si="2"/>
        <v>176.93836775073225</v>
      </c>
      <c r="J29" s="22">
        <f t="shared" si="3"/>
        <v>67.059244570375981</v>
      </c>
      <c r="K29" s="16"/>
    </row>
    <row r="30" spans="1:11">
      <c r="A30" s="14" t="s">
        <v>75</v>
      </c>
      <c r="B30" s="9" t="s">
        <v>272</v>
      </c>
      <c r="C30" s="22">
        <v>0.70959399999999995</v>
      </c>
      <c r="D30" s="25">
        <v>1.1669620000000001</v>
      </c>
      <c r="E30" s="22">
        <f t="shared" si="0"/>
        <v>64.454885469719315</v>
      </c>
      <c r="F30" s="22">
        <f t="shared" si="1"/>
        <v>0.20494108678282846</v>
      </c>
      <c r="G30" s="22">
        <v>0.13774900000000001</v>
      </c>
      <c r="H30" s="25">
        <v>0.21334500000000001</v>
      </c>
      <c r="I30" s="22">
        <f t="shared" si="2"/>
        <v>54.879527256096218</v>
      </c>
      <c r="J30" s="22">
        <f t="shared" si="3"/>
        <v>0.2334735144887409</v>
      </c>
      <c r="K30" s="16"/>
    </row>
    <row r="31" spans="1:11">
      <c r="A31" s="14"/>
      <c r="B31" s="10" t="s">
        <v>52</v>
      </c>
      <c r="C31" s="22">
        <v>63.835218000000005</v>
      </c>
      <c r="D31" s="25">
        <v>103.347224</v>
      </c>
      <c r="E31" s="22">
        <f t="shared" si="0"/>
        <v>61.89687642329347</v>
      </c>
      <c r="F31" s="22">
        <f t="shared" si="1"/>
        <v>18.149770431726495</v>
      </c>
      <c r="G31" s="22">
        <v>9.9948780000000017</v>
      </c>
      <c r="H31" s="25">
        <v>14.405654</v>
      </c>
      <c r="I31" s="22">
        <f t="shared" si="2"/>
        <v>44.130363572221668</v>
      </c>
      <c r="J31" s="22">
        <f t="shared" si="3"/>
        <v>15.764787868892114</v>
      </c>
      <c r="K31" s="16"/>
    </row>
    <row r="32" spans="1:11">
      <c r="A32" s="14" t="s">
        <v>75</v>
      </c>
      <c r="B32" s="9" t="s">
        <v>273</v>
      </c>
      <c r="C32" s="22">
        <v>4.626671</v>
      </c>
      <c r="D32" s="25">
        <v>16.275759999999998</v>
      </c>
      <c r="E32" s="22">
        <f t="shared" si="0"/>
        <v>251.78122671787116</v>
      </c>
      <c r="F32" s="22">
        <f t="shared" si="1"/>
        <v>2.8583380972272345</v>
      </c>
      <c r="G32" s="22">
        <v>1.0461670000000001</v>
      </c>
      <c r="H32" s="25">
        <v>2.6976010000000001</v>
      </c>
      <c r="I32" s="22">
        <f t="shared" si="2"/>
        <v>157.85567696170878</v>
      </c>
      <c r="J32" s="22">
        <f t="shared" si="3"/>
        <v>2.9521122414790222</v>
      </c>
      <c r="K32" s="16"/>
    </row>
    <row r="33" spans="1:11">
      <c r="A33" s="14" t="s">
        <v>75</v>
      </c>
      <c r="B33" s="9" t="s">
        <v>274</v>
      </c>
      <c r="C33" s="22">
        <v>11.914872000000001</v>
      </c>
      <c r="D33" s="25">
        <v>27.161206</v>
      </c>
      <c r="E33" s="22">
        <f t="shared" si="0"/>
        <v>127.960535371257</v>
      </c>
      <c r="F33" s="22">
        <f t="shared" si="1"/>
        <v>4.7700328510887946</v>
      </c>
      <c r="G33" s="22">
        <v>1.681786</v>
      </c>
      <c r="H33" s="25">
        <v>1.5588930000000001</v>
      </c>
      <c r="I33" s="22">
        <f t="shared" si="2"/>
        <v>-7.307291177355502</v>
      </c>
      <c r="J33" s="22">
        <f t="shared" si="3"/>
        <v>1.705970270790957</v>
      </c>
      <c r="K33" s="16"/>
    </row>
    <row r="34" spans="1:11">
      <c r="A34" s="14" t="s">
        <v>75</v>
      </c>
      <c r="B34" s="9" t="s">
        <v>275</v>
      </c>
      <c r="C34" s="22">
        <v>10.876377</v>
      </c>
      <c r="D34" s="25">
        <v>10.933688999999999</v>
      </c>
      <c r="E34" s="22">
        <f t="shared" si="0"/>
        <v>0.52694017502334933</v>
      </c>
      <c r="F34" s="22">
        <f t="shared" si="1"/>
        <v>1.9201671572900032</v>
      </c>
      <c r="G34" s="22">
        <v>2.1797960000000001</v>
      </c>
      <c r="H34" s="25">
        <v>1.86846</v>
      </c>
      <c r="I34" s="22">
        <f t="shared" si="2"/>
        <v>-14.282804445920627</v>
      </c>
      <c r="J34" s="22">
        <f t="shared" si="3"/>
        <v>2.0447440665665133</v>
      </c>
      <c r="K34" s="16"/>
    </row>
    <row r="35" spans="1:11">
      <c r="A35" s="14" t="s">
        <v>75</v>
      </c>
      <c r="B35" s="9" t="s">
        <v>289</v>
      </c>
      <c r="C35" s="22">
        <v>2.218426</v>
      </c>
      <c r="D35" s="25">
        <v>2.5024320000000002</v>
      </c>
      <c r="E35" s="22">
        <f t="shared" si="0"/>
        <v>12.802139895583631</v>
      </c>
      <c r="F35" s="22">
        <f t="shared" si="1"/>
        <v>0.43947543594403854</v>
      </c>
      <c r="G35" s="22">
        <v>0.43767899999999998</v>
      </c>
      <c r="H35" s="25">
        <v>3.8830000000000003E-2</v>
      </c>
      <c r="I35" s="22">
        <f t="shared" si="2"/>
        <v>-91.128201261655235</v>
      </c>
      <c r="J35" s="22">
        <f t="shared" si="3"/>
        <v>4.2493503797125826E-2</v>
      </c>
      <c r="K35" s="16"/>
    </row>
    <row r="36" spans="1:11">
      <c r="A36" s="14" t="s">
        <v>75</v>
      </c>
      <c r="B36" s="9" t="s">
        <v>276</v>
      </c>
      <c r="C36" s="22">
        <v>5.6870279999999998</v>
      </c>
      <c r="D36" s="25">
        <v>3.5001950000000002</v>
      </c>
      <c r="E36" s="22">
        <f t="shared" si="0"/>
        <v>-38.453002165630267</v>
      </c>
      <c r="F36" s="22">
        <f t="shared" si="1"/>
        <v>0.61470190739014841</v>
      </c>
      <c r="G36" s="22">
        <v>0.43123299999999998</v>
      </c>
      <c r="H36" s="25">
        <v>0.469553</v>
      </c>
      <c r="I36" s="22">
        <f t="shared" si="2"/>
        <v>8.886147395955323</v>
      </c>
      <c r="J36" s="22">
        <f t="shared" si="3"/>
        <v>0.5138540352421278</v>
      </c>
      <c r="K36" s="16"/>
    </row>
    <row r="37" spans="1:11">
      <c r="A37" s="14" t="s">
        <v>75</v>
      </c>
      <c r="B37" s="9" t="s">
        <v>277</v>
      </c>
      <c r="C37" s="22">
        <v>5.3473490000000004</v>
      </c>
      <c r="D37" s="25">
        <v>9.2588790000000003</v>
      </c>
      <c r="E37" s="22">
        <f t="shared" si="0"/>
        <v>73.148956613828631</v>
      </c>
      <c r="F37" s="22">
        <f t="shared" si="1"/>
        <v>1.6260381440447145</v>
      </c>
      <c r="G37" s="22">
        <v>0.92618</v>
      </c>
      <c r="H37" s="25">
        <v>1.703408</v>
      </c>
      <c r="I37" s="22">
        <f t="shared" si="2"/>
        <v>83.917597011380082</v>
      </c>
      <c r="J37" s="22">
        <f t="shared" si="3"/>
        <v>1.8641198639210532</v>
      </c>
      <c r="K37" s="16"/>
    </row>
    <row r="38" spans="1:11">
      <c r="A38" s="14" t="s">
        <v>75</v>
      </c>
      <c r="B38" s="9" t="s">
        <v>279</v>
      </c>
      <c r="C38" s="22">
        <v>7.5816999999999997</v>
      </c>
      <c r="D38" s="25">
        <v>11.366581999999999</v>
      </c>
      <c r="E38" s="22">
        <f t="shared" si="0"/>
        <v>49.921284144716878</v>
      </c>
      <c r="F38" s="22">
        <f t="shared" si="1"/>
        <v>1.996191536730533</v>
      </c>
      <c r="G38" s="22">
        <v>1.0420119999999999</v>
      </c>
      <c r="H38" s="25">
        <v>2.027663</v>
      </c>
      <c r="I38" s="22">
        <f t="shared" si="2"/>
        <v>94.591137146213299</v>
      </c>
      <c r="J38" s="22">
        <f t="shared" si="3"/>
        <v>2.218967432134729</v>
      </c>
      <c r="K38" s="16"/>
    </row>
    <row r="39" spans="1:11">
      <c r="A39" s="14" t="s">
        <v>75</v>
      </c>
      <c r="B39" s="9" t="s">
        <v>287</v>
      </c>
      <c r="C39" s="22">
        <v>0.35832700000000001</v>
      </c>
      <c r="D39" s="25">
        <v>0.41691400000000001</v>
      </c>
      <c r="E39" s="22">
        <f t="shared" si="0"/>
        <v>16.350149444501817</v>
      </c>
      <c r="F39" s="22">
        <f t="shared" si="1"/>
        <v>7.3218158136234224E-2</v>
      </c>
      <c r="G39" s="22">
        <v>3.7235999999999998E-2</v>
      </c>
      <c r="H39" s="25">
        <v>6.8270999999999998E-2</v>
      </c>
      <c r="I39" s="22">
        <f t="shared" si="2"/>
        <v>83.346761198839829</v>
      </c>
      <c r="J39" s="22">
        <f t="shared" si="3"/>
        <v>7.4712181244748307E-2</v>
      </c>
      <c r="K39" s="16"/>
    </row>
    <row r="40" spans="1:11">
      <c r="A40" s="14" t="s">
        <v>75</v>
      </c>
      <c r="B40" s="9" t="s">
        <v>281</v>
      </c>
      <c r="C40" s="22">
        <v>10.627046</v>
      </c>
      <c r="D40" s="25">
        <v>16.778257</v>
      </c>
      <c r="E40" s="22">
        <f t="shared" si="0"/>
        <v>57.8826044415353</v>
      </c>
      <c r="F40" s="22">
        <f t="shared" si="1"/>
        <v>2.9465862846447437</v>
      </c>
      <c r="G40" s="22">
        <v>0.49701299999999998</v>
      </c>
      <c r="H40" s="25">
        <v>2.724993</v>
      </c>
      <c r="I40" s="22">
        <f t="shared" si="2"/>
        <v>448.27398880914586</v>
      </c>
      <c r="J40" s="22">
        <f t="shared" si="3"/>
        <v>2.9820886014071926</v>
      </c>
      <c r="K40" s="16"/>
    </row>
    <row r="41" spans="1:11">
      <c r="A41" s="14" t="s">
        <v>75</v>
      </c>
      <c r="B41" s="9" t="s">
        <v>288</v>
      </c>
      <c r="C41" s="22">
        <v>3.2144469999999998</v>
      </c>
      <c r="D41" s="25">
        <v>3.0849350000000002</v>
      </c>
      <c r="E41" s="22">
        <f t="shared" si="0"/>
        <v>-4.0290600529422242</v>
      </c>
      <c r="F41" s="22">
        <f t="shared" si="1"/>
        <v>0.54177422362886285</v>
      </c>
      <c r="G41" s="22">
        <v>1.467276</v>
      </c>
      <c r="H41" s="25">
        <v>0.72725700000000004</v>
      </c>
      <c r="I41" s="22">
        <f t="shared" si="2"/>
        <v>-50.43488750582712</v>
      </c>
      <c r="J41" s="22">
        <f t="shared" si="3"/>
        <v>0.79587169948458247</v>
      </c>
      <c r="K41" s="16"/>
    </row>
    <row r="42" spans="1:11">
      <c r="A42" s="14" t="s">
        <v>75</v>
      </c>
      <c r="B42" s="9" t="s">
        <v>283</v>
      </c>
      <c r="C42" s="22">
        <v>1.3829750000000001</v>
      </c>
      <c r="D42" s="25">
        <v>2.0683750000000001</v>
      </c>
      <c r="E42" s="22">
        <f t="shared" si="0"/>
        <v>49.559825737992384</v>
      </c>
      <c r="F42" s="22">
        <f t="shared" si="1"/>
        <v>0.36324663560118742</v>
      </c>
      <c r="G42" s="22">
        <v>0.2485</v>
      </c>
      <c r="H42" s="25">
        <v>0.52072499999999999</v>
      </c>
      <c r="I42" s="22">
        <f t="shared" si="2"/>
        <v>109.54728370221329</v>
      </c>
      <c r="J42" s="22">
        <f t="shared" si="3"/>
        <v>0.56985397282406236</v>
      </c>
      <c r="K42" s="16"/>
    </row>
    <row r="43" spans="1:11">
      <c r="A43" s="14"/>
      <c r="B43" s="9" t="s">
        <v>3</v>
      </c>
      <c r="C43" s="22">
        <f>+C13-C14-C29-C28-C30-C31</f>
        <v>55.210259630000742</v>
      </c>
      <c r="D43" s="25">
        <f>+D13-D14-D29-D28-D30-D31</f>
        <v>66.021344000000013</v>
      </c>
      <c r="E43" s="22">
        <f t="shared" si="0"/>
        <v>19.581658268682787</v>
      </c>
      <c r="F43" s="22">
        <f t="shared" si="1"/>
        <v>11.594624323862281</v>
      </c>
      <c r="G43" s="22">
        <f t="shared" ref="G43:H43" si="4">+G13-G14-G29-G28-G30-G31</f>
        <v>9.2460334200000585</v>
      </c>
      <c r="H43" s="25">
        <f t="shared" si="4"/>
        <v>10.884551279999998</v>
      </c>
      <c r="I43" s="22">
        <f t="shared" si="2"/>
        <v>17.72130583538307</v>
      </c>
      <c r="J43" s="22">
        <f t="shared" si="3"/>
        <v>11.911478783072127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23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90"/>
      <c r="E46" s="20"/>
    </row>
    <row r="47" spans="1:11">
      <c r="B47" s="20"/>
      <c r="C47" s="20"/>
      <c r="D47" s="90"/>
      <c r="E47" s="20"/>
    </row>
    <row r="48" spans="1:11">
      <c r="C48" s="20"/>
      <c r="D48" s="90"/>
    </row>
    <row r="49" spans="3:5">
      <c r="C49" s="20"/>
      <c r="D49" s="90"/>
    </row>
    <row r="50" spans="3:5">
      <c r="C50" s="20"/>
      <c r="D50" s="90"/>
      <c r="E50" s="90"/>
    </row>
    <row r="51" spans="3:5">
      <c r="C51" s="20"/>
      <c r="D51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75" workbookViewId="0">
      <pane ySplit="11" topLeftCell="A33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78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69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26</v>
      </c>
      <c r="C13" s="25">
        <v>1120.3721545899962</v>
      </c>
      <c r="D13" s="25">
        <f>+'Resumen exportaciones totales'!D25</f>
        <v>1136.2519204</v>
      </c>
      <c r="E13" s="25">
        <f>IF(OR(OR(D13=0,C13=0),D13=""),"",(D13/C13-1)*100)</f>
        <v>1.4173652696514161</v>
      </c>
      <c r="F13" s="23">
        <f>(D13/D$13)*100</f>
        <v>100</v>
      </c>
      <c r="G13" s="25">
        <v>177.16872191000039</v>
      </c>
      <c r="H13" s="25">
        <f>+'Resumen exportaciones totales'!H25</f>
        <v>194.07849027</v>
      </c>
      <c r="I13" s="25">
        <f>IF(OR(OR(H13=0,G13=0),H13=""),"",(H13/G13-1)*100)</f>
        <v>9.5444433857741373</v>
      </c>
      <c r="J13" s="23">
        <f>(H13/H$13)*100</f>
        <v>100</v>
      </c>
      <c r="K13" s="16"/>
    </row>
    <row r="14" spans="1:14">
      <c r="A14" s="14"/>
      <c r="B14" s="10" t="s">
        <v>51</v>
      </c>
      <c r="C14" s="22">
        <v>594.85703599999999</v>
      </c>
      <c r="D14" s="25">
        <v>617.63229799999999</v>
      </c>
      <c r="E14" s="22">
        <f t="shared" ref="E14:E44" si="0">IF(OR(OR(D14=0,C14=0),D14=""),"",(D14/C14-1)*100)</f>
        <v>3.8286950681709619</v>
      </c>
      <c r="F14" s="22">
        <f t="shared" ref="F14:F44" si="1">(D14/D$13)*100</f>
        <v>54.356986061908884</v>
      </c>
      <c r="G14" s="22">
        <v>94.171410000000009</v>
      </c>
      <c r="H14" s="25">
        <v>103.892494</v>
      </c>
      <c r="I14" s="22">
        <f t="shared" ref="I14:I44" si="2">IF(OR(OR(H14=0,G14=0),H14=""),"",(H14/G14-1)*100)</f>
        <v>10.32275506971807</v>
      </c>
      <c r="J14" s="22">
        <f t="shared" ref="J14:J44" si="3">(H14/H$13)*100</f>
        <v>53.531173833568999</v>
      </c>
      <c r="K14" s="16"/>
    </row>
    <row r="15" spans="1:14">
      <c r="A15" s="14"/>
      <c r="B15" s="10" t="s">
        <v>66</v>
      </c>
      <c r="C15" s="22">
        <v>270.544847</v>
      </c>
      <c r="D15" s="25">
        <v>272.33531499999998</v>
      </c>
      <c r="E15" s="22">
        <f t="shared" si="0"/>
        <v>0.66180081411788549</v>
      </c>
      <c r="F15" s="22">
        <f t="shared" si="1"/>
        <v>23.967864001860477</v>
      </c>
      <c r="G15" s="22">
        <v>48.973875999999997</v>
      </c>
      <c r="H15" s="25">
        <v>46.123341999999994</v>
      </c>
      <c r="I15" s="22">
        <f t="shared" si="2"/>
        <v>-5.8205194949242038</v>
      </c>
      <c r="J15" s="22">
        <f t="shared" si="3"/>
        <v>23.765303375883477</v>
      </c>
      <c r="K15" s="16"/>
    </row>
    <row r="16" spans="1:14">
      <c r="A16" s="14" t="s">
        <v>75</v>
      </c>
      <c r="B16" s="9" t="s">
        <v>259</v>
      </c>
      <c r="C16" s="22">
        <v>6.6978410000000004</v>
      </c>
      <c r="D16" s="25">
        <v>6.5436829999999997</v>
      </c>
      <c r="E16" s="22">
        <f t="shared" si="0"/>
        <v>-2.3016073388424818</v>
      </c>
      <c r="F16" s="22">
        <f t="shared" si="1"/>
        <v>0.57590072082750776</v>
      </c>
      <c r="G16" s="22">
        <v>0.70704599999999995</v>
      </c>
      <c r="H16" s="25">
        <v>1.360547</v>
      </c>
      <c r="I16" s="22">
        <f t="shared" si="2"/>
        <v>92.426942518591446</v>
      </c>
      <c r="J16" s="22">
        <f t="shared" si="3"/>
        <v>0.7010292578570767</v>
      </c>
      <c r="K16" s="16"/>
    </row>
    <row r="17" spans="1:11">
      <c r="A17" s="14" t="s">
        <v>75</v>
      </c>
      <c r="B17" s="9" t="s">
        <v>260</v>
      </c>
      <c r="C17" s="22">
        <v>198.98115300000001</v>
      </c>
      <c r="D17" s="25">
        <v>195.565347</v>
      </c>
      <c r="E17" s="22">
        <f t="shared" si="0"/>
        <v>-1.7166480083669056</v>
      </c>
      <c r="F17" s="22">
        <f t="shared" si="1"/>
        <v>17.211442593747542</v>
      </c>
      <c r="G17" s="22">
        <v>35.674939999999999</v>
      </c>
      <c r="H17" s="25">
        <v>32.568739999999998</v>
      </c>
      <c r="I17" s="22">
        <f t="shared" si="2"/>
        <v>-8.7069522751825232</v>
      </c>
      <c r="J17" s="22">
        <f t="shared" si="3"/>
        <v>16.781220811585406</v>
      </c>
      <c r="K17" s="16"/>
    </row>
    <row r="18" spans="1:11">
      <c r="A18" s="14" t="s">
        <v>75</v>
      </c>
      <c r="B18" s="9" t="s">
        <v>261</v>
      </c>
      <c r="C18" s="22">
        <v>64.865853000000001</v>
      </c>
      <c r="D18" s="25">
        <v>70.226285000000004</v>
      </c>
      <c r="E18" s="22">
        <f t="shared" si="0"/>
        <v>8.2638734435512617</v>
      </c>
      <c r="F18" s="22">
        <f t="shared" si="1"/>
        <v>6.1805206872854326</v>
      </c>
      <c r="G18" s="22">
        <v>12.591889999999999</v>
      </c>
      <c r="H18" s="25">
        <v>12.194055000000001</v>
      </c>
      <c r="I18" s="22">
        <f t="shared" si="2"/>
        <v>-3.1594542201369258</v>
      </c>
      <c r="J18" s="22">
        <f t="shared" si="3"/>
        <v>6.2830533064409959</v>
      </c>
      <c r="K18" s="16"/>
    </row>
    <row r="19" spans="1:11">
      <c r="A19" s="14"/>
      <c r="B19" s="10" t="s">
        <v>67</v>
      </c>
      <c r="C19" s="22">
        <v>324.31218899999999</v>
      </c>
      <c r="D19" s="25">
        <v>345.29698299999995</v>
      </c>
      <c r="E19" s="22">
        <f t="shared" si="0"/>
        <v>6.470553593654782</v>
      </c>
      <c r="F19" s="22">
        <f t="shared" si="1"/>
        <v>30.389122060048397</v>
      </c>
      <c r="G19" s="22">
        <v>45.197534000000005</v>
      </c>
      <c r="H19" s="25">
        <v>57.769152000000005</v>
      </c>
      <c r="I19" s="22">
        <f t="shared" si="2"/>
        <v>27.814831667586116</v>
      </c>
      <c r="J19" s="22">
        <f t="shared" si="3"/>
        <v>29.765870457685523</v>
      </c>
      <c r="K19" s="16"/>
    </row>
    <row r="20" spans="1:11">
      <c r="A20" s="14" t="s">
        <v>75</v>
      </c>
      <c r="B20" s="9" t="s">
        <v>262</v>
      </c>
      <c r="C20" s="22">
        <v>7.9137589999999998</v>
      </c>
      <c r="D20" s="25">
        <v>8.8815659999999994</v>
      </c>
      <c r="E20" s="22">
        <f t="shared" si="0"/>
        <v>12.229422199993699</v>
      </c>
      <c r="F20" s="22">
        <f t="shared" si="1"/>
        <v>0.78165465250640731</v>
      </c>
      <c r="G20" s="22">
        <v>1.8138909999999999</v>
      </c>
      <c r="H20" s="25">
        <v>2.4317790000000001</v>
      </c>
      <c r="I20" s="22">
        <f t="shared" si="2"/>
        <v>34.064229879303689</v>
      </c>
      <c r="J20" s="22">
        <f t="shared" si="3"/>
        <v>1.2529873849579798</v>
      </c>
      <c r="K20" s="16"/>
    </row>
    <row r="21" spans="1:11">
      <c r="A21" s="14" t="s">
        <v>75</v>
      </c>
      <c r="B21" s="9" t="s">
        <v>263</v>
      </c>
      <c r="C21" s="22">
        <v>40.974778000000001</v>
      </c>
      <c r="D21" s="25">
        <v>98.576375999999996</v>
      </c>
      <c r="E21" s="22">
        <f t="shared" si="0"/>
        <v>140.57818202212101</v>
      </c>
      <c r="F21" s="22">
        <f t="shared" si="1"/>
        <v>8.6755739840948038</v>
      </c>
      <c r="G21" s="22">
        <v>4.9166699999999999</v>
      </c>
      <c r="H21" s="25">
        <v>11.987606</v>
      </c>
      <c r="I21" s="22">
        <f t="shared" si="2"/>
        <v>143.81554995555933</v>
      </c>
      <c r="J21" s="22">
        <f t="shared" si="3"/>
        <v>6.1766793338730963</v>
      </c>
      <c r="K21" s="16"/>
    </row>
    <row r="22" spans="1:11">
      <c r="A22" s="14" t="s">
        <v>75</v>
      </c>
      <c r="B22" s="9" t="s">
        <v>264</v>
      </c>
      <c r="C22" s="22">
        <v>2.977814</v>
      </c>
      <c r="D22" s="25">
        <v>3.4284509999999999</v>
      </c>
      <c r="E22" s="22">
        <f t="shared" si="0"/>
        <v>15.133148007229469</v>
      </c>
      <c r="F22" s="22">
        <f t="shared" si="1"/>
        <v>0.30173335142026131</v>
      </c>
      <c r="G22" s="22">
        <v>0.61568900000000004</v>
      </c>
      <c r="H22" s="25">
        <v>0.83017200000000002</v>
      </c>
      <c r="I22" s="22">
        <f t="shared" si="2"/>
        <v>34.836256616571013</v>
      </c>
      <c r="J22" s="22">
        <f t="shared" si="3"/>
        <v>0.42775064812441255</v>
      </c>
      <c r="K22" s="16"/>
    </row>
    <row r="23" spans="1:11">
      <c r="A23" s="14" t="s">
        <v>75</v>
      </c>
      <c r="B23" s="9" t="s">
        <v>265</v>
      </c>
      <c r="C23" s="22">
        <v>28.885383999999998</v>
      </c>
      <c r="D23" s="25">
        <v>33.731619000000002</v>
      </c>
      <c r="E23" s="22">
        <f t="shared" si="0"/>
        <v>16.777464339750537</v>
      </c>
      <c r="F23" s="22">
        <f t="shared" si="1"/>
        <v>2.9686743225151431</v>
      </c>
      <c r="G23" s="22">
        <v>4.6271240000000002</v>
      </c>
      <c r="H23" s="25">
        <v>6.3621359999999996</v>
      </c>
      <c r="I23" s="22">
        <f t="shared" si="2"/>
        <v>37.496552934392938</v>
      </c>
      <c r="J23" s="22">
        <f t="shared" si="3"/>
        <v>3.2781252529062139</v>
      </c>
      <c r="K23" s="16"/>
    </row>
    <row r="24" spans="1:11">
      <c r="A24" s="14" t="s">
        <v>75</v>
      </c>
      <c r="B24" s="9" t="s">
        <v>266</v>
      </c>
      <c r="C24" s="22">
        <v>47.074527000000003</v>
      </c>
      <c r="D24" s="25">
        <v>57.068489</v>
      </c>
      <c r="E24" s="22">
        <f t="shared" si="0"/>
        <v>21.230084797240757</v>
      </c>
      <c r="F24" s="22">
        <f t="shared" si="1"/>
        <v>5.0225207962605616</v>
      </c>
      <c r="G24" s="22">
        <v>9.3060340000000004</v>
      </c>
      <c r="H24" s="25">
        <v>10.766520999999999</v>
      </c>
      <c r="I24" s="22">
        <f t="shared" si="2"/>
        <v>15.693978766894666</v>
      </c>
      <c r="J24" s="22">
        <f t="shared" si="3"/>
        <v>5.5475086316993325</v>
      </c>
      <c r="K24" s="16"/>
    </row>
    <row r="25" spans="1:11">
      <c r="A25" s="14" t="s">
        <v>75</v>
      </c>
      <c r="B25" s="9" t="s">
        <v>267</v>
      </c>
      <c r="C25" s="22">
        <v>1.570711</v>
      </c>
      <c r="D25" s="25">
        <v>1.7871349999999999</v>
      </c>
      <c r="E25" s="22">
        <f t="shared" si="0"/>
        <v>13.778728231991755</v>
      </c>
      <c r="F25" s="22">
        <f t="shared" si="1"/>
        <v>0.15728334253295401</v>
      </c>
      <c r="G25" s="22">
        <v>0.368232</v>
      </c>
      <c r="H25" s="25">
        <v>0.23324600000000001</v>
      </c>
      <c r="I25" s="22">
        <f t="shared" si="2"/>
        <v>-36.657867865910617</v>
      </c>
      <c r="J25" s="22">
        <f t="shared" si="3"/>
        <v>0.12018127288372378</v>
      </c>
      <c r="K25" s="16"/>
    </row>
    <row r="26" spans="1:11">
      <c r="A26" s="14" t="s">
        <v>75</v>
      </c>
      <c r="B26" s="9" t="s">
        <v>268</v>
      </c>
      <c r="C26" s="22">
        <v>1.436455</v>
      </c>
      <c r="D26" s="25">
        <v>0.95494100000000004</v>
      </c>
      <c r="E26" s="22">
        <f t="shared" si="0"/>
        <v>-33.520994392445289</v>
      </c>
      <c r="F26" s="22">
        <f t="shared" si="1"/>
        <v>8.4043070278273124E-2</v>
      </c>
      <c r="G26" s="22">
        <v>7.5180999999999998E-2</v>
      </c>
      <c r="H26" s="25">
        <v>0.12060899999999999</v>
      </c>
      <c r="I26" s="22">
        <f t="shared" si="2"/>
        <v>60.424841382796181</v>
      </c>
      <c r="J26" s="22">
        <f t="shared" si="3"/>
        <v>6.2144444668860516E-2</v>
      </c>
      <c r="K26" s="16"/>
    </row>
    <row r="27" spans="1:11">
      <c r="A27" s="14" t="s">
        <v>75</v>
      </c>
      <c r="B27" s="9" t="s">
        <v>269</v>
      </c>
      <c r="C27" s="22">
        <v>193.47876099999999</v>
      </c>
      <c r="D27" s="25">
        <v>140.86840599999999</v>
      </c>
      <c r="E27" s="22">
        <f t="shared" si="0"/>
        <v>-27.191798587132777</v>
      </c>
      <c r="F27" s="22">
        <f t="shared" si="1"/>
        <v>12.397638540439997</v>
      </c>
      <c r="G27" s="22">
        <v>23.474713000000001</v>
      </c>
      <c r="H27" s="25">
        <v>25.037082999999999</v>
      </c>
      <c r="I27" s="22">
        <f t="shared" si="2"/>
        <v>6.6555446279577435</v>
      </c>
      <c r="J27" s="22">
        <f t="shared" si="3"/>
        <v>12.900493488571902</v>
      </c>
      <c r="K27" s="16"/>
    </row>
    <row r="28" spans="1:11">
      <c r="A28" s="14" t="s">
        <v>75</v>
      </c>
      <c r="B28" s="9" t="s">
        <v>270</v>
      </c>
      <c r="C28" s="22">
        <v>4.651618</v>
      </c>
      <c r="D28" s="25">
        <v>4.7821360000000004</v>
      </c>
      <c r="E28" s="22">
        <f t="shared" si="0"/>
        <v>2.8058623902478708</v>
      </c>
      <c r="F28" s="22">
        <f t="shared" si="1"/>
        <v>0.42086934368537948</v>
      </c>
      <c r="G28" s="22">
        <v>0.55648399999999998</v>
      </c>
      <c r="H28" s="25">
        <v>0.70914699999999997</v>
      </c>
      <c r="I28" s="22">
        <f t="shared" si="2"/>
        <v>27.433493146253983</v>
      </c>
      <c r="J28" s="22">
        <f t="shared" si="3"/>
        <v>0.36539185718800782</v>
      </c>
      <c r="K28" s="16"/>
    </row>
    <row r="29" spans="1:11">
      <c r="A29" s="14" t="s">
        <v>75</v>
      </c>
      <c r="B29" s="9" t="s">
        <v>271</v>
      </c>
      <c r="C29" s="22">
        <v>162.47914499999999</v>
      </c>
      <c r="D29" s="25">
        <v>116.971784</v>
      </c>
      <c r="E29" s="22">
        <f t="shared" si="0"/>
        <v>-28.008124365745523</v>
      </c>
      <c r="F29" s="22">
        <f t="shared" si="1"/>
        <v>10.294529047644811</v>
      </c>
      <c r="G29" s="22">
        <v>22.145005000000001</v>
      </c>
      <c r="H29" s="25">
        <v>20.720082000000001</v>
      </c>
      <c r="I29" s="22">
        <f t="shared" si="2"/>
        <v>-6.4345119813700613</v>
      </c>
      <c r="J29" s="22">
        <f t="shared" si="3"/>
        <v>10.676135192093898</v>
      </c>
      <c r="K29" s="16"/>
    </row>
    <row r="30" spans="1:11">
      <c r="A30" s="14" t="s">
        <v>75</v>
      </c>
      <c r="B30" s="9" t="s">
        <v>272</v>
      </c>
      <c r="C30" s="22">
        <v>8.7728950000000001</v>
      </c>
      <c r="D30" s="25">
        <v>6.5052289999999999</v>
      </c>
      <c r="E30" s="22">
        <f t="shared" si="0"/>
        <v>-25.848548284232287</v>
      </c>
      <c r="F30" s="22">
        <f t="shared" si="1"/>
        <v>0.5725164361183156</v>
      </c>
      <c r="G30" s="22">
        <v>2.0546069999999999</v>
      </c>
      <c r="H30" s="25">
        <v>1.261717</v>
      </c>
      <c r="I30" s="22">
        <f t="shared" si="2"/>
        <v>-38.590835132947568</v>
      </c>
      <c r="J30" s="22">
        <f t="shared" si="3"/>
        <v>0.65010656165178948</v>
      </c>
      <c r="K30" s="16"/>
    </row>
    <row r="31" spans="1:11">
      <c r="A31" s="14"/>
      <c r="B31" s="10" t="s">
        <v>52</v>
      </c>
      <c r="C31" s="22">
        <v>69.664815000000004</v>
      </c>
      <c r="D31" s="25">
        <v>127.07877400000001</v>
      </c>
      <c r="E31" s="22">
        <f t="shared" si="0"/>
        <v>82.414571832280046</v>
      </c>
      <c r="F31" s="22">
        <f t="shared" si="1"/>
        <v>11.184031614684873</v>
      </c>
      <c r="G31" s="22">
        <v>14.268179000000002</v>
      </c>
      <c r="H31" s="25">
        <v>14.623806999999999</v>
      </c>
      <c r="I31" s="22">
        <f t="shared" si="2"/>
        <v>2.4924554142473188</v>
      </c>
      <c r="J31" s="22">
        <f t="shared" si="3"/>
        <v>7.534996268600147</v>
      </c>
      <c r="K31" s="16"/>
    </row>
    <row r="32" spans="1:11">
      <c r="A32" s="14" t="s">
        <v>75</v>
      </c>
      <c r="B32" s="9" t="s">
        <v>273</v>
      </c>
      <c r="C32" s="22">
        <v>4.1274629999999997</v>
      </c>
      <c r="D32" s="25">
        <v>6.236809</v>
      </c>
      <c r="E32" s="22">
        <f t="shared" si="0"/>
        <v>51.105146187864079</v>
      </c>
      <c r="F32" s="22">
        <f t="shared" si="1"/>
        <v>0.54889315371228831</v>
      </c>
      <c r="G32" s="22">
        <v>0.80129099999999998</v>
      </c>
      <c r="H32" s="25">
        <v>1.2960100000000001</v>
      </c>
      <c r="I32" s="22">
        <f t="shared" si="2"/>
        <v>61.740241684980887</v>
      </c>
      <c r="J32" s="22">
        <f t="shared" si="3"/>
        <v>0.66777621682701893</v>
      </c>
      <c r="K32" s="16"/>
    </row>
    <row r="33" spans="1:11">
      <c r="A33" s="14" t="s">
        <v>75</v>
      </c>
      <c r="B33" s="9" t="s">
        <v>274</v>
      </c>
      <c r="C33" s="22">
        <v>0.75520299999999996</v>
      </c>
      <c r="D33" s="25">
        <v>25.105888</v>
      </c>
      <c r="E33" s="22">
        <f t="shared" si="0"/>
        <v>3224.3893363771067</v>
      </c>
      <c r="F33" s="22">
        <f t="shared" si="1"/>
        <v>2.209535363527646</v>
      </c>
      <c r="G33" s="22">
        <v>6.1261999999999997E-2</v>
      </c>
      <c r="H33" s="25">
        <v>0.40682699999999999</v>
      </c>
      <c r="I33" s="22">
        <f t="shared" si="2"/>
        <v>564.07724200972871</v>
      </c>
      <c r="J33" s="22">
        <f t="shared" si="3"/>
        <v>0.2096198292938215</v>
      </c>
      <c r="K33" s="16"/>
    </row>
    <row r="34" spans="1:11">
      <c r="A34" s="14" t="s">
        <v>75</v>
      </c>
      <c r="B34" s="9" t="s">
        <v>275</v>
      </c>
      <c r="C34" s="22">
        <v>10.161595999999999</v>
      </c>
      <c r="D34" s="25">
        <v>14.884546</v>
      </c>
      <c r="E34" s="22">
        <f t="shared" si="0"/>
        <v>46.478427207694551</v>
      </c>
      <c r="F34" s="22">
        <f t="shared" si="1"/>
        <v>1.3099688310986637</v>
      </c>
      <c r="G34" s="22">
        <v>2.2726600000000001</v>
      </c>
      <c r="H34" s="25">
        <v>2.7071369999999999</v>
      </c>
      <c r="I34" s="22">
        <f t="shared" si="2"/>
        <v>19.117553879594816</v>
      </c>
      <c r="J34" s="22">
        <f t="shared" si="3"/>
        <v>1.3948670953869533</v>
      </c>
      <c r="K34" s="16"/>
    </row>
    <row r="35" spans="1:11">
      <c r="A35" s="14" t="s">
        <v>75</v>
      </c>
      <c r="B35" s="9" t="s">
        <v>276</v>
      </c>
      <c r="C35" s="22">
        <v>10.272304</v>
      </c>
      <c r="D35" s="25">
        <v>7.2434849999999997</v>
      </c>
      <c r="E35" s="22">
        <f t="shared" si="0"/>
        <v>-29.48529365953344</v>
      </c>
      <c r="F35" s="22">
        <f t="shared" si="1"/>
        <v>0.63748935160875608</v>
      </c>
      <c r="G35" s="22">
        <v>1.612001</v>
      </c>
      <c r="H35" s="25">
        <v>2.0349629999999999</v>
      </c>
      <c r="I35" s="22">
        <f t="shared" si="2"/>
        <v>26.238321192108426</v>
      </c>
      <c r="J35" s="22">
        <f t="shared" si="3"/>
        <v>1.0485257779823927</v>
      </c>
      <c r="K35" s="16"/>
    </row>
    <row r="36" spans="1:11">
      <c r="A36" s="14" t="s">
        <v>75</v>
      </c>
      <c r="B36" s="9" t="s">
        <v>286</v>
      </c>
      <c r="C36" s="22">
        <v>0.63233700000000004</v>
      </c>
      <c r="D36" s="25">
        <v>1.3117669999999999</v>
      </c>
      <c r="E36" s="22">
        <f t="shared" si="0"/>
        <v>107.44745286136977</v>
      </c>
      <c r="F36" s="22">
        <f t="shared" si="1"/>
        <v>0.11544684558493089</v>
      </c>
      <c r="G36" s="22">
        <v>0</v>
      </c>
      <c r="H36" s="25">
        <v>0.69104500000000002</v>
      </c>
      <c r="I36" s="22" t="str">
        <f t="shared" si="2"/>
        <v/>
      </c>
      <c r="J36" s="22">
        <f t="shared" si="3"/>
        <v>0.35606470301712739</v>
      </c>
      <c r="K36" s="16"/>
    </row>
    <row r="37" spans="1:11">
      <c r="A37" s="14" t="s">
        <v>75</v>
      </c>
      <c r="B37" s="7" t="s">
        <v>277</v>
      </c>
      <c r="C37" s="22">
        <v>32.643045000000001</v>
      </c>
      <c r="D37" s="25">
        <v>60.575726000000003</v>
      </c>
      <c r="E37" s="22">
        <f t="shared" si="0"/>
        <v>85.570083918335456</v>
      </c>
      <c r="F37" s="22">
        <f t="shared" si="1"/>
        <v>5.3311879973479162</v>
      </c>
      <c r="G37" s="22">
        <v>7.884652</v>
      </c>
      <c r="H37" s="25">
        <v>5.4824450000000002</v>
      </c>
      <c r="I37" s="22">
        <f t="shared" si="2"/>
        <v>-30.466874124565035</v>
      </c>
      <c r="J37" s="22">
        <f t="shared" si="3"/>
        <v>2.8248596701122719</v>
      </c>
      <c r="K37" s="16"/>
    </row>
    <row r="38" spans="1:11">
      <c r="A38" s="14" t="s">
        <v>75</v>
      </c>
      <c r="B38" s="7" t="s">
        <v>279</v>
      </c>
      <c r="C38" s="22">
        <v>5.238855</v>
      </c>
      <c r="D38" s="25">
        <v>4.3799520000000003</v>
      </c>
      <c r="E38" s="22">
        <f t="shared" si="0"/>
        <v>-16.394861090829959</v>
      </c>
      <c r="F38" s="22">
        <f t="shared" si="1"/>
        <v>0.38547367193519072</v>
      </c>
      <c r="G38" s="22">
        <v>0.69804500000000003</v>
      </c>
      <c r="H38" s="25">
        <v>0.90867900000000001</v>
      </c>
      <c r="I38" s="22">
        <f t="shared" si="2"/>
        <v>30.174845461252488</v>
      </c>
      <c r="J38" s="22">
        <f t="shared" si="3"/>
        <v>0.4682018078025314</v>
      </c>
      <c r="K38" s="16"/>
    </row>
    <row r="39" spans="1:11">
      <c r="A39" s="14" t="s">
        <v>75</v>
      </c>
      <c r="B39" s="7" t="s">
        <v>287</v>
      </c>
      <c r="C39" s="22">
        <v>9.1893000000000002E-2</v>
      </c>
      <c r="D39" s="25">
        <v>0.209592</v>
      </c>
      <c r="E39" s="22">
        <f t="shared" si="0"/>
        <v>128.08266135614247</v>
      </c>
      <c r="F39" s="22">
        <f t="shared" si="1"/>
        <v>1.844590941824031E-2</v>
      </c>
      <c r="G39" s="22">
        <v>0</v>
      </c>
      <c r="H39" s="25">
        <v>0.14600099999999999</v>
      </c>
      <c r="I39" s="22" t="str">
        <f t="shared" si="2"/>
        <v/>
      </c>
      <c r="J39" s="22">
        <f t="shared" si="3"/>
        <v>7.5227811076273784E-2</v>
      </c>
      <c r="K39" s="16"/>
    </row>
    <row r="40" spans="1:11">
      <c r="A40" s="14" t="s">
        <v>75</v>
      </c>
      <c r="B40" s="9" t="s">
        <v>280</v>
      </c>
      <c r="C40" s="22">
        <v>0.76095599999999997</v>
      </c>
      <c r="D40" s="25">
        <v>1.2115130000000001</v>
      </c>
      <c r="E40" s="22">
        <f t="shared" si="0"/>
        <v>59.209336676496413</v>
      </c>
      <c r="F40" s="22">
        <f t="shared" si="1"/>
        <v>0.10662362617380708</v>
      </c>
      <c r="G40" s="22">
        <v>0.132877</v>
      </c>
      <c r="H40" s="25">
        <v>0.287858</v>
      </c>
      <c r="I40" s="22">
        <f t="shared" si="2"/>
        <v>116.63493305839236</v>
      </c>
      <c r="J40" s="22">
        <f t="shared" si="3"/>
        <v>0.14832040356431819</v>
      </c>
      <c r="K40" s="16"/>
    </row>
    <row r="41" spans="1:11">
      <c r="A41" s="14" t="s">
        <v>75</v>
      </c>
      <c r="B41" s="9" t="s">
        <v>281</v>
      </c>
      <c r="C41" s="22">
        <v>3.4812660000000002</v>
      </c>
      <c r="D41" s="25">
        <v>5.1904149999999998</v>
      </c>
      <c r="E41" s="22">
        <f t="shared" si="0"/>
        <v>49.095616364851161</v>
      </c>
      <c r="F41" s="22">
        <f t="shared" si="1"/>
        <v>0.45680142817032982</v>
      </c>
      <c r="G41" s="22">
        <v>0.21796499999999999</v>
      </c>
      <c r="H41" s="25">
        <v>0.54637500000000006</v>
      </c>
      <c r="I41" s="22">
        <f t="shared" si="2"/>
        <v>150.67097928566517</v>
      </c>
      <c r="J41" s="22">
        <f t="shared" si="3"/>
        <v>0.28152269694590515</v>
      </c>
      <c r="K41" s="16"/>
    </row>
    <row r="42" spans="1:11">
      <c r="A42" s="14" t="s">
        <v>75</v>
      </c>
      <c r="B42" s="9" t="s">
        <v>283</v>
      </c>
      <c r="C42" s="22">
        <v>1.499897</v>
      </c>
      <c r="D42" s="25">
        <v>0.72908099999999998</v>
      </c>
      <c r="E42" s="22">
        <f t="shared" si="0"/>
        <v>-51.391262200004405</v>
      </c>
      <c r="F42" s="22">
        <f t="shared" si="1"/>
        <v>6.4165436107103638E-2</v>
      </c>
      <c r="G42" s="22">
        <v>0.587426</v>
      </c>
      <c r="H42" s="25">
        <v>0.116467</v>
      </c>
      <c r="I42" s="22">
        <f t="shared" si="2"/>
        <v>-80.173332470813335</v>
      </c>
      <c r="J42" s="22">
        <f t="shared" si="3"/>
        <v>6.0010256591532786E-2</v>
      </c>
      <c r="K42" s="16"/>
    </row>
    <row r="43" spans="1:11">
      <c r="A43" s="14"/>
      <c r="B43" s="9" t="s">
        <v>284</v>
      </c>
      <c r="C43" s="22">
        <v>58.038946000000003</v>
      </c>
      <c r="D43" s="25">
        <v>6.3896309999999996</v>
      </c>
      <c r="E43" s="22">
        <f t="shared" si="0"/>
        <v>-88.990787324084081</v>
      </c>
      <c r="F43" s="22">
        <f t="shared" si="1"/>
        <v>0.56234281194883518</v>
      </c>
      <c r="G43" s="22">
        <v>8.8843139999999998</v>
      </c>
      <c r="H43" s="25">
        <v>2.2402999999999999E-2</v>
      </c>
      <c r="I43" s="22">
        <f t="shared" si="2"/>
        <v>-99.747836467734032</v>
      </c>
      <c r="J43" s="22">
        <f t="shared" si="3"/>
        <v>1.1543267864889704E-2</v>
      </c>
      <c r="K43" s="16"/>
    </row>
    <row r="44" spans="1:11">
      <c r="A44" s="14"/>
      <c r="B44" s="9" t="s">
        <v>3</v>
      </c>
      <c r="C44" s="22">
        <f>+C13-C14-C29-C28-C30-C31-C43</f>
        <v>221.90769958999613</v>
      </c>
      <c r="D44" s="25">
        <f>+D13-D14-D29-D28-D30-D31-D43</f>
        <v>256.89206840000003</v>
      </c>
      <c r="E44" s="22">
        <f t="shared" si="0"/>
        <v>15.765279381761953</v>
      </c>
      <c r="F44" s="22">
        <f t="shared" si="1"/>
        <v>22.608724684008905</v>
      </c>
      <c r="G44" s="22">
        <f t="shared" ref="G44:H44" si="4">+G13-G14-G29-G28-G30-G31-G43</f>
        <v>35.088722910000385</v>
      </c>
      <c r="H44" s="25">
        <f t="shared" si="4"/>
        <v>52.848840269999997</v>
      </c>
      <c r="I44" s="22">
        <f t="shared" si="2"/>
        <v>50.614886741682838</v>
      </c>
      <c r="J44" s="22">
        <f t="shared" si="3"/>
        <v>27.230653019032264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80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69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26</v>
      </c>
      <c r="C13" s="25">
        <v>168.26209249000036</v>
      </c>
      <c r="D13" s="25">
        <f>+'Resumen exportaciones totales'!D26</f>
        <v>219.8012919</v>
      </c>
      <c r="E13" s="25">
        <f>IF(OR(OR(D13=0,C13=0),D13=""),"",(D13/C13-1)*100)</f>
        <v>30.630309327136509</v>
      </c>
      <c r="F13" s="23">
        <f>(D13/D$13)*100</f>
        <v>100</v>
      </c>
      <c r="G13" s="25">
        <v>30.560026220000044</v>
      </c>
      <c r="H13" s="25">
        <f>+'Resumen exportaciones totales'!H26</f>
        <v>38.657925210000002</v>
      </c>
      <c r="I13" s="25">
        <f>IF(OR(OR(H13=0,G13=0),H13=""),"",(H13/G13-1)*100)</f>
        <v>26.498337834213892</v>
      </c>
      <c r="J13" s="23">
        <f>(H13/H$13)*100</f>
        <v>100</v>
      </c>
      <c r="K13" s="16"/>
    </row>
    <row r="14" spans="1:14">
      <c r="A14" s="14"/>
      <c r="B14" s="10" t="s">
        <v>51</v>
      </c>
      <c r="C14" s="22">
        <v>80.859985000000009</v>
      </c>
      <c r="D14" s="25">
        <v>92.142822999999993</v>
      </c>
      <c r="E14" s="22">
        <f t="shared" ref="E14:E42" si="0">IF(OR(OR(D14=0,C14=0),D14=""),"",(D14/C14-1)*100)</f>
        <v>13.953549459599813</v>
      </c>
      <c r="F14" s="22">
        <f t="shared" ref="F14:F42" si="1">(D14/D$13)*100</f>
        <v>41.920965160623787</v>
      </c>
      <c r="G14" s="22">
        <v>14.617141</v>
      </c>
      <c r="H14" s="25">
        <v>15.120900000000001</v>
      </c>
      <c r="I14" s="22">
        <f t="shared" ref="I14:I42" si="2">IF(OR(OR(H14=0,G14=0),H14=""),"",(H14/G14-1)*100)</f>
        <v>3.4463579437319591</v>
      </c>
      <c r="J14" s="22">
        <f t="shared" ref="J14:J42" si="3">(H14/H$13)*100</f>
        <v>39.114618588191945</v>
      </c>
      <c r="K14" s="16"/>
      <c r="L14" s="24"/>
    </row>
    <row r="15" spans="1:14">
      <c r="A15" s="14"/>
      <c r="B15" s="10" t="s">
        <v>66</v>
      </c>
      <c r="C15" s="22">
        <v>36.342128000000002</v>
      </c>
      <c r="D15" s="25">
        <v>34.157928999999996</v>
      </c>
      <c r="E15" s="22">
        <f t="shared" si="0"/>
        <v>-6.0101021051931935</v>
      </c>
      <c r="F15" s="22">
        <f t="shared" si="1"/>
        <v>15.540367713371023</v>
      </c>
      <c r="G15" s="22">
        <v>7.4880849999999999</v>
      </c>
      <c r="H15" s="25">
        <v>5.6143769999999993</v>
      </c>
      <c r="I15" s="22">
        <f t="shared" si="2"/>
        <v>-25.022525785965311</v>
      </c>
      <c r="J15" s="22">
        <f t="shared" si="3"/>
        <v>14.523223813749004</v>
      </c>
      <c r="K15" s="16"/>
      <c r="L15" s="24"/>
    </row>
    <row r="16" spans="1:14">
      <c r="A16" s="14" t="s">
        <v>75</v>
      </c>
      <c r="B16" s="9" t="s">
        <v>259</v>
      </c>
      <c r="C16" s="22">
        <v>1.608652</v>
      </c>
      <c r="D16" s="25">
        <v>1.4813510000000001</v>
      </c>
      <c r="E16" s="22">
        <f t="shared" si="0"/>
        <v>-7.9135201398437882</v>
      </c>
      <c r="F16" s="22">
        <f t="shared" si="1"/>
        <v>0.67395008791574806</v>
      </c>
      <c r="G16" s="22">
        <v>0.179507</v>
      </c>
      <c r="H16" s="25">
        <v>0.31510700000000003</v>
      </c>
      <c r="I16" s="22">
        <f t="shared" si="2"/>
        <v>75.540229628928131</v>
      </c>
      <c r="J16" s="22">
        <f t="shared" si="3"/>
        <v>0.81511617162135852</v>
      </c>
      <c r="K16" s="16"/>
      <c r="L16" s="24"/>
    </row>
    <row r="17" spans="1:12">
      <c r="A17" s="14" t="s">
        <v>75</v>
      </c>
      <c r="B17" s="9" t="s">
        <v>260</v>
      </c>
      <c r="C17" s="22">
        <v>20.585350999999999</v>
      </c>
      <c r="D17" s="25">
        <v>18.243490999999999</v>
      </c>
      <c r="E17" s="22">
        <f t="shared" si="0"/>
        <v>-11.376342331981615</v>
      </c>
      <c r="F17" s="22">
        <f t="shared" si="1"/>
        <v>8.2999926171043583</v>
      </c>
      <c r="G17" s="22">
        <v>3.844881</v>
      </c>
      <c r="H17" s="25">
        <v>3.3314189999999999</v>
      </c>
      <c r="I17" s="22">
        <f t="shared" si="2"/>
        <v>-13.354431515565768</v>
      </c>
      <c r="J17" s="22">
        <f t="shared" si="3"/>
        <v>8.6176870121788927</v>
      </c>
      <c r="K17" s="16"/>
      <c r="L17" s="24"/>
    </row>
    <row r="18" spans="1:12">
      <c r="A18" s="14" t="s">
        <v>75</v>
      </c>
      <c r="B18" s="9" t="s">
        <v>261</v>
      </c>
      <c r="C18" s="22">
        <v>14.148125</v>
      </c>
      <c r="D18" s="25">
        <v>14.433087</v>
      </c>
      <c r="E18" s="22">
        <f t="shared" si="0"/>
        <v>2.0141326147457672</v>
      </c>
      <c r="F18" s="22">
        <f t="shared" si="1"/>
        <v>6.5664250083509179</v>
      </c>
      <c r="G18" s="22">
        <v>3.4636969999999998</v>
      </c>
      <c r="H18" s="25">
        <v>1.967851</v>
      </c>
      <c r="I18" s="22">
        <f t="shared" si="2"/>
        <v>-43.186398810288537</v>
      </c>
      <c r="J18" s="22">
        <f t="shared" si="3"/>
        <v>5.0904206299487536</v>
      </c>
      <c r="K18" s="16"/>
      <c r="L18" s="24"/>
    </row>
    <row r="19" spans="1:12">
      <c r="A19" s="14"/>
      <c r="B19" s="10" t="s">
        <v>67</v>
      </c>
      <c r="C19" s="22">
        <v>44.517857000000006</v>
      </c>
      <c r="D19" s="25">
        <v>57.984894000000004</v>
      </c>
      <c r="E19" s="22">
        <f t="shared" si="0"/>
        <v>30.250865399922546</v>
      </c>
      <c r="F19" s="22">
        <f t="shared" si="1"/>
        <v>26.380597447252768</v>
      </c>
      <c r="G19" s="22">
        <v>7.1290560000000003</v>
      </c>
      <c r="H19" s="25">
        <v>9.5065230000000014</v>
      </c>
      <c r="I19" s="22">
        <f t="shared" si="2"/>
        <v>33.348973552739672</v>
      </c>
      <c r="J19" s="22">
        <f t="shared" si="3"/>
        <v>24.591394774442943</v>
      </c>
      <c r="K19" s="16"/>
      <c r="L19" s="24"/>
    </row>
    <row r="20" spans="1:12">
      <c r="A20" s="14" t="s">
        <v>75</v>
      </c>
      <c r="B20" s="9" t="s">
        <v>262</v>
      </c>
      <c r="C20" s="22">
        <v>0.57881099999999996</v>
      </c>
      <c r="D20" s="25">
        <v>0.43173800000000001</v>
      </c>
      <c r="E20" s="22">
        <f t="shared" si="0"/>
        <v>-25.409503274816814</v>
      </c>
      <c r="F20" s="22">
        <f t="shared" si="1"/>
        <v>0.19642195742708463</v>
      </c>
      <c r="G20" s="22">
        <v>0.111875</v>
      </c>
      <c r="H20" s="25">
        <v>7.5247999999999995E-2</v>
      </c>
      <c r="I20" s="22">
        <f t="shared" si="2"/>
        <v>-32.739217877094973</v>
      </c>
      <c r="J20" s="22">
        <f t="shared" si="3"/>
        <v>0.19465090170057783</v>
      </c>
      <c r="K20" s="16"/>
      <c r="L20" s="24"/>
    </row>
    <row r="21" spans="1:12">
      <c r="A21" s="14" t="s">
        <v>75</v>
      </c>
      <c r="B21" s="9" t="s">
        <v>263</v>
      </c>
      <c r="C21" s="22">
        <v>3.0419459999999998</v>
      </c>
      <c r="D21" s="25">
        <v>17.756260000000001</v>
      </c>
      <c r="E21" s="22">
        <f t="shared" si="0"/>
        <v>483.71384633389295</v>
      </c>
      <c r="F21" s="22">
        <f t="shared" si="1"/>
        <v>8.0783237653026738</v>
      </c>
      <c r="G21" s="22">
        <v>0.69891199999999998</v>
      </c>
      <c r="H21" s="25">
        <v>1.642037</v>
      </c>
      <c r="I21" s="22">
        <f t="shared" si="2"/>
        <v>134.94188109518794</v>
      </c>
      <c r="J21" s="22">
        <f t="shared" si="3"/>
        <v>4.2476076796155606</v>
      </c>
      <c r="K21" s="16"/>
      <c r="L21" s="24"/>
    </row>
    <row r="22" spans="1:12">
      <c r="A22" s="14" t="s">
        <v>75</v>
      </c>
      <c r="B22" s="9" t="s">
        <v>264</v>
      </c>
      <c r="C22" s="22">
        <v>0.22259399999999999</v>
      </c>
      <c r="D22" s="25">
        <v>0.40531899999999998</v>
      </c>
      <c r="E22" s="22">
        <f t="shared" si="0"/>
        <v>82.088915244795473</v>
      </c>
      <c r="F22" s="22">
        <f t="shared" si="1"/>
        <v>0.18440246483373829</v>
      </c>
      <c r="G22" s="22">
        <v>7.7232999999999996E-2</v>
      </c>
      <c r="H22" s="25">
        <v>4.3914000000000002E-2</v>
      </c>
      <c r="I22" s="22">
        <f t="shared" si="2"/>
        <v>-43.140885372832848</v>
      </c>
      <c r="J22" s="22">
        <f t="shared" si="3"/>
        <v>0.11359637063150085</v>
      </c>
      <c r="K22" s="16"/>
      <c r="L22" s="24"/>
    </row>
    <row r="23" spans="1:12">
      <c r="A23" s="14" t="s">
        <v>75</v>
      </c>
      <c r="B23" s="9" t="s">
        <v>265</v>
      </c>
      <c r="C23" s="22">
        <v>8.8724710000000009</v>
      </c>
      <c r="D23" s="25">
        <v>10.812150000000001</v>
      </c>
      <c r="E23" s="22">
        <f t="shared" si="0"/>
        <v>21.861767708229184</v>
      </c>
      <c r="F23" s="22">
        <f t="shared" si="1"/>
        <v>4.9190566199761276</v>
      </c>
      <c r="G23" s="22">
        <v>1.4438550000000001</v>
      </c>
      <c r="H23" s="25">
        <v>2.346695</v>
      </c>
      <c r="I23" s="22">
        <f t="shared" si="2"/>
        <v>62.529824670759872</v>
      </c>
      <c r="J23" s="22">
        <f t="shared" si="3"/>
        <v>6.070411144033562</v>
      </c>
      <c r="K23" s="16"/>
      <c r="L23" s="24"/>
    </row>
    <row r="24" spans="1:12">
      <c r="A24" s="14" t="s">
        <v>75</v>
      </c>
      <c r="B24" s="9" t="s">
        <v>266</v>
      </c>
      <c r="C24" s="22">
        <v>6.2554550000000004</v>
      </c>
      <c r="D24" s="25">
        <v>8.7759499999999999</v>
      </c>
      <c r="E24" s="22">
        <f t="shared" si="0"/>
        <v>40.292752485630537</v>
      </c>
      <c r="F24" s="22">
        <f t="shared" si="1"/>
        <v>3.9926744397811249</v>
      </c>
      <c r="G24" s="22">
        <v>2.066811</v>
      </c>
      <c r="H24" s="25">
        <v>1.854053</v>
      </c>
      <c r="I24" s="22">
        <f t="shared" si="2"/>
        <v>-10.294023014199173</v>
      </c>
      <c r="J24" s="22">
        <f t="shared" si="3"/>
        <v>4.7960489082854219</v>
      </c>
      <c r="K24" s="16"/>
      <c r="L24" s="24"/>
    </row>
    <row r="25" spans="1:12">
      <c r="A25" s="14" t="s">
        <v>75</v>
      </c>
      <c r="B25" s="9" t="s">
        <v>267</v>
      </c>
      <c r="C25" s="22">
        <v>3.755E-2</v>
      </c>
      <c r="D25" s="25">
        <v>1.5200000000000001E-3</v>
      </c>
      <c r="E25" s="22">
        <f t="shared" si="0"/>
        <v>-95.952063914780297</v>
      </c>
      <c r="F25" s="22">
        <f t="shared" si="1"/>
        <v>6.9153369703192364E-4</v>
      </c>
      <c r="G25" s="22">
        <v>0</v>
      </c>
      <c r="H25" s="25">
        <v>0</v>
      </c>
      <c r="I25" s="22" t="str">
        <f t="shared" si="2"/>
        <v/>
      </c>
      <c r="J25" s="22">
        <f t="shared" si="3"/>
        <v>0</v>
      </c>
      <c r="K25" s="16"/>
      <c r="L25" s="24"/>
    </row>
    <row r="26" spans="1:12">
      <c r="A26" s="14" t="s">
        <v>75</v>
      </c>
      <c r="B26" s="9" t="s">
        <v>268</v>
      </c>
      <c r="C26" s="22">
        <v>1.4838E-2</v>
      </c>
      <c r="D26" s="25">
        <v>5.6315999999999998E-2</v>
      </c>
      <c r="E26" s="22">
        <f t="shared" si="0"/>
        <v>279.53902143145973</v>
      </c>
      <c r="F26" s="22">
        <f t="shared" si="1"/>
        <v>2.5621323475032768E-2</v>
      </c>
      <c r="G26" s="22">
        <v>0</v>
      </c>
      <c r="H26" s="25">
        <v>0</v>
      </c>
      <c r="I26" s="22" t="str">
        <f t="shared" si="2"/>
        <v/>
      </c>
      <c r="J26" s="22">
        <f t="shared" si="3"/>
        <v>0</v>
      </c>
      <c r="K26" s="16"/>
      <c r="L26" s="24"/>
    </row>
    <row r="27" spans="1:12">
      <c r="A27" s="14" t="s">
        <v>75</v>
      </c>
      <c r="B27" s="9" t="s">
        <v>269</v>
      </c>
      <c r="C27" s="22">
        <v>25.494192000000002</v>
      </c>
      <c r="D27" s="25">
        <v>19.745640999999999</v>
      </c>
      <c r="E27" s="22">
        <f t="shared" si="0"/>
        <v>-22.54847300122319</v>
      </c>
      <c r="F27" s="22">
        <f t="shared" si="1"/>
        <v>8.9834053427599514</v>
      </c>
      <c r="G27" s="22">
        <v>2.7303700000000002</v>
      </c>
      <c r="H27" s="25">
        <v>3.5445760000000002</v>
      </c>
      <c r="I27" s="22">
        <f t="shared" si="2"/>
        <v>29.820354017953598</v>
      </c>
      <c r="J27" s="22">
        <f t="shared" si="3"/>
        <v>9.1690797701763156</v>
      </c>
      <c r="K27" s="16"/>
      <c r="L27" s="24"/>
    </row>
    <row r="28" spans="1:12">
      <c r="A28" s="14" t="s">
        <v>75</v>
      </c>
      <c r="B28" s="9" t="s">
        <v>270</v>
      </c>
      <c r="C28" s="22">
        <v>2.2670710000000001</v>
      </c>
      <c r="D28" s="25">
        <v>2.4501590000000002</v>
      </c>
      <c r="E28" s="22">
        <f t="shared" si="0"/>
        <v>8.0759711539691637</v>
      </c>
      <c r="F28" s="22">
        <f t="shared" si="1"/>
        <v>1.1147154681487113</v>
      </c>
      <c r="G28" s="22">
        <v>0.255967</v>
      </c>
      <c r="H28" s="25">
        <v>0.47038799999999997</v>
      </c>
      <c r="I28" s="22">
        <f t="shared" si="2"/>
        <v>83.769001472846099</v>
      </c>
      <c r="J28" s="22">
        <f t="shared" si="3"/>
        <v>1.2167957732980466</v>
      </c>
      <c r="K28" s="16"/>
      <c r="L28" s="24"/>
    </row>
    <row r="29" spans="1:12">
      <c r="A29" s="14" t="s">
        <v>75</v>
      </c>
      <c r="B29" s="9" t="s">
        <v>271</v>
      </c>
      <c r="C29" s="22">
        <v>28.558561000000001</v>
      </c>
      <c r="D29" s="25">
        <v>28.476580999999999</v>
      </c>
      <c r="E29" s="22">
        <f t="shared" si="0"/>
        <v>-0.28705928145329462</v>
      </c>
      <c r="F29" s="22">
        <f t="shared" si="1"/>
        <v>12.9556021958941</v>
      </c>
      <c r="G29" s="22">
        <v>4.8305090000000002</v>
      </c>
      <c r="H29" s="25">
        <v>5.4639319999999998</v>
      </c>
      <c r="I29" s="22">
        <f t="shared" si="2"/>
        <v>13.11296594209843</v>
      </c>
      <c r="J29" s="22">
        <f t="shared" si="3"/>
        <v>14.134053936724452</v>
      </c>
      <c r="K29" s="16"/>
      <c r="L29" s="24"/>
    </row>
    <row r="30" spans="1:12">
      <c r="A30" s="14"/>
      <c r="B30" s="10" t="s">
        <v>52</v>
      </c>
      <c r="C30" s="22">
        <v>15.832279</v>
      </c>
      <c r="D30" s="25">
        <v>42.154998999999997</v>
      </c>
      <c r="E30" s="22">
        <f t="shared" si="0"/>
        <v>166.25982904924803</v>
      </c>
      <c r="F30" s="22">
        <f t="shared" si="1"/>
        <v>19.178685728188842</v>
      </c>
      <c r="G30" s="22">
        <v>2.4677249999999997</v>
      </c>
      <c r="H30" s="25">
        <v>4.6272699999999993</v>
      </c>
      <c r="I30" s="22">
        <f t="shared" si="2"/>
        <v>87.511574425837551</v>
      </c>
      <c r="J30" s="22">
        <f t="shared" si="3"/>
        <v>11.969783620987039</v>
      </c>
      <c r="K30" s="16"/>
      <c r="L30" s="24"/>
    </row>
    <row r="31" spans="1:12">
      <c r="A31" s="14" t="s">
        <v>75</v>
      </c>
      <c r="B31" s="9" t="s">
        <v>273</v>
      </c>
      <c r="C31" s="22">
        <v>1.3183530000000001</v>
      </c>
      <c r="D31" s="25">
        <v>1.6175569999999999</v>
      </c>
      <c r="E31" s="22">
        <f t="shared" si="0"/>
        <v>22.695287225803696</v>
      </c>
      <c r="F31" s="22">
        <f t="shared" si="1"/>
        <v>0.73591787655912311</v>
      </c>
      <c r="G31" s="22">
        <v>0.17583699999999999</v>
      </c>
      <c r="H31" s="25">
        <v>0.30349399999999999</v>
      </c>
      <c r="I31" s="22">
        <f t="shared" si="2"/>
        <v>72.599623514959873</v>
      </c>
      <c r="J31" s="22">
        <f t="shared" si="3"/>
        <v>0.78507575963102227</v>
      </c>
      <c r="K31" s="16"/>
      <c r="L31" s="24"/>
    </row>
    <row r="32" spans="1:12">
      <c r="A32" s="14" t="s">
        <v>75</v>
      </c>
      <c r="B32" s="9" t="s">
        <v>274</v>
      </c>
      <c r="C32" s="22">
        <v>5.5423E-2</v>
      </c>
      <c r="D32" s="25">
        <v>23.853819000000001</v>
      </c>
      <c r="E32" s="22">
        <f t="shared" si="0"/>
        <v>42939.566605921733</v>
      </c>
      <c r="F32" s="22">
        <f t="shared" si="1"/>
        <v>10.852447132500226</v>
      </c>
      <c r="G32" s="22">
        <v>0</v>
      </c>
      <c r="H32" s="25">
        <v>9.3726000000000004E-2</v>
      </c>
      <c r="I32" s="22" t="str">
        <f t="shared" si="2"/>
        <v/>
      </c>
      <c r="J32" s="22">
        <f t="shared" si="3"/>
        <v>0.24244963869854827</v>
      </c>
      <c r="K32" s="16"/>
      <c r="L32" s="24"/>
    </row>
    <row r="33" spans="1:12">
      <c r="A33" s="14" t="s">
        <v>75</v>
      </c>
      <c r="B33" s="9" t="s">
        <v>275</v>
      </c>
      <c r="C33" s="22">
        <v>3.9648789999999998</v>
      </c>
      <c r="D33" s="25">
        <v>6.5088559999999998</v>
      </c>
      <c r="E33" s="22">
        <f t="shared" si="0"/>
        <v>64.162790339881752</v>
      </c>
      <c r="F33" s="22">
        <f t="shared" si="1"/>
        <v>2.9612455612686959</v>
      </c>
      <c r="G33" s="22">
        <v>0.70554399999999995</v>
      </c>
      <c r="H33" s="25">
        <v>1.256076</v>
      </c>
      <c r="I33" s="22">
        <f t="shared" si="2"/>
        <v>78.029435442722232</v>
      </c>
      <c r="J33" s="22">
        <f t="shared" si="3"/>
        <v>3.2492069690151899</v>
      </c>
      <c r="K33" s="16"/>
      <c r="L33" s="24"/>
    </row>
    <row r="34" spans="1:12">
      <c r="A34" s="14" t="s">
        <v>75</v>
      </c>
      <c r="B34" s="9" t="s">
        <v>276</v>
      </c>
      <c r="C34" s="22">
        <v>8.6782079999999997</v>
      </c>
      <c r="D34" s="25">
        <v>6.5915150000000002</v>
      </c>
      <c r="E34" s="22">
        <f t="shared" si="0"/>
        <v>-24.045206107067262</v>
      </c>
      <c r="F34" s="22">
        <f t="shared" si="1"/>
        <v>2.9988518006522238</v>
      </c>
      <c r="G34" s="22">
        <v>1.4098539999999999</v>
      </c>
      <c r="H34" s="25">
        <v>1.8416790000000001</v>
      </c>
      <c r="I34" s="22">
        <f t="shared" si="2"/>
        <v>30.629058044308156</v>
      </c>
      <c r="J34" s="22">
        <f t="shared" si="3"/>
        <v>4.7640399478128117</v>
      </c>
      <c r="K34" s="16"/>
      <c r="L34" s="24"/>
    </row>
    <row r="35" spans="1:12">
      <c r="A35" s="14" t="s">
        <v>75</v>
      </c>
      <c r="B35" s="9" t="s">
        <v>286</v>
      </c>
      <c r="C35" s="22">
        <v>0.48816300000000001</v>
      </c>
      <c r="D35" s="25">
        <v>1.0514239999999999</v>
      </c>
      <c r="E35" s="22">
        <f t="shared" si="0"/>
        <v>115.38379598617672</v>
      </c>
      <c r="F35" s="22">
        <f t="shared" si="1"/>
        <v>0.47835205649216656</v>
      </c>
      <c r="G35" s="22">
        <v>0</v>
      </c>
      <c r="H35" s="25">
        <v>0.68445400000000001</v>
      </c>
      <c r="I35" s="22" t="str">
        <f t="shared" si="2"/>
        <v/>
      </c>
      <c r="J35" s="22">
        <f t="shared" si="3"/>
        <v>1.7705399249490656</v>
      </c>
      <c r="K35" s="16"/>
      <c r="L35" s="24"/>
    </row>
    <row r="36" spans="1:12">
      <c r="A36" s="14" t="s">
        <v>75</v>
      </c>
      <c r="B36" s="7" t="s">
        <v>277</v>
      </c>
      <c r="C36" s="22">
        <v>0.12609000000000001</v>
      </c>
      <c r="D36" s="25">
        <v>0.67774500000000004</v>
      </c>
      <c r="E36" s="22">
        <f t="shared" si="0"/>
        <v>437.50892219842967</v>
      </c>
      <c r="F36" s="22">
        <f t="shared" si="1"/>
        <v>0.30834441150980335</v>
      </c>
      <c r="G36" s="22">
        <v>1.521E-3</v>
      </c>
      <c r="H36" s="25">
        <v>0.16592100000000001</v>
      </c>
      <c r="I36" s="22">
        <f t="shared" si="2"/>
        <v>10808.678500986194</v>
      </c>
      <c r="J36" s="22">
        <f t="shared" si="3"/>
        <v>0.42920306534474773</v>
      </c>
      <c r="K36" s="16"/>
      <c r="L36" s="24"/>
    </row>
    <row r="37" spans="1:12">
      <c r="A37" s="14" t="s">
        <v>75</v>
      </c>
      <c r="B37" s="7" t="s">
        <v>279</v>
      </c>
      <c r="C37" s="22">
        <v>1.7482000000000001E-2</v>
      </c>
      <c r="D37" s="25">
        <v>0.37987599999999999</v>
      </c>
      <c r="E37" s="22">
        <f t="shared" si="0"/>
        <v>2072.9550394691682</v>
      </c>
      <c r="F37" s="22">
        <f t="shared" si="1"/>
        <v>0.17282700966690723</v>
      </c>
      <c r="G37" s="22">
        <v>0</v>
      </c>
      <c r="H37" s="25">
        <v>6.5606999999999999E-2</v>
      </c>
      <c r="I37" s="22" t="str">
        <f t="shared" si="2"/>
        <v/>
      </c>
      <c r="J37" s="22">
        <f t="shared" si="3"/>
        <v>0.16971164293894603</v>
      </c>
      <c r="K37" s="16"/>
      <c r="L37" s="24"/>
    </row>
    <row r="38" spans="1:12">
      <c r="A38" s="14" t="s">
        <v>75</v>
      </c>
      <c r="B38" s="7" t="s">
        <v>280</v>
      </c>
      <c r="C38" s="22">
        <v>0.54975499999999999</v>
      </c>
      <c r="D38" s="25">
        <v>0.82436799999999999</v>
      </c>
      <c r="E38" s="22">
        <f t="shared" si="0"/>
        <v>49.951887659048126</v>
      </c>
      <c r="F38" s="22">
        <f t="shared" si="1"/>
        <v>0.37505148075974526</v>
      </c>
      <c r="G38" s="22">
        <v>6.5511E-2</v>
      </c>
      <c r="H38" s="25">
        <v>8.1590999999999997E-2</v>
      </c>
      <c r="I38" s="22">
        <f t="shared" si="2"/>
        <v>24.545496176214687</v>
      </c>
      <c r="J38" s="22">
        <f t="shared" si="3"/>
        <v>0.21105892144179039</v>
      </c>
      <c r="K38" s="16"/>
      <c r="L38" s="24"/>
    </row>
    <row r="39" spans="1:12">
      <c r="A39" s="14" t="s">
        <v>75</v>
      </c>
      <c r="B39" s="9" t="s">
        <v>281</v>
      </c>
      <c r="C39" s="22">
        <v>0.54353899999999999</v>
      </c>
      <c r="D39" s="25">
        <v>0.41091100000000003</v>
      </c>
      <c r="E39" s="22">
        <f t="shared" si="0"/>
        <v>-24.400824963802037</v>
      </c>
      <c r="F39" s="22">
        <f t="shared" si="1"/>
        <v>0.18694658090860841</v>
      </c>
      <c r="G39" s="22">
        <v>4.2720000000000001E-2</v>
      </c>
      <c r="H39" s="25">
        <v>9.6303E-2</v>
      </c>
      <c r="I39" s="22">
        <f t="shared" si="2"/>
        <v>125.42837078651684</v>
      </c>
      <c r="J39" s="22">
        <f t="shared" si="3"/>
        <v>0.24911580090461868</v>
      </c>
      <c r="K39" s="16"/>
      <c r="L39" s="24"/>
    </row>
    <row r="40" spans="1:12">
      <c r="A40" s="14" t="s">
        <v>75</v>
      </c>
      <c r="B40" s="9" t="s">
        <v>288</v>
      </c>
      <c r="C40" s="22">
        <v>2.5271999999999999E-2</v>
      </c>
      <c r="D40" s="25">
        <v>0.105014</v>
      </c>
      <c r="E40" s="22">
        <f t="shared" si="0"/>
        <v>315.53497942386832</v>
      </c>
      <c r="F40" s="22">
        <f t="shared" si="1"/>
        <v>4.7776789250072643E-2</v>
      </c>
      <c r="G40" s="22">
        <v>1.6230000000000001E-3</v>
      </c>
      <c r="H40" s="25">
        <v>2.4169E-2</v>
      </c>
      <c r="I40" s="22">
        <f t="shared" si="2"/>
        <v>1389.1558841651263</v>
      </c>
      <c r="J40" s="22">
        <f t="shared" si="3"/>
        <v>6.2520168552004901E-2</v>
      </c>
      <c r="K40" s="16"/>
      <c r="L40" s="24"/>
    </row>
    <row r="41" spans="1:12">
      <c r="A41" s="14" t="s">
        <v>75</v>
      </c>
      <c r="B41" s="9" t="s">
        <v>283</v>
      </c>
      <c r="C41" s="22">
        <v>6.5115000000000006E-2</v>
      </c>
      <c r="D41" s="25">
        <v>0.13391400000000001</v>
      </c>
      <c r="E41" s="22">
        <f t="shared" si="0"/>
        <v>105.65768256162174</v>
      </c>
      <c r="F41" s="22">
        <f t="shared" si="1"/>
        <v>6.0925028621271728E-2</v>
      </c>
      <c r="G41" s="22">
        <v>6.5115000000000006E-2</v>
      </c>
      <c r="H41" s="25">
        <v>1.4250000000000001E-2</v>
      </c>
      <c r="I41" s="22">
        <f t="shared" si="2"/>
        <v>-78.115641557244871</v>
      </c>
      <c r="J41" s="22">
        <f t="shared" si="3"/>
        <v>3.6861781698294092E-2</v>
      </c>
      <c r="K41" s="16"/>
      <c r="L41" s="24"/>
    </row>
    <row r="42" spans="1:12">
      <c r="A42" s="14"/>
      <c r="B42" s="9" t="s">
        <v>3</v>
      </c>
      <c r="C42" s="22">
        <f>+C13-C14-C28-C29-C30</f>
        <v>40.744196490000348</v>
      </c>
      <c r="D42" s="25">
        <f>+D13-D14-D28-D29-D30</f>
        <v>54.576729900000011</v>
      </c>
      <c r="E42" s="22">
        <f t="shared" si="0"/>
        <v>33.949702292925352</v>
      </c>
      <c r="F42" s="22">
        <f t="shared" si="1"/>
        <v>24.830031447144563</v>
      </c>
      <c r="G42" s="22">
        <f t="shared" ref="G42" si="4">+G13-G14-G28-G29-G30</f>
        <v>8.3886842200000427</v>
      </c>
      <c r="H42" s="25">
        <f>+H13-H14-H28-H29-H30</f>
        <v>12.975435210000004</v>
      </c>
      <c r="I42" s="22">
        <f t="shared" si="2"/>
        <v>54.677835876386574</v>
      </c>
      <c r="J42" s="22">
        <f t="shared" si="3"/>
        <v>33.564748080798523</v>
      </c>
      <c r="K42" s="16"/>
      <c r="L42" s="24"/>
    </row>
    <row r="43" spans="1:12">
      <c r="A43" s="14"/>
      <c r="B43" s="9"/>
      <c r="C43" s="4"/>
      <c r="D43" s="4"/>
      <c r="E43" s="4"/>
      <c r="F43" s="5"/>
      <c r="G43" s="4"/>
      <c r="H43" s="4"/>
      <c r="I43" s="6"/>
      <c r="J43" s="6"/>
      <c r="K43" s="16"/>
    </row>
    <row r="44" spans="1:12">
      <c r="A44" s="17"/>
      <c r="B44" s="39" t="s">
        <v>23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2">
      <c r="B45" s="20"/>
      <c r="C45" s="20"/>
      <c r="D45" s="90"/>
      <c r="E45" s="20"/>
    </row>
    <row r="46" spans="1:12">
      <c r="B46" s="20"/>
      <c r="C46" s="20"/>
      <c r="D46" s="90"/>
      <c r="E46" s="20"/>
    </row>
    <row r="47" spans="1:12">
      <c r="C47" s="20"/>
      <c r="D47" s="90"/>
    </row>
    <row r="48" spans="1:12">
      <c r="C48" s="20"/>
      <c r="D48" s="90"/>
    </row>
    <row r="49" spans="3:5">
      <c r="C49" s="20"/>
      <c r="D49" s="90"/>
      <c r="E49" s="90"/>
    </row>
    <row r="50" spans="3:5">
      <c r="C50" s="20"/>
      <c r="D50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75" workbookViewId="0">
      <pane ySplit="11" topLeftCell="A18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79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69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26</v>
      </c>
      <c r="C13" s="25">
        <v>333.81302302999785</v>
      </c>
      <c r="D13" s="25">
        <f>+'Resumen exportaciones totales'!D27</f>
        <v>345.37194340000002</v>
      </c>
      <c r="E13" s="25">
        <f>IF(OR(OR(D13=0,C13=0),D13=""),"",(D13/C13-1)*100)</f>
        <v>3.4626930564549685</v>
      </c>
      <c r="F13" s="23">
        <f>(D13/D$13)*100</f>
        <v>100</v>
      </c>
      <c r="G13" s="25">
        <f>+'Resumen exportaciones totales'!G27</f>
        <v>62.22600241000012</v>
      </c>
      <c r="H13" s="25">
        <f>+'Resumen exportaciones totales'!H27</f>
        <v>58.83584725</v>
      </c>
      <c r="I13" s="25">
        <f t="shared" ref="I13:I44" si="0">IF(OR(OR(H13=0,G13=0),H13=""),"",(H13/G13-1)*100)</f>
        <v>-5.4481326594994268</v>
      </c>
      <c r="J13" s="23">
        <f t="shared" ref="J13:J44" si="1">(H13/H$13)*100</f>
        <v>100</v>
      </c>
      <c r="K13" s="16"/>
    </row>
    <row r="14" spans="1:14">
      <c r="A14" s="14"/>
      <c r="B14" s="10" t="s">
        <v>51</v>
      </c>
      <c r="C14" s="22">
        <v>215.238033</v>
      </c>
      <c r="D14" s="25">
        <v>187.39514700000001</v>
      </c>
      <c r="E14" s="22">
        <f t="shared" ref="E14:E44" si="2">IF(OR(OR(D14=0,C14=0),D14=""),"",(D14/C14-1)*100)</f>
        <v>-12.935857855567745</v>
      </c>
      <c r="F14" s="22">
        <f t="shared" ref="F14:F44" si="3">(D14/D$13)*100</f>
        <v>54.258937525496755</v>
      </c>
      <c r="G14" s="22">
        <v>38.580222000000006</v>
      </c>
      <c r="H14" s="25">
        <v>32.391324999999995</v>
      </c>
      <c r="I14" s="22">
        <f t="shared" si="0"/>
        <v>-16.041631383043907</v>
      </c>
      <c r="J14" s="22">
        <f t="shared" si="1"/>
        <v>55.053724071254862</v>
      </c>
      <c r="K14" s="16"/>
    </row>
    <row r="15" spans="1:14">
      <c r="A15" s="14"/>
      <c r="B15" s="10" t="s">
        <v>66</v>
      </c>
      <c r="C15" s="22">
        <v>81.980840000000001</v>
      </c>
      <c r="D15" s="25">
        <v>79.848661000000007</v>
      </c>
      <c r="E15" s="22">
        <f t="shared" si="2"/>
        <v>-2.6008259978794968</v>
      </c>
      <c r="F15" s="22">
        <f t="shared" si="3"/>
        <v>23.119614237894691</v>
      </c>
      <c r="G15" s="22">
        <v>16.982413000000001</v>
      </c>
      <c r="H15" s="25">
        <v>13.869395000000001</v>
      </c>
      <c r="I15" s="22">
        <f t="shared" si="0"/>
        <v>-18.330834375538974</v>
      </c>
      <c r="J15" s="22">
        <f t="shared" si="1"/>
        <v>23.573035229810515</v>
      </c>
      <c r="K15" s="16"/>
    </row>
    <row r="16" spans="1:14">
      <c r="A16" s="14" t="s">
        <v>75</v>
      </c>
      <c r="B16" s="9" t="s">
        <v>259</v>
      </c>
      <c r="C16" s="22">
        <v>2.0175109999999998</v>
      </c>
      <c r="D16" s="25">
        <v>1.761771</v>
      </c>
      <c r="E16" s="22">
        <f t="shared" si="2"/>
        <v>-12.676015149359776</v>
      </c>
      <c r="F16" s="22">
        <f t="shared" si="3"/>
        <v>0.51010831472189577</v>
      </c>
      <c r="G16" s="22">
        <v>8.8988999999999999E-2</v>
      </c>
      <c r="H16" s="25">
        <v>0.38623800000000003</v>
      </c>
      <c r="I16" s="22">
        <f t="shared" si="0"/>
        <v>334.02892492330511</v>
      </c>
      <c r="J16" s="22">
        <f t="shared" si="1"/>
        <v>0.6564671336486958</v>
      </c>
      <c r="K16" s="16"/>
    </row>
    <row r="17" spans="1:11">
      <c r="A17" s="14" t="s">
        <v>75</v>
      </c>
      <c r="B17" s="9" t="s">
        <v>260</v>
      </c>
      <c r="C17" s="22">
        <v>57.413806000000001</v>
      </c>
      <c r="D17" s="25">
        <v>57.468679999999999</v>
      </c>
      <c r="E17" s="22">
        <f t="shared" si="2"/>
        <v>9.5576314867540368E-2</v>
      </c>
      <c r="F17" s="22">
        <f t="shared" si="3"/>
        <v>16.639649252991404</v>
      </c>
      <c r="G17" s="22">
        <v>12.030016</v>
      </c>
      <c r="H17" s="25">
        <v>9.3579950000000007</v>
      </c>
      <c r="I17" s="22">
        <f t="shared" si="0"/>
        <v>-22.211283842016492</v>
      </c>
      <c r="J17" s="22">
        <f t="shared" si="1"/>
        <v>15.905260886678233</v>
      </c>
      <c r="K17" s="16"/>
    </row>
    <row r="18" spans="1:11">
      <c r="A18" s="14" t="s">
        <v>75</v>
      </c>
      <c r="B18" s="9" t="s">
        <v>261</v>
      </c>
      <c r="C18" s="22">
        <v>22.549523000000001</v>
      </c>
      <c r="D18" s="25">
        <v>20.618210000000001</v>
      </c>
      <c r="E18" s="22">
        <f t="shared" si="2"/>
        <v>-8.5647621016196158</v>
      </c>
      <c r="F18" s="22">
        <f t="shared" si="3"/>
        <v>5.9698566701813913</v>
      </c>
      <c r="G18" s="22">
        <v>4.8634079999999997</v>
      </c>
      <c r="H18" s="25">
        <v>4.1251620000000004</v>
      </c>
      <c r="I18" s="22">
        <f t="shared" si="0"/>
        <v>-15.17960245161416</v>
      </c>
      <c r="J18" s="22">
        <f t="shared" si="1"/>
        <v>7.0113072094835864</v>
      </c>
      <c r="K18" s="16"/>
    </row>
    <row r="19" spans="1:11">
      <c r="A19" s="14"/>
      <c r="B19" s="10" t="s">
        <v>67</v>
      </c>
      <c r="C19" s="22">
        <v>133.257193</v>
      </c>
      <c r="D19" s="25">
        <v>107.54648599999999</v>
      </c>
      <c r="E19" s="22">
        <f t="shared" si="2"/>
        <v>-19.294048164439438</v>
      </c>
      <c r="F19" s="22">
        <f t="shared" si="3"/>
        <v>31.139323287602057</v>
      </c>
      <c r="G19" s="22">
        <v>21.597809000000002</v>
      </c>
      <c r="H19" s="25">
        <v>18.521929999999998</v>
      </c>
      <c r="I19" s="22">
        <f t="shared" si="0"/>
        <v>-14.241625157440751</v>
      </c>
      <c r="J19" s="22">
        <f t="shared" si="1"/>
        <v>31.480688841444358</v>
      </c>
      <c r="K19" s="16"/>
    </row>
    <row r="20" spans="1:11">
      <c r="A20" s="14" t="s">
        <v>75</v>
      </c>
      <c r="B20" s="9" t="s">
        <v>262</v>
      </c>
      <c r="C20" s="22">
        <v>1.695973</v>
      </c>
      <c r="D20" s="25">
        <v>2.0570279999999999</v>
      </c>
      <c r="E20" s="22">
        <f t="shared" si="2"/>
        <v>21.288959199232526</v>
      </c>
      <c r="F20" s="22">
        <f t="shared" si="3"/>
        <v>0.59559788781615308</v>
      </c>
      <c r="G20" s="22">
        <v>0.34554299999999999</v>
      </c>
      <c r="H20" s="25">
        <v>0.46039099999999999</v>
      </c>
      <c r="I20" s="22">
        <f t="shared" si="0"/>
        <v>33.236963272298972</v>
      </c>
      <c r="J20" s="22">
        <f t="shared" si="1"/>
        <v>0.78250084178060342</v>
      </c>
      <c r="K20" s="16"/>
    </row>
    <row r="21" spans="1:11">
      <c r="A21" s="14" t="s">
        <v>75</v>
      </c>
      <c r="B21" s="9" t="s">
        <v>263</v>
      </c>
      <c r="C21" s="22">
        <v>7.0927210000000001</v>
      </c>
      <c r="D21" s="25">
        <v>4.6892389999999997</v>
      </c>
      <c r="E21" s="22">
        <f t="shared" si="2"/>
        <v>-33.886600079151577</v>
      </c>
      <c r="F21" s="22">
        <f t="shared" si="3"/>
        <v>1.3577359393577189</v>
      </c>
      <c r="G21" s="22">
        <v>1.602123</v>
      </c>
      <c r="H21" s="25">
        <v>1.151011</v>
      </c>
      <c r="I21" s="22">
        <f t="shared" si="0"/>
        <v>-28.157138996194419</v>
      </c>
      <c r="J21" s="22">
        <f t="shared" si="1"/>
        <v>1.9563090425284904</v>
      </c>
      <c r="K21" s="16"/>
    </row>
    <row r="22" spans="1:11">
      <c r="A22" s="14" t="s">
        <v>75</v>
      </c>
      <c r="B22" s="9" t="s">
        <v>264</v>
      </c>
      <c r="C22" s="22">
        <v>2.1575579999999999</v>
      </c>
      <c r="D22" s="25">
        <v>2.3044020000000001</v>
      </c>
      <c r="E22" s="22">
        <f t="shared" si="2"/>
        <v>6.806027926016367</v>
      </c>
      <c r="F22" s="22">
        <f t="shared" si="3"/>
        <v>0.66722327740765752</v>
      </c>
      <c r="G22" s="22">
        <v>0.51013799999999998</v>
      </c>
      <c r="H22" s="25">
        <v>0.60363999999999995</v>
      </c>
      <c r="I22" s="22">
        <f t="shared" si="0"/>
        <v>18.328765941764779</v>
      </c>
      <c r="J22" s="22">
        <f t="shared" si="1"/>
        <v>1.0259731578863258</v>
      </c>
      <c r="K22" s="16"/>
    </row>
    <row r="23" spans="1:11">
      <c r="A23" s="14" t="s">
        <v>75</v>
      </c>
      <c r="B23" s="9" t="s">
        <v>265</v>
      </c>
      <c r="C23" s="22">
        <v>6.9720570000000004</v>
      </c>
      <c r="D23" s="25">
        <v>7.0744670000000003</v>
      </c>
      <c r="E23" s="22">
        <f t="shared" si="2"/>
        <v>1.4688634932273237</v>
      </c>
      <c r="F23" s="22">
        <f t="shared" si="3"/>
        <v>2.0483618125883933</v>
      </c>
      <c r="G23" s="22">
        <v>1.107345</v>
      </c>
      <c r="H23" s="25">
        <v>1.3529530000000001</v>
      </c>
      <c r="I23" s="22">
        <f t="shared" si="0"/>
        <v>22.17989876687032</v>
      </c>
      <c r="J23" s="22">
        <f t="shared" si="1"/>
        <v>2.2995385691501196</v>
      </c>
      <c r="K23" s="16"/>
    </row>
    <row r="24" spans="1:11">
      <c r="A24" s="14" t="s">
        <v>75</v>
      </c>
      <c r="B24" s="9" t="s">
        <v>266</v>
      </c>
      <c r="C24" s="22">
        <v>21.612653999999999</v>
      </c>
      <c r="D24" s="25">
        <v>23.302944</v>
      </c>
      <c r="E24" s="22">
        <f t="shared" si="2"/>
        <v>7.8208349608521077</v>
      </c>
      <c r="F24" s="22">
        <f t="shared" si="3"/>
        <v>6.74720238436137</v>
      </c>
      <c r="G24" s="22">
        <v>3.9970490000000001</v>
      </c>
      <c r="H24" s="25">
        <v>3.9762940000000002</v>
      </c>
      <c r="I24" s="22">
        <f t="shared" si="0"/>
        <v>-0.51925808265047557</v>
      </c>
      <c r="J24" s="22">
        <f t="shared" si="1"/>
        <v>6.7582845932417506</v>
      </c>
      <c r="K24" s="16"/>
    </row>
    <row r="25" spans="1:11">
      <c r="A25" s="14" t="s">
        <v>75</v>
      </c>
      <c r="B25" s="9" t="s">
        <v>267</v>
      </c>
      <c r="C25" s="22">
        <v>0.15718299999999999</v>
      </c>
      <c r="D25" s="25">
        <v>0.40159899999999998</v>
      </c>
      <c r="E25" s="22">
        <f t="shared" si="2"/>
        <v>155.49773194302185</v>
      </c>
      <c r="F25" s="22">
        <f t="shared" si="3"/>
        <v>0.11628014599173141</v>
      </c>
      <c r="G25" s="22">
        <v>1.0585000000000001E-2</v>
      </c>
      <c r="H25" s="25">
        <v>3.0109999999999998E-3</v>
      </c>
      <c r="I25" s="22">
        <f t="shared" si="0"/>
        <v>-71.554085970713274</v>
      </c>
      <c r="J25" s="22">
        <f t="shared" si="1"/>
        <v>5.1176283519908002E-3</v>
      </c>
      <c r="K25" s="16"/>
    </row>
    <row r="26" spans="1:11">
      <c r="A26" s="14" t="s">
        <v>75</v>
      </c>
      <c r="B26" s="9" t="s">
        <v>268</v>
      </c>
      <c r="C26" s="22">
        <v>0.13924</v>
      </c>
      <c r="D26" s="25">
        <v>0.164744</v>
      </c>
      <c r="E26" s="22">
        <f t="shared" si="2"/>
        <v>18.316575696638893</v>
      </c>
      <c r="F26" s="22">
        <f t="shared" si="3"/>
        <v>4.7700458345916699E-2</v>
      </c>
      <c r="G26" s="22">
        <v>2.8544E-2</v>
      </c>
      <c r="H26" s="25">
        <v>2.1649999999999998E-3</v>
      </c>
      <c r="I26" s="22">
        <f t="shared" si="0"/>
        <v>-92.415218609865462</v>
      </c>
      <c r="J26" s="22">
        <f t="shared" si="1"/>
        <v>3.6797294526934852E-3</v>
      </c>
      <c r="K26" s="16"/>
    </row>
    <row r="27" spans="1:11">
      <c r="A27" s="14" t="s">
        <v>75</v>
      </c>
      <c r="B27" s="9" t="s">
        <v>269</v>
      </c>
      <c r="C27" s="22">
        <v>93.429806999999997</v>
      </c>
      <c r="D27" s="25">
        <v>67.552063000000004</v>
      </c>
      <c r="E27" s="22">
        <f t="shared" si="2"/>
        <v>-27.697524838085119</v>
      </c>
      <c r="F27" s="22">
        <f t="shared" si="3"/>
        <v>19.559221381733117</v>
      </c>
      <c r="G27" s="22">
        <v>13.996482</v>
      </c>
      <c r="H27" s="25">
        <v>10.972465</v>
      </c>
      <c r="I27" s="22">
        <f t="shared" si="0"/>
        <v>-21.605550594785182</v>
      </c>
      <c r="J27" s="22">
        <f t="shared" si="1"/>
        <v>18.649285279052389</v>
      </c>
      <c r="K27" s="16"/>
    </row>
    <row r="28" spans="1:11">
      <c r="A28" s="14" t="s">
        <v>75</v>
      </c>
      <c r="B28" s="9" t="s">
        <v>270</v>
      </c>
      <c r="C28" s="22">
        <v>0.90206900000000001</v>
      </c>
      <c r="D28" s="25">
        <v>1.0842689999999999</v>
      </c>
      <c r="E28" s="22">
        <f t="shared" si="2"/>
        <v>20.198011460320654</v>
      </c>
      <c r="F28" s="22">
        <f t="shared" si="3"/>
        <v>0.31394240925477557</v>
      </c>
      <c r="G28" s="22">
        <v>0.22930700000000001</v>
      </c>
      <c r="H28" s="25">
        <v>9.9471000000000004E-2</v>
      </c>
      <c r="I28" s="22">
        <f t="shared" si="0"/>
        <v>-56.621036427147885</v>
      </c>
      <c r="J28" s="22">
        <f t="shared" si="1"/>
        <v>0.16906529717730887</v>
      </c>
      <c r="K28" s="16"/>
    </row>
    <row r="29" spans="1:11">
      <c r="A29" s="14" t="s">
        <v>75</v>
      </c>
      <c r="B29" s="9" t="s">
        <v>271</v>
      </c>
      <c r="C29" s="22">
        <v>43.040635000000002</v>
      </c>
      <c r="D29" s="25">
        <v>46.283535000000001</v>
      </c>
      <c r="E29" s="22">
        <f t="shared" si="2"/>
        <v>7.5345077971084695</v>
      </c>
      <c r="F29" s="22">
        <f t="shared" si="3"/>
        <v>13.401069740744898</v>
      </c>
      <c r="G29" s="22">
        <v>8.8162029999999998</v>
      </c>
      <c r="H29" s="25">
        <v>8.0271860000000004</v>
      </c>
      <c r="I29" s="22">
        <f t="shared" si="0"/>
        <v>-8.9496237779461261</v>
      </c>
      <c r="J29" s="22">
        <f t="shared" si="1"/>
        <v>13.643359236235014</v>
      </c>
      <c r="K29" s="16"/>
    </row>
    <row r="30" spans="1:11">
      <c r="A30" s="14" t="s">
        <v>75</v>
      </c>
      <c r="B30" s="9" t="s">
        <v>272</v>
      </c>
      <c r="C30" s="22">
        <v>5.0399640000000003</v>
      </c>
      <c r="D30" s="25">
        <v>3.5392410000000001</v>
      </c>
      <c r="E30" s="22">
        <f t="shared" si="2"/>
        <v>-29.776462689019212</v>
      </c>
      <c r="F30" s="22">
        <f t="shared" si="3"/>
        <v>1.0247621637004112</v>
      </c>
      <c r="G30" s="22">
        <v>1.452515</v>
      </c>
      <c r="H30" s="25">
        <v>0.54394799999999999</v>
      </c>
      <c r="I30" s="22">
        <f t="shared" si="0"/>
        <v>-62.551298953883439</v>
      </c>
      <c r="J30" s="22">
        <f t="shared" si="1"/>
        <v>0.92451800292550379</v>
      </c>
      <c r="K30" s="16"/>
    </row>
    <row r="31" spans="1:11">
      <c r="A31" s="14"/>
      <c r="B31" s="10" t="s">
        <v>52</v>
      </c>
      <c r="C31" s="22">
        <v>16.170863999999998</v>
      </c>
      <c r="D31" s="25">
        <v>15.405179000000002</v>
      </c>
      <c r="E31" s="22">
        <f t="shared" si="2"/>
        <v>-4.7349665422948046</v>
      </c>
      <c r="F31" s="22">
        <f t="shared" si="3"/>
        <v>4.4604604671544381</v>
      </c>
      <c r="G31" s="22">
        <v>1.8621279999999996</v>
      </c>
      <c r="H31" s="25">
        <v>2.7635679999999998</v>
      </c>
      <c r="I31" s="22">
        <f t="shared" si="0"/>
        <v>48.409131917891827</v>
      </c>
      <c r="J31" s="22">
        <f t="shared" si="1"/>
        <v>4.6970820157603832</v>
      </c>
      <c r="K31" s="16"/>
    </row>
    <row r="32" spans="1:11">
      <c r="A32" s="14" t="s">
        <v>75</v>
      </c>
      <c r="B32" s="9" t="s">
        <v>273</v>
      </c>
      <c r="C32" s="22">
        <v>0.85805699999999996</v>
      </c>
      <c r="D32" s="25">
        <v>1.3120620000000001</v>
      </c>
      <c r="E32" s="22">
        <f t="shared" si="2"/>
        <v>52.910820609819645</v>
      </c>
      <c r="F32" s="22">
        <f t="shared" si="3"/>
        <v>0.37989825898521434</v>
      </c>
      <c r="G32" s="22">
        <v>0.21040600000000001</v>
      </c>
      <c r="H32" s="25">
        <v>0.46662399999999998</v>
      </c>
      <c r="I32" s="22">
        <f t="shared" si="0"/>
        <v>121.7731433514253</v>
      </c>
      <c r="J32" s="22">
        <f t="shared" si="1"/>
        <v>0.79309472338736486</v>
      </c>
      <c r="K32" s="16"/>
    </row>
    <row r="33" spans="1:11">
      <c r="A33" s="14" t="s">
        <v>75</v>
      </c>
      <c r="B33" s="9" t="s">
        <v>285</v>
      </c>
      <c r="C33" s="22">
        <v>0.106435</v>
      </c>
      <c r="D33" s="25">
        <v>9.2711000000000002E-2</v>
      </c>
      <c r="E33" s="22">
        <f t="shared" si="2"/>
        <v>-12.894254709447084</v>
      </c>
      <c r="F33" s="22">
        <f t="shared" si="3"/>
        <v>2.6843813393557781E-2</v>
      </c>
      <c r="G33" s="22">
        <v>0</v>
      </c>
      <c r="H33" s="25">
        <v>1.7946E-2</v>
      </c>
      <c r="I33" s="22" t="str">
        <f t="shared" si="0"/>
        <v/>
      </c>
      <c r="J33" s="22">
        <f t="shared" si="1"/>
        <v>3.0501812821264334E-2</v>
      </c>
      <c r="K33" s="16"/>
    </row>
    <row r="34" spans="1:11">
      <c r="A34" s="14" t="s">
        <v>75</v>
      </c>
      <c r="B34" s="9" t="s">
        <v>274</v>
      </c>
      <c r="C34" s="22">
        <v>0.61010299999999995</v>
      </c>
      <c r="D34" s="25">
        <v>0.71203700000000003</v>
      </c>
      <c r="E34" s="22">
        <f t="shared" si="2"/>
        <v>16.707670672001296</v>
      </c>
      <c r="F34" s="22">
        <f t="shared" si="3"/>
        <v>0.20616527011151536</v>
      </c>
      <c r="G34" s="22">
        <v>4.0559999999999999E-2</v>
      </c>
      <c r="H34" s="25">
        <v>6.8809999999999996E-2</v>
      </c>
      <c r="I34" s="22">
        <f t="shared" si="0"/>
        <v>69.649901380670599</v>
      </c>
      <c r="J34" s="22">
        <f t="shared" si="1"/>
        <v>0.11695250976435968</v>
      </c>
      <c r="K34" s="16"/>
    </row>
    <row r="35" spans="1:11">
      <c r="A35" s="14" t="s">
        <v>75</v>
      </c>
      <c r="B35" s="9" t="s">
        <v>275</v>
      </c>
      <c r="C35" s="22">
        <v>2.6550509999999998</v>
      </c>
      <c r="D35" s="25">
        <v>3.5218240000000001</v>
      </c>
      <c r="E35" s="22">
        <f t="shared" si="2"/>
        <v>32.646190223841273</v>
      </c>
      <c r="F35" s="22">
        <f t="shared" si="3"/>
        <v>1.0197191947120972</v>
      </c>
      <c r="G35" s="22">
        <v>0.51569299999999996</v>
      </c>
      <c r="H35" s="25">
        <v>0.64275199999999999</v>
      </c>
      <c r="I35" s="22">
        <f t="shared" si="0"/>
        <v>24.638496159536793</v>
      </c>
      <c r="J35" s="22">
        <f t="shared" si="1"/>
        <v>1.0924496374954471</v>
      </c>
      <c r="K35" s="16"/>
    </row>
    <row r="36" spans="1:11">
      <c r="A36" s="14" t="s">
        <v>75</v>
      </c>
      <c r="B36" s="9" t="s">
        <v>276</v>
      </c>
      <c r="C36" s="22">
        <v>1.016211</v>
      </c>
      <c r="D36" s="25">
        <v>0.29883700000000002</v>
      </c>
      <c r="E36" s="22">
        <f t="shared" si="2"/>
        <v>-70.593016607771418</v>
      </c>
      <c r="F36" s="22">
        <f t="shared" si="3"/>
        <v>8.652613673771857E-2</v>
      </c>
      <c r="G36" s="22">
        <v>4.0493000000000001E-2</v>
      </c>
      <c r="H36" s="25">
        <v>8.0115000000000006E-2</v>
      </c>
      <c r="I36" s="22">
        <f t="shared" si="0"/>
        <v>97.849010940162501</v>
      </c>
      <c r="J36" s="22">
        <f t="shared" si="1"/>
        <v>0.13616698619054898</v>
      </c>
      <c r="K36" s="16"/>
    </row>
    <row r="37" spans="1:11">
      <c r="A37" s="14" t="s">
        <v>75</v>
      </c>
      <c r="B37" s="9" t="s">
        <v>286</v>
      </c>
      <c r="C37" s="22">
        <v>9.7114000000000006E-2</v>
      </c>
      <c r="D37" s="25">
        <v>4.0455999999999999E-2</v>
      </c>
      <c r="E37" s="22">
        <f t="shared" si="2"/>
        <v>-58.341742694153268</v>
      </c>
      <c r="F37" s="22">
        <f t="shared" si="3"/>
        <v>1.1713748256946571E-2</v>
      </c>
      <c r="G37" s="22">
        <v>0</v>
      </c>
      <c r="H37" s="25">
        <v>6.5909999999999996E-3</v>
      </c>
      <c r="I37" s="22" t="str">
        <f t="shared" si="0"/>
        <v/>
      </c>
      <c r="J37" s="22">
        <f t="shared" si="1"/>
        <v>1.1202354190624831E-2</v>
      </c>
      <c r="K37" s="16"/>
    </row>
    <row r="38" spans="1:11">
      <c r="A38" s="14" t="s">
        <v>75</v>
      </c>
      <c r="B38" s="7" t="s">
        <v>277</v>
      </c>
      <c r="C38" s="22">
        <v>7.8683610000000002</v>
      </c>
      <c r="D38" s="25">
        <v>3.3532959999999998</v>
      </c>
      <c r="E38" s="22">
        <f t="shared" si="2"/>
        <v>-57.382534939614494</v>
      </c>
      <c r="F38" s="22">
        <f t="shared" si="3"/>
        <v>0.97092310596761688</v>
      </c>
      <c r="G38" s="22">
        <v>0.65555099999999999</v>
      </c>
      <c r="H38" s="25">
        <v>0.79332599999999998</v>
      </c>
      <c r="I38" s="22">
        <f t="shared" si="0"/>
        <v>21.016671471784811</v>
      </c>
      <c r="J38" s="22">
        <f t="shared" si="1"/>
        <v>1.3483718465531231</v>
      </c>
      <c r="K38" s="16"/>
    </row>
    <row r="39" spans="1:11">
      <c r="A39" s="14" t="s">
        <v>75</v>
      </c>
      <c r="B39" s="7" t="s">
        <v>279</v>
      </c>
      <c r="C39" s="22">
        <v>0.95038400000000001</v>
      </c>
      <c r="D39" s="25">
        <v>1.287309</v>
      </c>
      <c r="E39" s="22">
        <f t="shared" si="2"/>
        <v>35.451459620532333</v>
      </c>
      <c r="F39" s="22">
        <f t="shared" si="3"/>
        <v>0.37273120315655611</v>
      </c>
      <c r="G39" s="22">
        <v>0.200238</v>
      </c>
      <c r="H39" s="25">
        <v>0.16844700000000001</v>
      </c>
      <c r="I39" s="22">
        <f t="shared" si="0"/>
        <v>-15.876606837862939</v>
      </c>
      <c r="J39" s="22">
        <f t="shared" si="1"/>
        <v>0.28629994786044322</v>
      </c>
      <c r="K39" s="16"/>
    </row>
    <row r="40" spans="1:11">
      <c r="A40" s="14" t="s">
        <v>75</v>
      </c>
      <c r="B40" s="7" t="s">
        <v>280</v>
      </c>
      <c r="C40" s="22">
        <v>0.123614</v>
      </c>
      <c r="D40" s="25">
        <v>0.28269699999999998</v>
      </c>
      <c r="E40" s="22">
        <f t="shared" si="2"/>
        <v>128.69335188570869</v>
      </c>
      <c r="F40" s="22">
        <f t="shared" si="3"/>
        <v>8.1852914054627857E-2</v>
      </c>
      <c r="G40" s="22">
        <v>2.3369999999999998E-2</v>
      </c>
      <c r="H40" s="25">
        <v>0.102079</v>
      </c>
      <c r="I40" s="22">
        <f t="shared" si="0"/>
        <v>336.79503637141642</v>
      </c>
      <c r="J40" s="22">
        <f t="shared" si="1"/>
        <v>0.17349796896143108</v>
      </c>
      <c r="K40" s="16"/>
    </row>
    <row r="41" spans="1:11">
      <c r="A41" s="14" t="s">
        <v>75</v>
      </c>
      <c r="B41" s="9" t="s">
        <v>281</v>
      </c>
      <c r="C41" s="22">
        <v>1.5828850000000001</v>
      </c>
      <c r="D41" s="25">
        <v>4.3595519999999999</v>
      </c>
      <c r="E41" s="22">
        <f t="shared" si="2"/>
        <v>175.4181131288754</v>
      </c>
      <c r="F41" s="22">
        <f t="shared" si="3"/>
        <v>1.2622774036253692</v>
      </c>
      <c r="G41" s="22">
        <v>0.14256099999999999</v>
      </c>
      <c r="H41" s="25">
        <v>0.40446900000000002</v>
      </c>
      <c r="I41" s="22">
        <f t="shared" si="0"/>
        <v>183.71644418880342</v>
      </c>
      <c r="J41" s="22">
        <f t="shared" si="1"/>
        <v>0.68745334503532629</v>
      </c>
      <c r="K41" s="16"/>
    </row>
    <row r="42" spans="1:11">
      <c r="A42" s="14" t="s">
        <v>75</v>
      </c>
      <c r="B42" s="9" t="s">
        <v>283</v>
      </c>
      <c r="C42" s="22">
        <v>0.302649</v>
      </c>
      <c r="D42" s="25">
        <v>0.144398</v>
      </c>
      <c r="E42" s="22">
        <f t="shared" si="2"/>
        <v>-52.288624776556333</v>
      </c>
      <c r="F42" s="22">
        <f t="shared" si="3"/>
        <v>4.1809418153217592E-2</v>
      </c>
      <c r="G42" s="22">
        <v>3.3256000000000001E-2</v>
      </c>
      <c r="H42" s="25">
        <v>1.2409E-2</v>
      </c>
      <c r="I42" s="22">
        <f t="shared" si="0"/>
        <v>-62.686432523454414</v>
      </c>
      <c r="J42" s="22">
        <f t="shared" si="1"/>
        <v>2.1090883500449634E-2</v>
      </c>
      <c r="K42" s="16"/>
    </row>
    <row r="43" spans="1:11">
      <c r="A43" s="14"/>
      <c r="B43" s="9" t="s">
        <v>284</v>
      </c>
      <c r="C43" s="22">
        <v>0.12947400000000001</v>
      </c>
      <c r="D43" s="25">
        <v>0.142206</v>
      </c>
      <c r="E43" s="22">
        <f t="shared" si="2"/>
        <v>9.833634552110837</v>
      </c>
      <c r="F43" s="22">
        <f t="shared" si="3"/>
        <v>4.1174740078785445E-2</v>
      </c>
      <c r="G43" s="22">
        <v>2.8132999999999998E-2</v>
      </c>
      <c r="H43" s="25">
        <v>4.5230000000000001E-3</v>
      </c>
      <c r="I43" s="22">
        <f t="shared" si="0"/>
        <v>-83.922795293783111</v>
      </c>
      <c r="J43" s="22">
        <f t="shared" si="1"/>
        <v>7.687490214564727E-3</v>
      </c>
      <c r="K43" s="16"/>
    </row>
    <row r="44" spans="1:11">
      <c r="A44" s="14"/>
      <c r="B44" s="9" t="s">
        <v>3</v>
      </c>
      <c r="C44" s="22">
        <f>+C13-C14-C29-C28-C30-C31-C43</f>
        <v>53.291984029997849</v>
      </c>
      <c r="D44" s="25">
        <f>+D13-D14-D29-D28-D30-D31-D43</f>
        <v>91.522366399999996</v>
      </c>
      <c r="E44" s="22">
        <f t="shared" si="2"/>
        <v>71.737585053096197</v>
      </c>
      <c r="F44" s="22">
        <f t="shared" si="3"/>
        <v>26.499652953569935</v>
      </c>
      <c r="G44" s="22">
        <f t="shared" ref="G44" si="4">+G13-G14-G29-G28-G30-G31-G43</f>
        <v>11.257494410000113</v>
      </c>
      <c r="H44" s="25">
        <f>+H13-H14-H29-H28-H30-H31-H43</f>
        <v>15.005826250000004</v>
      </c>
      <c r="I44" s="22">
        <f t="shared" si="0"/>
        <v>33.29632423952367</v>
      </c>
      <c r="J44" s="22">
        <f t="shared" si="1"/>
        <v>25.504563886432351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75" workbookViewId="0">
      <pane ySplit="11" topLeftCell="A30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81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69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26</v>
      </c>
      <c r="C13" s="25">
        <v>346.05559032999855</v>
      </c>
      <c r="D13" s="25">
        <f>+'Resumen exportaciones totales'!D28</f>
        <v>364.97698550000001</v>
      </c>
      <c r="E13" s="25">
        <f t="shared" ref="E13:E44" si="0">IF(OR(OR(D13=0,C13=0),D13=""),"",(D13/C13-1)*100)</f>
        <v>5.4677328437197081</v>
      </c>
      <c r="F13" s="23">
        <f t="shared" ref="F13:F44" si="1">(D13/D$13)*100</f>
        <v>100</v>
      </c>
      <c r="G13" s="25">
        <f>+'Resumen exportaciones totales'!G28</f>
        <v>60.470792330000194</v>
      </c>
      <c r="H13" s="25">
        <f>+'Resumen exportaciones totales'!H28</f>
        <v>56.976924650000001</v>
      </c>
      <c r="I13" s="25">
        <f>IF(OR(OR(H13=0,G13=0),H13=""),"",(H13/G13-1)*100)</f>
        <v>-5.7777772464655648</v>
      </c>
      <c r="J13" s="23">
        <f t="shared" ref="J13:J44" si="2">(H13/H$13)*100</f>
        <v>100</v>
      </c>
      <c r="K13" s="16"/>
    </row>
    <row r="14" spans="1:14">
      <c r="A14" s="14"/>
      <c r="B14" s="10" t="s">
        <v>51</v>
      </c>
      <c r="C14" s="22">
        <v>197.71952199999998</v>
      </c>
      <c r="D14" s="25">
        <v>197.212602</v>
      </c>
      <c r="E14" s="22">
        <f t="shared" si="0"/>
        <v>-0.25638338332619748</v>
      </c>
      <c r="F14" s="22">
        <f t="shared" si="1"/>
        <v>54.034256907960568</v>
      </c>
      <c r="G14" s="22">
        <v>30.319806999999997</v>
      </c>
      <c r="H14" s="25">
        <v>33.379864999999995</v>
      </c>
      <c r="I14" s="22">
        <f t="shared" ref="I14:I44" si="3">IF(OR(OR(H14=0,G14=0),H14=""),"",(H14/G14-1)*100)</f>
        <v>10.092603821653601</v>
      </c>
      <c r="J14" s="22">
        <f t="shared" si="2"/>
        <v>58.584883626217255</v>
      </c>
      <c r="K14" s="16"/>
    </row>
    <row r="15" spans="1:14">
      <c r="A15" s="14"/>
      <c r="B15" s="10" t="s">
        <v>66</v>
      </c>
      <c r="C15" s="22">
        <v>120.59876199999999</v>
      </c>
      <c r="D15" s="25">
        <v>117.445601</v>
      </c>
      <c r="E15" s="22">
        <f t="shared" si="0"/>
        <v>-2.6145881995040643</v>
      </c>
      <c r="F15" s="22">
        <f t="shared" si="1"/>
        <v>32.178905976524916</v>
      </c>
      <c r="G15" s="22">
        <v>20.085594999999998</v>
      </c>
      <c r="H15" s="25">
        <v>18.286417</v>
      </c>
      <c r="I15" s="22">
        <f t="shared" si="3"/>
        <v>-8.9575539086593992</v>
      </c>
      <c r="J15" s="22">
        <f t="shared" si="2"/>
        <v>32.094426142390965</v>
      </c>
      <c r="K15" s="16"/>
    </row>
    <row r="16" spans="1:14">
      <c r="A16" s="14" t="s">
        <v>75</v>
      </c>
      <c r="B16" s="9" t="s">
        <v>259</v>
      </c>
      <c r="C16" s="22">
        <v>1.0502959999999999</v>
      </c>
      <c r="D16" s="25">
        <v>1.655289</v>
      </c>
      <c r="E16" s="22">
        <f t="shared" si="0"/>
        <v>57.6021426340765</v>
      </c>
      <c r="F16" s="22">
        <f t="shared" si="1"/>
        <v>0.4535324323894937</v>
      </c>
      <c r="G16" s="22">
        <v>0.23266300000000001</v>
      </c>
      <c r="H16" s="25">
        <v>0.14774999999999999</v>
      </c>
      <c r="I16" s="22">
        <f t="shared" si="3"/>
        <v>-36.496133893227544</v>
      </c>
      <c r="J16" s="22">
        <f t="shared" si="2"/>
        <v>0.25931550519373281</v>
      </c>
      <c r="K16" s="16"/>
    </row>
    <row r="17" spans="1:11">
      <c r="A17" s="14" t="s">
        <v>75</v>
      </c>
      <c r="B17" s="9" t="s">
        <v>260</v>
      </c>
      <c r="C17" s="22">
        <v>101.47982399999999</v>
      </c>
      <c r="D17" s="25">
        <v>91.162622999999996</v>
      </c>
      <c r="E17" s="22">
        <f t="shared" si="0"/>
        <v>-10.166750978992633</v>
      </c>
      <c r="F17" s="22">
        <f t="shared" si="1"/>
        <v>24.977636021381404</v>
      </c>
      <c r="G17" s="22">
        <v>16.811326000000001</v>
      </c>
      <c r="H17" s="25">
        <v>14.171734000000001</v>
      </c>
      <c r="I17" s="22">
        <f t="shared" si="3"/>
        <v>-15.701271868738964</v>
      </c>
      <c r="J17" s="22">
        <f t="shared" si="2"/>
        <v>24.87276048515195</v>
      </c>
      <c r="K17" s="16"/>
    </row>
    <row r="18" spans="1:11">
      <c r="A18" s="14" t="s">
        <v>75</v>
      </c>
      <c r="B18" s="9" t="s">
        <v>261</v>
      </c>
      <c r="C18" s="22">
        <v>18.068642000000001</v>
      </c>
      <c r="D18" s="25">
        <v>24.627689</v>
      </c>
      <c r="E18" s="22">
        <f t="shared" si="0"/>
        <v>36.300719223946111</v>
      </c>
      <c r="F18" s="22">
        <f t="shared" si="1"/>
        <v>6.7477375227540204</v>
      </c>
      <c r="G18" s="22">
        <v>3.0416059999999998</v>
      </c>
      <c r="H18" s="25">
        <v>3.966933</v>
      </c>
      <c r="I18" s="22">
        <f t="shared" si="3"/>
        <v>30.422316368392231</v>
      </c>
      <c r="J18" s="22">
        <f t="shared" si="2"/>
        <v>6.9623501520452811</v>
      </c>
      <c r="K18" s="16"/>
    </row>
    <row r="19" spans="1:11">
      <c r="A19" s="14"/>
      <c r="B19" s="10" t="s">
        <v>67</v>
      </c>
      <c r="C19" s="22">
        <v>77.120760000000004</v>
      </c>
      <c r="D19" s="25">
        <v>79.767001000000008</v>
      </c>
      <c r="E19" s="22">
        <f t="shared" si="0"/>
        <v>3.4312952828784438</v>
      </c>
      <c r="F19" s="22">
        <f t="shared" si="1"/>
        <v>21.855350931435648</v>
      </c>
      <c r="G19" s="22">
        <v>10.234211999999999</v>
      </c>
      <c r="H19" s="25">
        <v>15.093447999999999</v>
      </c>
      <c r="I19" s="22">
        <f t="shared" si="3"/>
        <v>47.480314068147102</v>
      </c>
      <c r="J19" s="22">
        <f t="shared" si="2"/>
        <v>26.490457483826301</v>
      </c>
      <c r="K19" s="16"/>
    </row>
    <row r="20" spans="1:11">
      <c r="A20" s="14" t="s">
        <v>75</v>
      </c>
      <c r="B20" s="9" t="s">
        <v>262</v>
      </c>
      <c r="C20" s="22">
        <v>4.6925400000000002</v>
      </c>
      <c r="D20" s="25">
        <v>5.2164219999999997</v>
      </c>
      <c r="E20" s="22">
        <f t="shared" si="0"/>
        <v>11.164145643936951</v>
      </c>
      <c r="F20" s="22">
        <f t="shared" si="1"/>
        <v>1.4292468312361573</v>
      </c>
      <c r="G20" s="22">
        <v>1.142347</v>
      </c>
      <c r="H20" s="25">
        <v>1.495134</v>
      </c>
      <c r="I20" s="22">
        <f t="shared" si="3"/>
        <v>30.882647741885783</v>
      </c>
      <c r="J20" s="22">
        <f t="shared" si="2"/>
        <v>2.6241044232983182</v>
      </c>
      <c r="K20" s="16"/>
    </row>
    <row r="21" spans="1:11">
      <c r="A21" s="14" t="s">
        <v>75</v>
      </c>
      <c r="B21" s="9" t="s">
        <v>263</v>
      </c>
      <c r="C21" s="22">
        <v>4.6468629999999997</v>
      </c>
      <c r="D21" s="25">
        <v>7.9904200000000003</v>
      </c>
      <c r="E21" s="22">
        <f t="shared" si="0"/>
        <v>71.952992803962616</v>
      </c>
      <c r="F21" s="22">
        <f t="shared" si="1"/>
        <v>2.1892942068808883</v>
      </c>
      <c r="G21" s="22">
        <v>0.87802100000000005</v>
      </c>
      <c r="H21" s="25">
        <v>0.80460500000000001</v>
      </c>
      <c r="I21" s="22">
        <f t="shared" si="3"/>
        <v>-8.3615312162237601</v>
      </c>
      <c r="J21" s="22">
        <f t="shared" si="2"/>
        <v>1.4121594047810722</v>
      </c>
      <c r="K21" s="16"/>
    </row>
    <row r="22" spans="1:11">
      <c r="A22" s="14" t="s">
        <v>75</v>
      </c>
      <c r="B22" s="9" t="s">
        <v>264</v>
      </c>
      <c r="C22" s="22">
        <v>0.31215700000000002</v>
      </c>
      <c r="D22" s="25">
        <v>0.37821900000000003</v>
      </c>
      <c r="E22" s="22">
        <f t="shared" si="0"/>
        <v>21.163068584077884</v>
      </c>
      <c r="F22" s="22">
        <f t="shared" si="1"/>
        <v>0.10362817794712703</v>
      </c>
      <c r="G22" s="22">
        <v>2.7303999999999998E-2</v>
      </c>
      <c r="H22" s="25">
        <v>6.3811000000000007E-2</v>
      </c>
      <c r="I22" s="22">
        <f t="shared" si="3"/>
        <v>133.70568414884269</v>
      </c>
      <c r="J22" s="22">
        <f t="shared" si="2"/>
        <v>0.11199446160350111</v>
      </c>
      <c r="K22" s="16"/>
    </row>
    <row r="23" spans="1:11">
      <c r="A23" s="14" t="s">
        <v>75</v>
      </c>
      <c r="B23" s="9" t="s">
        <v>265</v>
      </c>
      <c r="C23" s="22">
        <v>7.0883440000000002</v>
      </c>
      <c r="D23" s="25">
        <v>8.2601490000000002</v>
      </c>
      <c r="E23" s="22">
        <f t="shared" si="0"/>
        <v>16.531435268942918</v>
      </c>
      <c r="F23" s="22">
        <f t="shared" si="1"/>
        <v>2.2631972228835235</v>
      </c>
      <c r="G23" s="22">
        <v>1.0973189999999999</v>
      </c>
      <c r="H23" s="25">
        <v>1.6931050000000001</v>
      </c>
      <c r="I23" s="22">
        <f t="shared" si="3"/>
        <v>54.294694614783864</v>
      </c>
      <c r="J23" s="22">
        <f t="shared" si="2"/>
        <v>2.9715626289071748</v>
      </c>
      <c r="K23" s="16"/>
    </row>
    <row r="24" spans="1:11">
      <c r="A24" s="14" t="s">
        <v>75</v>
      </c>
      <c r="B24" s="9" t="s">
        <v>266</v>
      </c>
      <c r="C24" s="22">
        <v>10.258697</v>
      </c>
      <c r="D24" s="25">
        <v>15.334819</v>
      </c>
      <c r="E24" s="22">
        <f t="shared" si="0"/>
        <v>49.481157304870194</v>
      </c>
      <c r="F24" s="22">
        <f t="shared" si="1"/>
        <v>4.2015851983083463</v>
      </c>
      <c r="G24" s="22">
        <v>1.3483130000000001</v>
      </c>
      <c r="H24" s="25">
        <v>2.9763459999999999</v>
      </c>
      <c r="I24" s="22">
        <f t="shared" si="3"/>
        <v>120.74592472222693</v>
      </c>
      <c r="J24" s="22">
        <f t="shared" si="2"/>
        <v>5.2237743933762841</v>
      </c>
      <c r="K24" s="16"/>
    </row>
    <row r="25" spans="1:11">
      <c r="A25" s="14" t="s">
        <v>75</v>
      </c>
      <c r="B25" s="9" t="s">
        <v>267</v>
      </c>
      <c r="C25" s="22">
        <v>0.730271</v>
      </c>
      <c r="D25" s="25">
        <v>1.328152</v>
      </c>
      <c r="E25" s="22">
        <f t="shared" si="0"/>
        <v>81.871113600293597</v>
      </c>
      <c r="F25" s="22">
        <f t="shared" si="1"/>
        <v>0.36390020542815843</v>
      </c>
      <c r="G25" s="22">
        <v>0.314886</v>
      </c>
      <c r="H25" s="25">
        <v>0.19895399999999999</v>
      </c>
      <c r="I25" s="22">
        <f t="shared" si="3"/>
        <v>-36.817133819858618</v>
      </c>
      <c r="J25" s="22">
        <f t="shared" si="2"/>
        <v>0.34918346545051726</v>
      </c>
      <c r="K25" s="16"/>
    </row>
    <row r="26" spans="1:11">
      <c r="A26" s="14" t="s">
        <v>75</v>
      </c>
      <c r="B26" s="9" t="s">
        <v>268</v>
      </c>
      <c r="C26" s="22">
        <v>0.248644</v>
      </c>
      <c r="D26" s="25">
        <v>0.52932500000000005</v>
      </c>
      <c r="E26" s="22">
        <f t="shared" si="0"/>
        <v>112.88468653979184</v>
      </c>
      <c r="F26" s="22">
        <f t="shared" si="1"/>
        <v>0.14502969256399867</v>
      </c>
      <c r="G26" s="22">
        <v>3.7214999999999998E-2</v>
      </c>
      <c r="H26" s="25">
        <v>2.8229000000000001E-2</v>
      </c>
      <c r="I26" s="22">
        <f t="shared" si="3"/>
        <v>-24.146177616552457</v>
      </c>
      <c r="J26" s="22">
        <f t="shared" si="2"/>
        <v>4.9544618586219183E-2</v>
      </c>
      <c r="K26" s="16"/>
    </row>
    <row r="27" spans="1:11">
      <c r="A27" s="14" t="s">
        <v>75</v>
      </c>
      <c r="B27" s="9" t="s">
        <v>269</v>
      </c>
      <c r="C27" s="22">
        <v>49.143244000000003</v>
      </c>
      <c r="D27" s="25">
        <v>40.729495</v>
      </c>
      <c r="E27" s="22">
        <f t="shared" si="0"/>
        <v>-17.120866095042487</v>
      </c>
      <c r="F27" s="22">
        <f t="shared" si="1"/>
        <v>11.159469396187447</v>
      </c>
      <c r="G27" s="22">
        <v>5.3888069999999999</v>
      </c>
      <c r="H27" s="25">
        <v>7.8332639999999998</v>
      </c>
      <c r="I27" s="22">
        <f t="shared" si="3"/>
        <v>45.361747043455082</v>
      </c>
      <c r="J27" s="22">
        <f t="shared" si="2"/>
        <v>13.748134087823219</v>
      </c>
      <c r="K27" s="16"/>
    </row>
    <row r="28" spans="1:11">
      <c r="A28" s="14" t="s">
        <v>75</v>
      </c>
      <c r="B28" s="9" t="s">
        <v>270</v>
      </c>
      <c r="C28" s="22">
        <v>0.284271</v>
      </c>
      <c r="D28" s="25">
        <v>0.89032500000000003</v>
      </c>
      <c r="E28" s="22">
        <f t="shared" si="0"/>
        <v>213.19585888113809</v>
      </c>
      <c r="F28" s="22">
        <f t="shared" si="1"/>
        <v>0.24394003878910331</v>
      </c>
      <c r="G28" s="22">
        <v>6.3749999999999996E-3</v>
      </c>
      <c r="H28" s="25">
        <v>5.3836000000000002E-2</v>
      </c>
      <c r="I28" s="22">
        <f t="shared" si="3"/>
        <v>744.48627450980405</v>
      </c>
      <c r="J28" s="22">
        <f t="shared" si="2"/>
        <v>9.4487374197020663E-2</v>
      </c>
      <c r="K28" s="16"/>
    </row>
    <row r="29" spans="1:11">
      <c r="A29" s="14" t="s">
        <v>75</v>
      </c>
      <c r="B29" s="9" t="s">
        <v>271</v>
      </c>
      <c r="C29" s="22">
        <v>23.310182000000001</v>
      </c>
      <c r="D29" s="25">
        <v>24.283183999999999</v>
      </c>
      <c r="E29" s="22">
        <f t="shared" si="0"/>
        <v>4.1741501632205136</v>
      </c>
      <c r="F29" s="22">
        <f t="shared" si="1"/>
        <v>6.6533466395787295</v>
      </c>
      <c r="G29" s="22">
        <v>4.7359770000000001</v>
      </c>
      <c r="H29" s="25">
        <v>4.0358210000000003</v>
      </c>
      <c r="I29" s="22">
        <f t="shared" si="3"/>
        <v>-14.783771120510082</v>
      </c>
      <c r="J29" s="22">
        <f t="shared" si="2"/>
        <v>7.0832552384871486</v>
      </c>
      <c r="K29" s="16"/>
    </row>
    <row r="30" spans="1:11">
      <c r="A30" s="14" t="s">
        <v>75</v>
      </c>
      <c r="B30" s="9" t="s">
        <v>272</v>
      </c>
      <c r="C30" s="22">
        <v>0.44441399999999998</v>
      </c>
      <c r="D30" s="25">
        <v>0.29554599999999998</v>
      </c>
      <c r="E30" s="22">
        <f t="shared" si="0"/>
        <v>-33.497594585229088</v>
      </c>
      <c r="F30" s="22">
        <f t="shared" si="1"/>
        <v>8.0976612702063092E-2</v>
      </c>
      <c r="G30" s="22">
        <v>5.2871000000000001E-2</v>
      </c>
      <c r="H30" s="25">
        <v>6.6497000000000001E-2</v>
      </c>
      <c r="I30" s="22">
        <f t="shared" si="3"/>
        <v>25.772162433091861</v>
      </c>
      <c r="J30" s="22">
        <f t="shared" si="2"/>
        <v>0.11670865075375737</v>
      </c>
      <c r="K30" s="16"/>
    </row>
    <row r="31" spans="1:11">
      <c r="A31" s="14"/>
      <c r="B31" s="10" t="s">
        <v>52</v>
      </c>
      <c r="C31" s="22">
        <v>30.698612000000004</v>
      </c>
      <c r="D31" s="25">
        <v>65.444350000000014</v>
      </c>
      <c r="E31" s="22">
        <f t="shared" si="0"/>
        <v>113.18341689194287</v>
      </c>
      <c r="F31" s="22">
        <f t="shared" si="1"/>
        <v>17.931089520711712</v>
      </c>
      <c r="G31" s="22">
        <v>9.1191959999999987</v>
      </c>
      <c r="H31" s="25">
        <v>6.0249380000000015</v>
      </c>
      <c r="I31" s="22">
        <f t="shared" si="3"/>
        <v>-33.931258852205801</v>
      </c>
      <c r="J31" s="22">
        <f t="shared" si="2"/>
        <v>10.5743474871805</v>
      </c>
      <c r="K31" s="16"/>
    </row>
    <row r="32" spans="1:11">
      <c r="A32" s="14" t="s">
        <v>75</v>
      </c>
      <c r="B32" s="9" t="s">
        <v>273</v>
      </c>
      <c r="C32" s="22">
        <v>1.474289</v>
      </c>
      <c r="D32" s="25">
        <v>2.734416</v>
      </c>
      <c r="E32" s="22">
        <f t="shared" si="0"/>
        <v>85.473540126800103</v>
      </c>
      <c r="F32" s="22">
        <f t="shared" si="1"/>
        <v>0.749202308264448</v>
      </c>
      <c r="G32" s="22">
        <v>0.38535000000000003</v>
      </c>
      <c r="H32" s="25">
        <v>0.405117</v>
      </c>
      <c r="I32" s="22">
        <f t="shared" si="3"/>
        <v>5.1296224211755392</v>
      </c>
      <c r="J32" s="22">
        <f t="shared" si="2"/>
        <v>0.71101942143871044</v>
      </c>
      <c r="K32" s="16"/>
    </row>
    <row r="33" spans="1:11">
      <c r="A33" s="14" t="s">
        <v>75</v>
      </c>
      <c r="B33" s="9" t="s">
        <v>285</v>
      </c>
      <c r="C33" s="22">
        <v>8.319E-3</v>
      </c>
      <c r="D33" s="25">
        <v>6.5962000000000007E-2</v>
      </c>
      <c r="E33" s="22">
        <f t="shared" si="0"/>
        <v>692.90780141843982</v>
      </c>
      <c r="F33" s="22">
        <f t="shared" si="1"/>
        <v>1.8072920381441423E-2</v>
      </c>
      <c r="G33" s="22">
        <v>0</v>
      </c>
      <c r="H33" s="25">
        <v>0</v>
      </c>
      <c r="I33" s="22" t="str">
        <f t="shared" si="3"/>
        <v/>
      </c>
      <c r="J33" s="22">
        <f t="shared" si="2"/>
        <v>0</v>
      </c>
      <c r="K33" s="16"/>
    </row>
    <row r="34" spans="1:11">
      <c r="A34" s="14" t="s">
        <v>75</v>
      </c>
      <c r="B34" s="9" t="s">
        <v>274</v>
      </c>
      <c r="C34" s="22">
        <v>8.2871E-2</v>
      </c>
      <c r="D34" s="25">
        <v>0.227044</v>
      </c>
      <c r="E34" s="22">
        <f t="shared" si="0"/>
        <v>173.97280110050559</v>
      </c>
      <c r="F34" s="22">
        <f t="shared" si="1"/>
        <v>6.2207758028622322E-2</v>
      </c>
      <c r="G34" s="22">
        <v>2.0702000000000002E-2</v>
      </c>
      <c r="H34" s="25">
        <v>0</v>
      </c>
      <c r="I34" s="22" t="str">
        <f t="shared" si="3"/>
        <v/>
      </c>
      <c r="J34" s="22">
        <f t="shared" si="2"/>
        <v>0</v>
      </c>
      <c r="K34" s="16"/>
    </row>
    <row r="35" spans="1:11">
      <c r="A35" s="14" t="s">
        <v>75</v>
      </c>
      <c r="B35" s="9" t="s">
        <v>275</v>
      </c>
      <c r="C35" s="22">
        <v>3.3402509999999999</v>
      </c>
      <c r="D35" s="25">
        <v>4.8174599999999996</v>
      </c>
      <c r="E35" s="22">
        <f t="shared" si="0"/>
        <v>44.224490914006154</v>
      </c>
      <c r="F35" s="22">
        <f t="shared" si="1"/>
        <v>1.3199352812343286</v>
      </c>
      <c r="G35" s="22">
        <v>0.99131400000000003</v>
      </c>
      <c r="H35" s="25">
        <v>0.80830900000000006</v>
      </c>
      <c r="I35" s="22">
        <f t="shared" si="3"/>
        <v>-18.46085095136354</v>
      </c>
      <c r="J35" s="22">
        <f t="shared" si="2"/>
        <v>1.4186602821498546</v>
      </c>
      <c r="K35" s="16"/>
    </row>
    <row r="36" spans="1:11">
      <c r="A36" s="14" t="s">
        <v>75</v>
      </c>
      <c r="B36" s="9" t="s">
        <v>276</v>
      </c>
      <c r="C36" s="22">
        <v>0.31520399999999998</v>
      </c>
      <c r="D36" s="25">
        <v>0.26864300000000002</v>
      </c>
      <c r="E36" s="22">
        <f t="shared" si="0"/>
        <v>-14.771703404779114</v>
      </c>
      <c r="F36" s="22">
        <f t="shared" si="1"/>
        <v>7.3605462994323509E-2</v>
      </c>
      <c r="G36" s="22">
        <v>8.3418999999999993E-2</v>
      </c>
      <c r="H36" s="25">
        <v>9.8513000000000003E-2</v>
      </c>
      <c r="I36" s="22">
        <f t="shared" si="3"/>
        <v>18.094199163260182</v>
      </c>
      <c r="J36" s="22">
        <f t="shared" si="2"/>
        <v>0.17289981971675264</v>
      </c>
      <c r="K36" s="16"/>
    </row>
    <row r="37" spans="1:11">
      <c r="A37" s="14" t="s">
        <v>75</v>
      </c>
      <c r="B37" s="9" t="s">
        <v>286</v>
      </c>
      <c r="C37" s="22">
        <v>4.7059999999999998E-2</v>
      </c>
      <c r="D37" s="25">
        <v>0.219887</v>
      </c>
      <c r="E37" s="22">
        <f t="shared" si="0"/>
        <v>367.24819379515515</v>
      </c>
      <c r="F37" s="22">
        <f t="shared" si="1"/>
        <v>6.0246812466480844E-2</v>
      </c>
      <c r="G37" s="22">
        <v>0</v>
      </c>
      <c r="H37" s="25">
        <v>0</v>
      </c>
      <c r="I37" s="22" t="str">
        <f t="shared" si="3"/>
        <v/>
      </c>
      <c r="J37" s="22">
        <f t="shared" si="2"/>
        <v>0</v>
      </c>
      <c r="K37" s="16"/>
    </row>
    <row r="38" spans="1:11">
      <c r="A38" s="14" t="s">
        <v>75</v>
      </c>
      <c r="B38" s="7" t="s">
        <v>277</v>
      </c>
      <c r="C38" s="22">
        <v>24.502609</v>
      </c>
      <c r="D38" s="25">
        <v>56.496709000000003</v>
      </c>
      <c r="E38" s="22">
        <f t="shared" si="0"/>
        <v>130.57425843917275</v>
      </c>
      <c r="F38" s="22">
        <f t="shared" si="1"/>
        <v>15.479526448113534</v>
      </c>
      <c r="G38" s="22">
        <v>7.2105819999999996</v>
      </c>
      <c r="H38" s="25">
        <v>4.5104030000000002</v>
      </c>
      <c r="I38" s="22">
        <f t="shared" si="3"/>
        <v>-37.44744876349786</v>
      </c>
      <c r="J38" s="22">
        <f t="shared" si="2"/>
        <v>7.9161924370377541</v>
      </c>
      <c r="K38" s="16"/>
    </row>
    <row r="39" spans="1:11">
      <c r="A39" s="14" t="s">
        <v>75</v>
      </c>
      <c r="B39" s="7" t="s">
        <v>279</v>
      </c>
      <c r="C39" s="22">
        <v>0.14138200000000001</v>
      </c>
      <c r="D39" s="25">
        <v>0.14891399999999999</v>
      </c>
      <c r="E39" s="22">
        <f t="shared" si="0"/>
        <v>5.3274108443790436</v>
      </c>
      <c r="F39" s="22">
        <f t="shared" si="1"/>
        <v>4.0800928802673775E-2</v>
      </c>
      <c r="G39" s="22">
        <v>9.1319999999999995E-3</v>
      </c>
      <c r="H39" s="25">
        <v>3.3242000000000001E-2</v>
      </c>
      <c r="I39" s="22">
        <f t="shared" si="3"/>
        <v>264.01664476565924</v>
      </c>
      <c r="J39" s="22">
        <f t="shared" si="2"/>
        <v>5.8342917249746648E-2</v>
      </c>
      <c r="K39" s="16"/>
    </row>
    <row r="40" spans="1:11">
      <c r="A40" s="14" t="s">
        <v>75</v>
      </c>
      <c r="B40" s="7" t="s">
        <v>287</v>
      </c>
      <c r="C40" s="22">
        <v>7.9204999999999998E-2</v>
      </c>
      <c r="D40" s="25">
        <v>0.19209399999999999</v>
      </c>
      <c r="E40" s="22">
        <f t="shared" si="0"/>
        <v>142.52761820592133</v>
      </c>
      <c r="F40" s="22">
        <f t="shared" si="1"/>
        <v>5.2631811766662741E-2</v>
      </c>
      <c r="G40" s="22">
        <v>0</v>
      </c>
      <c r="H40" s="25">
        <v>0.14600099999999999</v>
      </c>
      <c r="I40" s="22" t="str">
        <f t="shared" si="3"/>
        <v/>
      </c>
      <c r="J40" s="22">
        <f t="shared" si="2"/>
        <v>0.25624584144697249</v>
      </c>
      <c r="K40" s="16"/>
    </row>
    <row r="41" spans="1:11">
      <c r="A41" s="14" t="s">
        <v>75</v>
      </c>
      <c r="B41" s="9" t="s">
        <v>281</v>
      </c>
      <c r="C41" s="22">
        <v>7.4374999999999997E-2</v>
      </c>
      <c r="D41" s="25">
        <v>0.168402</v>
      </c>
      <c r="E41" s="22">
        <f t="shared" si="0"/>
        <v>126.42285714285713</v>
      </c>
      <c r="F41" s="22">
        <f t="shared" si="1"/>
        <v>4.6140443559556987E-2</v>
      </c>
      <c r="G41" s="22">
        <v>1.5816E-2</v>
      </c>
      <c r="H41" s="25">
        <v>2.3352999999999999E-2</v>
      </c>
      <c r="I41" s="22">
        <f t="shared" si="3"/>
        <v>47.654274152756692</v>
      </c>
      <c r="J41" s="22">
        <f t="shared" si="2"/>
        <v>4.0986768140705537E-2</v>
      </c>
      <c r="K41" s="16"/>
    </row>
    <row r="42" spans="1:11">
      <c r="A42" s="14" t="s">
        <v>75</v>
      </c>
      <c r="B42" s="9" t="s">
        <v>283</v>
      </c>
      <c r="C42" s="22">
        <v>0.63304700000000003</v>
      </c>
      <c r="D42" s="25">
        <v>0.104819</v>
      </c>
      <c r="E42" s="22">
        <f t="shared" si="0"/>
        <v>-83.442145685865341</v>
      </c>
      <c r="F42" s="22">
        <f t="shared" si="1"/>
        <v>2.8719345099637791E-2</v>
      </c>
      <c r="G42" s="22">
        <v>0.40288099999999999</v>
      </c>
      <c r="H42" s="25">
        <v>0</v>
      </c>
      <c r="I42" s="22" t="str">
        <f t="shared" si="3"/>
        <v/>
      </c>
      <c r="J42" s="22">
        <f t="shared" si="2"/>
        <v>0</v>
      </c>
      <c r="K42" s="16"/>
    </row>
    <row r="43" spans="1:11">
      <c r="A43" s="14"/>
      <c r="B43" s="9" t="s">
        <v>284</v>
      </c>
      <c r="C43" s="22">
        <v>57.877963999999999</v>
      </c>
      <c r="D43" s="25">
        <v>6.0190049999999999</v>
      </c>
      <c r="E43" s="22">
        <f t="shared" si="0"/>
        <v>-89.60052395761538</v>
      </c>
      <c r="F43" s="22">
        <f t="shared" si="1"/>
        <v>1.649146450084864</v>
      </c>
      <c r="G43" s="22">
        <v>8.8561809999999994</v>
      </c>
      <c r="H43" s="25">
        <v>0</v>
      </c>
      <c r="I43" s="22" t="str">
        <f t="shared" si="3"/>
        <v/>
      </c>
      <c r="J43" s="22">
        <f t="shared" si="2"/>
        <v>0</v>
      </c>
      <c r="K43" s="16"/>
    </row>
    <row r="44" spans="1:11">
      <c r="A44" s="14"/>
      <c r="B44" s="9" t="s">
        <v>3</v>
      </c>
      <c r="C44" s="22">
        <f>+C13-C14-C29-C28-C30-C31-C43</f>
        <v>35.720625329998562</v>
      </c>
      <c r="D44" s="25">
        <f>+D13-D14-D29-D28-D30-D31-D43</f>
        <v>70.831973500000004</v>
      </c>
      <c r="E44" s="22">
        <f t="shared" si="0"/>
        <v>98.294326724774763</v>
      </c>
      <c r="F44" s="22">
        <f t="shared" si="1"/>
        <v>19.407243830172956</v>
      </c>
      <c r="G44" s="22">
        <f>+G13-G14-G29-G28-G30-G31-G43</f>
        <v>7.3803853300002018</v>
      </c>
      <c r="H44" s="25">
        <f>+H13-H14-H29-H28-H30-H31-H43</f>
        <v>13.415967650000006</v>
      </c>
      <c r="I44" s="22">
        <f t="shared" si="3"/>
        <v>81.778688376418955</v>
      </c>
      <c r="J44" s="22">
        <f t="shared" si="2"/>
        <v>23.54631762316432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75" workbookViewId="0">
      <pane ySplit="11" topLeftCell="A18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82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69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26</v>
      </c>
      <c r="C13" s="25">
        <v>272.24144873999956</v>
      </c>
      <c r="D13" s="25">
        <f>+'Resumen exportaciones totales'!D29</f>
        <v>206.10169959999999</v>
      </c>
      <c r="E13" s="25">
        <f>IF(OR(OR(D13=0,C13=0),D13=""),"",(D13/C13-1)*100)</f>
        <v>-24.294518504111185</v>
      </c>
      <c r="F13" s="23">
        <f>(D13/D$13)*100</f>
        <v>100</v>
      </c>
      <c r="G13" s="25">
        <f>+'Resumen exportaciones totales'!G29</f>
        <v>23.911900950000025</v>
      </c>
      <c r="H13" s="25">
        <f>+'Resumen exportaciones totales'!H29</f>
        <v>39.60779316</v>
      </c>
      <c r="I13" s="25">
        <f t="shared" ref="I13:I44" si="0">IF(OR(OR(H13=0,G13=0),H13=""),"",(H13/G13-1)*100)</f>
        <v>65.640503625454997</v>
      </c>
      <c r="J13" s="23">
        <f t="shared" ref="J13:J44" si="1">(H13/H$13)*100</f>
        <v>100</v>
      </c>
      <c r="K13" s="16"/>
    </row>
    <row r="14" spans="1:14">
      <c r="A14" s="14"/>
      <c r="B14" s="10" t="s">
        <v>51</v>
      </c>
      <c r="C14" s="22">
        <v>101.03949600000001</v>
      </c>
      <c r="D14" s="25">
        <v>140.88172599999999</v>
      </c>
      <c r="E14" s="22">
        <f t="shared" ref="E14:E44" si="2">IF(OR(OR(D14=0,C14=0),D14=""),"",(D14/C14-1)*100)</f>
        <v>39.432332481151697</v>
      </c>
      <c r="F14" s="22">
        <f t="shared" ref="F14:F44" si="3">(D14/D$13)*100</f>
        <v>68.355441160078627</v>
      </c>
      <c r="G14" s="22">
        <v>10.654237999999999</v>
      </c>
      <c r="H14" s="25">
        <v>23.000406000000005</v>
      </c>
      <c r="I14" s="22">
        <f t="shared" si="0"/>
        <v>115.88034733220721</v>
      </c>
      <c r="J14" s="22">
        <f t="shared" si="1"/>
        <v>58.070405253550369</v>
      </c>
      <c r="K14" s="16"/>
    </row>
    <row r="15" spans="1:14">
      <c r="A15" s="14"/>
      <c r="B15" s="10" t="s">
        <v>66</v>
      </c>
      <c r="C15" s="22">
        <v>31.623117999999998</v>
      </c>
      <c r="D15" s="25">
        <v>40.883124000000002</v>
      </c>
      <c r="E15" s="22">
        <f t="shared" si="2"/>
        <v>29.282393975192477</v>
      </c>
      <c r="F15" s="22">
        <f t="shared" si="3"/>
        <v>19.83638372674536</v>
      </c>
      <c r="G15" s="22">
        <v>4.4177819999999999</v>
      </c>
      <c r="H15" s="25">
        <v>8.353155000000001</v>
      </c>
      <c r="I15" s="22">
        <f t="shared" si="0"/>
        <v>89.080289611393255</v>
      </c>
      <c r="J15" s="22">
        <f t="shared" si="1"/>
        <v>21.089675373370387</v>
      </c>
      <c r="K15" s="16"/>
    </row>
    <row r="16" spans="1:14">
      <c r="A16" s="14" t="s">
        <v>75</v>
      </c>
      <c r="B16" s="9" t="s">
        <v>259</v>
      </c>
      <c r="C16" s="22">
        <v>2.021382</v>
      </c>
      <c r="D16" s="25">
        <v>1.6452720000000001</v>
      </c>
      <c r="E16" s="22">
        <f t="shared" si="2"/>
        <v>-18.606577084390775</v>
      </c>
      <c r="F16" s="22">
        <f t="shared" si="3"/>
        <v>0.79828162659169066</v>
      </c>
      <c r="G16" s="22">
        <v>0.20588600000000001</v>
      </c>
      <c r="H16" s="25">
        <v>0.51145300000000005</v>
      </c>
      <c r="I16" s="22">
        <f t="shared" si="0"/>
        <v>148.41562806601712</v>
      </c>
      <c r="J16" s="22">
        <f t="shared" si="1"/>
        <v>1.2912938570799182</v>
      </c>
      <c r="K16" s="16"/>
    </row>
    <row r="17" spans="1:11">
      <c r="A17" s="14" t="s">
        <v>75</v>
      </c>
      <c r="B17" s="9" t="s">
        <v>260</v>
      </c>
      <c r="C17" s="22">
        <v>19.502172999999999</v>
      </c>
      <c r="D17" s="25">
        <v>28.690553000000001</v>
      </c>
      <c r="E17" s="22">
        <f t="shared" si="2"/>
        <v>47.114647172907368</v>
      </c>
      <c r="F17" s="22">
        <f t="shared" si="3"/>
        <v>13.920580497726281</v>
      </c>
      <c r="G17" s="22">
        <v>2.9887169999999998</v>
      </c>
      <c r="H17" s="25">
        <v>5.7075930000000001</v>
      </c>
      <c r="I17" s="22">
        <f t="shared" si="0"/>
        <v>90.971343221857424</v>
      </c>
      <c r="J17" s="22">
        <f t="shared" si="1"/>
        <v>14.410277737372429</v>
      </c>
      <c r="K17" s="16"/>
    </row>
    <row r="18" spans="1:11">
      <c r="A18" s="14" t="s">
        <v>75</v>
      </c>
      <c r="B18" s="9" t="s">
        <v>261</v>
      </c>
      <c r="C18" s="22">
        <v>10.099563</v>
      </c>
      <c r="D18" s="25">
        <v>10.547299000000001</v>
      </c>
      <c r="E18" s="22">
        <f t="shared" si="2"/>
        <v>4.4332215166141387</v>
      </c>
      <c r="F18" s="22">
        <f t="shared" si="3"/>
        <v>5.117521602427388</v>
      </c>
      <c r="G18" s="22">
        <v>1.223179</v>
      </c>
      <c r="H18" s="25">
        <v>2.134109</v>
      </c>
      <c r="I18" s="22">
        <f t="shared" si="0"/>
        <v>74.472338063357867</v>
      </c>
      <c r="J18" s="22">
        <f t="shared" si="1"/>
        <v>5.3881037789180377</v>
      </c>
      <c r="K18" s="16"/>
    </row>
    <row r="19" spans="1:11">
      <c r="A19" s="14"/>
      <c r="B19" s="10" t="s">
        <v>67</v>
      </c>
      <c r="C19" s="22">
        <v>69.416378000000009</v>
      </c>
      <c r="D19" s="25">
        <v>99.998601999999991</v>
      </c>
      <c r="E19" s="22">
        <f t="shared" si="2"/>
        <v>44.056208176116549</v>
      </c>
      <c r="F19" s="22">
        <f t="shared" si="3"/>
        <v>48.519057433333259</v>
      </c>
      <c r="G19" s="22">
        <v>6.2364560000000004</v>
      </c>
      <c r="H19" s="25">
        <v>14.647251000000002</v>
      </c>
      <c r="I19" s="22">
        <f t="shared" si="0"/>
        <v>134.86497780149497</v>
      </c>
      <c r="J19" s="22">
        <f t="shared" si="1"/>
        <v>36.980729880179979</v>
      </c>
      <c r="K19" s="16"/>
    </row>
    <row r="20" spans="1:11">
      <c r="A20" s="14" t="s">
        <v>75</v>
      </c>
      <c r="B20" s="9" t="s">
        <v>262</v>
      </c>
      <c r="C20" s="22">
        <v>0.94643500000000003</v>
      </c>
      <c r="D20" s="25">
        <v>1.1763779999999999</v>
      </c>
      <c r="E20" s="22">
        <f t="shared" si="2"/>
        <v>24.295699123553117</v>
      </c>
      <c r="F20" s="22">
        <f t="shared" si="3"/>
        <v>0.57077549689454377</v>
      </c>
      <c r="G20" s="22">
        <v>0.21412500000000001</v>
      </c>
      <c r="H20" s="25">
        <v>0.401007</v>
      </c>
      <c r="I20" s="22">
        <f t="shared" si="0"/>
        <v>87.277057793345008</v>
      </c>
      <c r="J20" s="22">
        <f t="shared" si="1"/>
        <v>1.0124446933463032</v>
      </c>
      <c r="K20" s="16"/>
    </row>
    <row r="21" spans="1:11">
      <c r="A21" s="14" t="s">
        <v>75</v>
      </c>
      <c r="B21" s="9" t="s">
        <v>263</v>
      </c>
      <c r="C21" s="22">
        <v>26.193247</v>
      </c>
      <c r="D21" s="25">
        <v>68.140457999999995</v>
      </c>
      <c r="E21" s="22">
        <f t="shared" si="2"/>
        <v>160.14513588177897</v>
      </c>
      <c r="F21" s="22">
        <f t="shared" si="3"/>
        <v>33.06157015310707</v>
      </c>
      <c r="G21" s="22">
        <v>1.737616</v>
      </c>
      <c r="H21" s="25">
        <v>8.3899530000000002</v>
      </c>
      <c r="I21" s="22">
        <f t="shared" si="0"/>
        <v>382.84275697277189</v>
      </c>
      <c r="J21" s="22">
        <f t="shared" si="1"/>
        <v>21.182581332183467</v>
      </c>
      <c r="K21" s="16"/>
    </row>
    <row r="22" spans="1:11">
      <c r="A22" s="14" t="s">
        <v>75</v>
      </c>
      <c r="B22" s="9" t="s">
        <v>264</v>
      </c>
      <c r="C22" s="22">
        <v>0.28550500000000001</v>
      </c>
      <c r="D22" s="25">
        <v>0.34051199999999998</v>
      </c>
      <c r="E22" s="22">
        <f t="shared" si="2"/>
        <v>19.266562757219653</v>
      </c>
      <c r="F22" s="22">
        <f t="shared" si="3"/>
        <v>0.16521552256039718</v>
      </c>
      <c r="G22" s="22">
        <v>1.0139999999999999E-3</v>
      </c>
      <c r="H22" s="25">
        <v>0.118807</v>
      </c>
      <c r="I22" s="22">
        <f t="shared" si="0"/>
        <v>11616.666666666668</v>
      </c>
      <c r="J22" s="22">
        <f t="shared" si="1"/>
        <v>0.29995864581514592</v>
      </c>
      <c r="K22" s="16"/>
    </row>
    <row r="23" spans="1:11">
      <c r="A23" s="14" t="s">
        <v>75</v>
      </c>
      <c r="B23" s="9" t="s">
        <v>265</v>
      </c>
      <c r="C23" s="22">
        <v>5.9525119999999996</v>
      </c>
      <c r="D23" s="25">
        <v>7.5848519999999997</v>
      </c>
      <c r="E23" s="22">
        <f t="shared" si="2"/>
        <v>27.422708261654915</v>
      </c>
      <c r="F23" s="22">
        <f t="shared" si="3"/>
        <v>3.6801501466123767</v>
      </c>
      <c r="G23" s="22">
        <v>0.97860499999999995</v>
      </c>
      <c r="H23" s="25">
        <v>0.96938299999999999</v>
      </c>
      <c r="I23" s="22">
        <f t="shared" si="0"/>
        <v>-0.94236183138242113</v>
      </c>
      <c r="J23" s="22">
        <f t="shared" si="1"/>
        <v>2.4474552169167105</v>
      </c>
      <c r="K23" s="16"/>
    </row>
    <row r="24" spans="1:11">
      <c r="A24" s="14" t="s">
        <v>75</v>
      </c>
      <c r="B24" s="9" t="s">
        <v>266</v>
      </c>
      <c r="C24" s="22">
        <v>8.9477220000000006</v>
      </c>
      <c r="D24" s="25">
        <v>9.6547750000000008</v>
      </c>
      <c r="E24" s="22">
        <f t="shared" si="2"/>
        <v>7.9020447886065215</v>
      </c>
      <c r="F24" s="22">
        <f t="shared" si="3"/>
        <v>4.6844713162181035</v>
      </c>
      <c r="G24" s="22">
        <v>1.8938600000000001</v>
      </c>
      <c r="H24" s="25">
        <v>1.9598279999999999</v>
      </c>
      <c r="I24" s="22">
        <f t="shared" si="0"/>
        <v>3.4832564181090264</v>
      </c>
      <c r="J24" s="22">
        <f t="shared" si="1"/>
        <v>4.9480868375651754</v>
      </c>
      <c r="K24" s="16"/>
    </row>
    <row r="25" spans="1:11">
      <c r="A25" s="14" t="s">
        <v>75</v>
      </c>
      <c r="B25" s="9" t="s">
        <v>267</v>
      </c>
      <c r="C25" s="22">
        <v>0.64570700000000003</v>
      </c>
      <c r="D25" s="25">
        <v>5.5863000000000003E-2</v>
      </c>
      <c r="E25" s="22">
        <f t="shared" si="2"/>
        <v>-91.348552826591629</v>
      </c>
      <c r="F25" s="22">
        <f t="shared" si="3"/>
        <v>2.7104579976011033E-2</v>
      </c>
      <c r="G25" s="22">
        <v>4.2759999999999999E-2</v>
      </c>
      <c r="H25" s="25">
        <v>3.1280000000000002E-2</v>
      </c>
      <c r="I25" s="22">
        <f t="shared" si="0"/>
        <v>-26.847521047708135</v>
      </c>
      <c r="J25" s="22">
        <f t="shared" si="1"/>
        <v>7.8974357075742713E-2</v>
      </c>
      <c r="K25" s="16"/>
    </row>
    <row r="26" spans="1:11">
      <c r="A26" s="14" t="s">
        <v>75</v>
      </c>
      <c r="B26" s="9" t="s">
        <v>268</v>
      </c>
      <c r="C26" s="22">
        <v>1.0337320000000001</v>
      </c>
      <c r="D26" s="25">
        <v>0.20455699999999999</v>
      </c>
      <c r="E26" s="22">
        <f t="shared" si="2"/>
        <v>-80.211795707204587</v>
      </c>
      <c r="F26" s="22">
        <f t="shared" si="3"/>
        <v>9.9250515836114911E-2</v>
      </c>
      <c r="G26" s="22">
        <v>9.4230000000000008E-3</v>
      </c>
      <c r="H26" s="25">
        <v>9.0215000000000004E-2</v>
      </c>
      <c r="I26" s="22">
        <f t="shared" si="0"/>
        <v>857.39148891011348</v>
      </c>
      <c r="J26" s="22">
        <f t="shared" si="1"/>
        <v>0.22777083195614223</v>
      </c>
      <c r="K26" s="16"/>
    </row>
    <row r="27" spans="1:11">
      <c r="A27" s="14" t="s">
        <v>75</v>
      </c>
      <c r="B27" s="9" t="s">
        <v>269</v>
      </c>
      <c r="C27" s="22">
        <v>25.411518000000001</v>
      </c>
      <c r="D27" s="25">
        <v>12.841207000000001</v>
      </c>
      <c r="E27" s="22">
        <f t="shared" si="2"/>
        <v>-49.46698186231928</v>
      </c>
      <c r="F27" s="22">
        <f t="shared" si="3"/>
        <v>6.2305197021286478</v>
      </c>
      <c r="G27" s="22">
        <v>1.3590530000000001</v>
      </c>
      <c r="H27" s="25">
        <v>2.6867779999999999</v>
      </c>
      <c r="I27" s="22">
        <f t="shared" si="0"/>
        <v>97.694865468822755</v>
      </c>
      <c r="J27" s="22">
        <f t="shared" si="1"/>
        <v>6.7834579653212863</v>
      </c>
      <c r="K27" s="16"/>
    </row>
    <row r="28" spans="1:11">
      <c r="A28" s="14" t="s">
        <v>75</v>
      </c>
      <c r="B28" s="9" t="s">
        <v>270</v>
      </c>
      <c r="C28" s="22">
        <v>1.1982060000000001</v>
      </c>
      <c r="D28" s="25">
        <v>0.35738199999999998</v>
      </c>
      <c r="E28" s="22">
        <f t="shared" si="2"/>
        <v>-70.17357616303039</v>
      </c>
      <c r="F28" s="22">
        <f t="shared" si="3"/>
        <v>0.17340080197960678</v>
      </c>
      <c r="G28" s="22">
        <v>6.4835000000000004E-2</v>
      </c>
      <c r="H28" s="25">
        <v>8.5452E-2</v>
      </c>
      <c r="I28" s="22">
        <f t="shared" si="0"/>
        <v>31.799182540294591</v>
      </c>
      <c r="J28" s="22">
        <f t="shared" si="1"/>
        <v>0.21574542074285058</v>
      </c>
      <c r="K28" s="16"/>
    </row>
    <row r="29" spans="1:11">
      <c r="A29" s="14" t="s">
        <v>75</v>
      </c>
      <c r="B29" s="9" t="s">
        <v>271</v>
      </c>
      <c r="C29" s="22">
        <v>67.569767999999996</v>
      </c>
      <c r="D29" s="25">
        <v>17.928484000000001</v>
      </c>
      <c r="E29" s="22">
        <f t="shared" si="2"/>
        <v>-73.466707773807954</v>
      </c>
      <c r="F29" s="22">
        <f t="shared" si="3"/>
        <v>8.6988530588517285</v>
      </c>
      <c r="G29" s="22">
        <v>3.7623169999999999</v>
      </c>
      <c r="H29" s="25">
        <v>3.1931419999999999</v>
      </c>
      <c r="I29" s="22">
        <f t="shared" si="0"/>
        <v>-15.128310559689684</v>
      </c>
      <c r="J29" s="22">
        <f t="shared" si="1"/>
        <v>8.0619033408424308</v>
      </c>
      <c r="K29" s="16"/>
    </row>
    <row r="30" spans="1:11">
      <c r="A30" s="14" t="s">
        <v>75</v>
      </c>
      <c r="B30" s="9" t="s">
        <v>272</v>
      </c>
      <c r="C30" s="22">
        <v>3.1607000000000003E-2</v>
      </c>
      <c r="D30" s="25">
        <v>5.7543999999999998E-2</v>
      </c>
      <c r="E30" s="22">
        <f t="shared" si="2"/>
        <v>82.060935868636676</v>
      </c>
      <c r="F30" s="22">
        <f t="shared" si="3"/>
        <v>2.7920196733787633E-2</v>
      </c>
      <c r="G30" s="22">
        <v>3.238E-3</v>
      </c>
      <c r="H30" s="25">
        <v>2.2721000000000002E-2</v>
      </c>
      <c r="I30" s="22">
        <f t="shared" si="0"/>
        <v>601.69857936998153</v>
      </c>
      <c r="J30" s="22">
        <f t="shared" si="1"/>
        <v>5.7364973373336008E-2</v>
      </c>
      <c r="K30" s="16"/>
    </row>
    <row r="31" spans="1:11">
      <c r="A31" s="14"/>
      <c r="B31" s="10" t="s">
        <v>52</v>
      </c>
      <c r="C31" s="22">
        <v>6.9630570000000009</v>
      </c>
      <c r="D31" s="25">
        <v>4.0742450000000003</v>
      </c>
      <c r="E31" s="22">
        <f t="shared" si="2"/>
        <v>-41.487697142217847</v>
      </c>
      <c r="F31" s="22">
        <f t="shared" si="3"/>
        <v>1.976812907369154</v>
      </c>
      <c r="G31" s="22">
        <v>0.81913400000000003</v>
      </c>
      <c r="H31" s="25">
        <v>1.2080340000000001</v>
      </c>
      <c r="I31" s="22">
        <f t="shared" si="0"/>
        <v>47.476969580068705</v>
      </c>
      <c r="J31" s="22">
        <f t="shared" si="1"/>
        <v>3.0499906801674483</v>
      </c>
      <c r="K31" s="16"/>
    </row>
    <row r="32" spans="1:11">
      <c r="A32" s="14" t="s">
        <v>75</v>
      </c>
      <c r="B32" s="9" t="s">
        <v>273</v>
      </c>
      <c r="C32" s="22">
        <v>0.47676400000000002</v>
      </c>
      <c r="D32" s="25">
        <v>0.57277400000000001</v>
      </c>
      <c r="E32" s="22">
        <f t="shared" si="2"/>
        <v>20.137845978303726</v>
      </c>
      <c r="F32" s="22">
        <f t="shared" si="3"/>
        <v>0.27790843118306824</v>
      </c>
      <c r="G32" s="22">
        <v>2.9699E-2</v>
      </c>
      <c r="H32" s="25">
        <v>0.12077499999999999</v>
      </c>
      <c r="I32" s="22">
        <f t="shared" si="0"/>
        <v>306.66352402437792</v>
      </c>
      <c r="J32" s="22">
        <f t="shared" si="1"/>
        <v>0.30492736495597272</v>
      </c>
      <c r="K32" s="16"/>
    </row>
    <row r="33" spans="1:11">
      <c r="A33" s="14" t="s">
        <v>75</v>
      </c>
      <c r="B33" s="9" t="s">
        <v>274</v>
      </c>
      <c r="C33" s="22">
        <v>6.8050000000000003E-3</v>
      </c>
      <c r="D33" s="25">
        <v>0.31298799999999999</v>
      </c>
      <c r="E33" s="22">
        <f t="shared" si="2"/>
        <v>4499.3828067597351</v>
      </c>
      <c r="F33" s="22">
        <f t="shared" si="3"/>
        <v>0.15186095049552906</v>
      </c>
      <c r="G33" s="22">
        <v>0</v>
      </c>
      <c r="H33" s="25">
        <v>0.24429100000000001</v>
      </c>
      <c r="I33" s="22" t="str">
        <f t="shared" si="0"/>
        <v/>
      </c>
      <c r="J33" s="22">
        <f t="shared" si="1"/>
        <v>0.61677508517871693</v>
      </c>
      <c r="K33" s="16"/>
    </row>
    <row r="34" spans="1:11">
      <c r="A34" s="14" t="s">
        <v>75</v>
      </c>
      <c r="B34" s="9" t="s">
        <v>275</v>
      </c>
      <c r="C34" s="22">
        <v>0.20141500000000001</v>
      </c>
      <c r="D34" s="25">
        <v>3.6406000000000001E-2</v>
      </c>
      <c r="E34" s="22">
        <f t="shared" si="2"/>
        <v>-81.924881463644709</v>
      </c>
      <c r="F34" s="22">
        <f t="shared" si="3"/>
        <v>1.7664094993227315E-2</v>
      </c>
      <c r="G34" s="22">
        <v>6.0109999999999997E-2</v>
      </c>
      <c r="H34" s="25">
        <v>9.9999999999999995E-7</v>
      </c>
      <c r="I34" s="22">
        <f t="shared" si="0"/>
        <v>-99.9983363832973</v>
      </c>
      <c r="J34" s="22">
        <f t="shared" si="1"/>
        <v>2.5247556609892172E-6</v>
      </c>
      <c r="K34" s="16"/>
    </row>
    <row r="35" spans="1:11">
      <c r="A35" s="14" t="s">
        <v>75</v>
      </c>
      <c r="B35" s="9" t="s">
        <v>276</v>
      </c>
      <c r="C35" s="22">
        <v>0.26268200000000003</v>
      </c>
      <c r="D35" s="25">
        <v>8.4488999999999995E-2</v>
      </c>
      <c r="E35" s="22">
        <f t="shared" si="2"/>
        <v>-67.836014648891066</v>
      </c>
      <c r="F35" s="22">
        <f t="shared" si="3"/>
        <v>4.0993839528725554E-2</v>
      </c>
      <c r="G35" s="22">
        <v>7.8236E-2</v>
      </c>
      <c r="H35" s="25">
        <v>1.4657E-2</v>
      </c>
      <c r="I35" s="22">
        <f t="shared" si="0"/>
        <v>-81.265657753463884</v>
      </c>
      <c r="J35" s="22">
        <f t="shared" si="1"/>
        <v>3.7005343723118957E-2</v>
      </c>
      <c r="K35" s="16"/>
    </row>
    <row r="36" spans="1:11">
      <c r="A36" s="14" t="s">
        <v>75</v>
      </c>
      <c r="B36" s="9" t="s">
        <v>277</v>
      </c>
      <c r="C36" s="22">
        <v>0.145985</v>
      </c>
      <c r="D36" s="25">
        <v>4.7975999999999998E-2</v>
      </c>
      <c r="E36" s="22">
        <f t="shared" si="2"/>
        <v>-67.136349624961468</v>
      </c>
      <c r="F36" s="22">
        <f t="shared" si="3"/>
        <v>2.3277828418257256E-2</v>
      </c>
      <c r="G36" s="22">
        <v>1.6999E-2</v>
      </c>
      <c r="H36" s="25">
        <v>1.2795000000000001E-2</v>
      </c>
      <c r="I36" s="22">
        <f t="shared" si="0"/>
        <v>-24.730866521560092</v>
      </c>
      <c r="J36" s="22">
        <f t="shared" si="1"/>
        <v>3.230424868235704E-2</v>
      </c>
      <c r="K36" s="16"/>
    </row>
    <row r="37" spans="1:11">
      <c r="A37" s="14" t="s">
        <v>75</v>
      </c>
      <c r="B37" s="9" t="s">
        <v>278</v>
      </c>
      <c r="C37" s="22">
        <v>0</v>
      </c>
      <c r="D37" s="25">
        <v>7.5481000000000006E-2</v>
      </c>
      <c r="E37" s="22" t="str">
        <f t="shared" si="2"/>
        <v/>
      </c>
      <c r="F37" s="22">
        <f t="shared" si="3"/>
        <v>3.6623181733334918E-2</v>
      </c>
      <c r="G37" s="22">
        <v>0</v>
      </c>
      <c r="H37" s="25">
        <v>4.7633000000000002E-2</v>
      </c>
      <c r="I37" s="22" t="str">
        <f t="shared" si="0"/>
        <v/>
      </c>
      <c r="J37" s="22">
        <f t="shared" si="1"/>
        <v>0.1202616863998994</v>
      </c>
      <c r="K37" s="16"/>
    </row>
    <row r="38" spans="1:11">
      <c r="A38" s="14" t="s">
        <v>75</v>
      </c>
      <c r="B38" s="7" t="s">
        <v>279</v>
      </c>
      <c r="C38" s="22">
        <v>4.129607</v>
      </c>
      <c r="D38" s="25">
        <v>2.5638529999999999</v>
      </c>
      <c r="E38" s="22">
        <f t="shared" si="2"/>
        <v>-37.915327051702498</v>
      </c>
      <c r="F38" s="22">
        <f t="shared" si="3"/>
        <v>1.2439747003425488</v>
      </c>
      <c r="G38" s="22">
        <v>0.488674</v>
      </c>
      <c r="H38" s="25">
        <v>0.64138300000000004</v>
      </c>
      <c r="I38" s="22">
        <f t="shared" si="0"/>
        <v>31.24966746747322</v>
      </c>
      <c r="J38" s="22">
        <f t="shared" si="1"/>
        <v>1.6193353601122471</v>
      </c>
      <c r="K38" s="16"/>
    </row>
    <row r="39" spans="1:11">
      <c r="A39" s="14" t="s">
        <v>75</v>
      </c>
      <c r="B39" s="7" t="s">
        <v>280</v>
      </c>
      <c r="C39" s="22">
        <v>8.659E-2</v>
      </c>
      <c r="D39" s="25">
        <v>0.104188</v>
      </c>
      <c r="E39" s="22">
        <f t="shared" si="2"/>
        <v>20.323362974939375</v>
      </c>
      <c r="F39" s="22">
        <f t="shared" si="3"/>
        <v>5.0551742271998233E-2</v>
      </c>
      <c r="G39" s="22">
        <v>4.2999000000000002E-2</v>
      </c>
      <c r="H39" s="25">
        <v>0.104188</v>
      </c>
      <c r="I39" s="22">
        <f t="shared" si="0"/>
        <v>142.3033093792879</v>
      </c>
      <c r="J39" s="22">
        <f t="shared" si="1"/>
        <v>0.26304924280714459</v>
      </c>
      <c r="K39" s="16"/>
    </row>
    <row r="40" spans="1:11">
      <c r="A40" s="14" t="s">
        <v>75</v>
      </c>
      <c r="B40" s="7" t="s">
        <v>281</v>
      </c>
      <c r="C40" s="22">
        <v>1.2804660000000001</v>
      </c>
      <c r="D40" s="25">
        <v>0.25154900000000002</v>
      </c>
      <c r="E40" s="22">
        <f t="shared" si="2"/>
        <v>-80.354886424161194</v>
      </c>
      <c r="F40" s="22">
        <f t="shared" si="3"/>
        <v>0.12205091005469808</v>
      </c>
      <c r="G40" s="22">
        <v>1.6868000000000001E-2</v>
      </c>
      <c r="H40" s="25">
        <v>2.2249999999999999E-2</v>
      </c>
      <c r="I40" s="22">
        <f t="shared" si="0"/>
        <v>31.906568650699541</v>
      </c>
      <c r="J40" s="22">
        <f t="shared" si="1"/>
        <v>5.6175813457010081E-2</v>
      </c>
      <c r="K40" s="16"/>
    </row>
    <row r="41" spans="1:11">
      <c r="A41" s="14" t="s">
        <v>75</v>
      </c>
      <c r="B41" s="9" t="s">
        <v>282</v>
      </c>
      <c r="C41" s="22">
        <v>4.4039999999999999E-3</v>
      </c>
      <c r="D41" s="25">
        <v>1.1839000000000001E-2</v>
      </c>
      <c r="E41" s="22">
        <f t="shared" si="2"/>
        <v>168.82379654859218</v>
      </c>
      <c r="F41" s="22">
        <f t="shared" si="3"/>
        <v>5.7442515141684939E-3</v>
      </c>
      <c r="G41" s="22">
        <v>0</v>
      </c>
      <c r="H41" s="25">
        <v>0</v>
      </c>
      <c r="I41" s="22" t="str">
        <f t="shared" si="0"/>
        <v/>
      </c>
      <c r="J41" s="22">
        <f t="shared" si="1"/>
        <v>0</v>
      </c>
      <c r="K41" s="16"/>
    </row>
    <row r="42" spans="1:11">
      <c r="A42" s="14" t="s">
        <v>75</v>
      </c>
      <c r="B42" s="9" t="s">
        <v>283</v>
      </c>
      <c r="C42" s="22">
        <v>0.36833900000000003</v>
      </c>
      <c r="D42" s="25">
        <v>1.2702E-2</v>
      </c>
      <c r="E42" s="22">
        <f t="shared" si="2"/>
        <v>-96.551546265804049</v>
      </c>
      <c r="F42" s="22">
        <f t="shared" si="3"/>
        <v>6.1629768335981251E-3</v>
      </c>
      <c r="G42" s="22">
        <v>8.5549E-2</v>
      </c>
      <c r="H42" s="25">
        <v>6.0999999999999999E-5</v>
      </c>
      <c r="I42" s="22">
        <f t="shared" si="0"/>
        <v>-99.928695835135414</v>
      </c>
      <c r="J42" s="22">
        <f t="shared" si="1"/>
        <v>1.5401009532034225E-4</v>
      </c>
      <c r="K42" s="16"/>
    </row>
    <row r="43" spans="1:11">
      <c r="A43" s="14"/>
      <c r="B43" s="9" t="s">
        <v>284</v>
      </c>
      <c r="C43" s="22">
        <v>1.3938000000000001E-2</v>
      </c>
      <c r="D43" s="25">
        <v>0.19432099999999999</v>
      </c>
      <c r="E43" s="22">
        <f t="shared" si="2"/>
        <v>1294.1813746592049</v>
      </c>
      <c r="F43" s="22">
        <f t="shared" si="3"/>
        <v>9.4284035685846423E-2</v>
      </c>
      <c r="G43" s="22">
        <v>0</v>
      </c>
      <c r="H43" s="25">
        <v>1.788E-2</v>
      </c>
      <c r="I43" s="22" t="str">
        <f t="shared" si="0"/>
        <v/>
      </c>
      <c r="J43" s="22">
        <f t="shared" si="1"/>
        <v>4.514263121848721E-2</v>
      </c>
      <c r="K43" s="16"/>
    </row>
    <row r="44" spans="1:11">
      <c r="A44" s="14"/>
      <c r="B44" s="9" t="s">
        <v>3</v>
      </c>
      <c r="C44" s="22">
        <f>+C13-C14-C29-C28-C30-C31-C43</f>
        <v>95.42537673999955</v>
      </c>
      <c r="D44" s="25">
        <f>+D13-D14-D29-D28-D30-D31-D43</f>
        <v>42.607997600000004</v>
      </c>
      <c r="E44" s="22">
        <f t="shared" si="2"/>
        <v>-55.349405938326292</v>
      </c>
      <c r="F44" s="22">
        <f t="shared" si="3"/>
        <v>20.673287839301256</v>
      </c>
      <c r="G44" s="22">
        <v>8.6081389500000256</v>
      </c>
      <c r="H44" s="25">
        <v>29.449289650000114</v>
      </c>
      <c r="I44" s="22">
        <f t="shared" si="0"/>
        <v>242.10983141716164</v>
      </c>
      <c r="J44" s="22">
        <f t="shared" si="1"/>
        <v>74.352260755948947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4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84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69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26</v>
      </c>
      <c r="C13" s="25">
        <v>1490.3351656599982</v>
      </c>
      <c r="D13" s="25">
        <v>1766.8898064600141</v>
      </c>
      <c r="E13" s="25">
        <v>18.55653997653226</v>
      </c>
      <c r="F13" s="23">
        <v>100</v>
      </c>
      <c r="G13" s="25">
        <v>234.36356831000015</v>
      </c>
      <c r="H13" s="25">
        <v>297.64943198999998</v>
      </c>
      <c r="I13" s="25">
        <v>27.003285594410144</v>
      </c>
      <c r="J13" s="23">
        <v>100</v>
      </c>
      <c r="K13" s="16"/>
    </row>
    <row r="14" spans="1:14">
      <c r="A14" s="14"/>
      <c r="B14" s="9" t="s">
        <v>241</v>
      </c>
      <c r="C14" s="22">
        <v>1.109E-3</v>
      </c>
      <c r="D14" s="25">
        <v>0</v>
      </c>
      <c r="E14" s="22" t="s">
        <v>135</v>
      </c>
      <c r="F14" s="22">
        <v>0</v>
      </c>
      <c r="G14" s="22">
        <v>0</v>
      </c>
      <c r="H14" s="25">
        <v>0</v>
      </c>
      <c r="I14" s="22" t="s">
        <v>135</v>
      </c>
      <c r="J14" s="22">
        <v>0</v>
      </c>
      <c r="K14" s="16"/>
    </row>
    <row r="15" spans="1:14">
      <c r="A15" s="14"/>
      <c r="B15" s="9" t="s">
        <v>242</v>
      </c>
      <c r="C15" s="22">
        <v>717.19748900000002</v>
      </c>
      <c r="D15" s="25">
        <v>825.74955999999997</v>
      </c>
      <c r="E15" s="22">
        <v>15.135589940694839</v>
      </c>
      <c r="F15" s="22">
        <v>46.734638288190681</v>
      </c>
      <c r="G15" s="22">
        <v>96.116990999999999</v>
      </c>
      <c r="H15" s="25">
        <v>146.12794</v>
      </c>
      <c r="I15" s="22">
        <v>52.03133023587889</v>
      </c>
      <c r="J15" s="22">
        <v>49.093975763041065</v>
      </c>
      <c r="K15" s="16"/>
    </row>
    <row r="16" spans="1:14">
      <c r="A16" s="14"/>
      <c r="B16" s="9" t="s">
        <v>243</v>
      </c>
      <c r="C16" s="22">
        <v>7.7809000000000003E-2</v>
      </c>
      <c r="D16" s="25">
        <v>3.5887000000000002E-2</v>
      </c>
      <c r="E16" s="22">
        <v>-53.87808608258684</v>
      </c>
      <c r="F16" s="22">
        <v>2.0310830855886849E-3</v>
      </c>
      <c r="G16" s="22">
        <v>1.2834E-2</v>
      </c>
      <c r="H16" s="25">
        <v>4.0010000000000002E-3</v>
      </c>
      <c r="I16" s="22">
        <v>-68.824996104098489</v>
      </c>
      <c r="J16" s="22">
        <v>1.3441987687496815E-3</v>
      </c>
      <c r="K16" s="16"/>
    </row>
    <row r="17" spans="1:11">
      <c r="A17" s="14"/>
      <c r="B17" s="9" t="s">
        <v>244</v>
      </c>
      <c r="C17" s="22">
        <v>4.9600000000000002E-4</v>
      </c>
      <c r="D17" s="25">
        <v>0</v>
      </c>
      <c r="E17" s="22" t="s">
        <v>135</v>
      </c>
      <c r="F17" s="22">
        <v>0</v>
      </c>
      <c r="G17" s="22">
        <v>0</v>
      </c>
      <c r="H17" s="25">
        <v>0</v>
      </c>
      <c r="I17" s="22" t="s">
        <v>135</v>
      </c>
      <c r="J17" s="22">
        <v>0</v>
      </c>
      <c r="K17" s="16"/>
    </row>
    <row r="18" spans="1:11">
      <c r="A18" s="14"/>
      <c r="B18" s="9" t="s">
        <v>245</v>
      </c>
      <c r="C18" s="22">
        <v>2.1069999999999999E-3</v>
      </c>
      <c r="D18" s="25">
        <v>3.1643999999999999E-2</v>
      </c>
      <c r="E18" s="22">
        <v>1401.8509729473185</v>
      </c>
      <c r="F18" s="22">
        <v>1.7909436052154916E-3</v>
      </c>
      <c r="G18" s="22">
        <v>2.1069999999999999E-3</v>
      </c>
      <c r="H18" s="25">
        <v>2.3678999999999999E-2</v>
      </c>
      <c r="I18" s="22">
        <v>1023.8253440911247</v>
      </c>
      <c r="J18" s="22">
        <v>7.9553318283488387E-3</v>
      </c>
      <c r="K18" s="16"/>
    </row>
    <row r="19" spans="1:11">
      <c r="A19" s="14"/>
      <c r="B19" s="9" t="s">
        <v>246</v>
      </c>
      <c r="C19" s="22">
        <v>13.504792</v>
      </c>
      <c r="D19" s="25">
        <v>1.2172890000000001</v>
      </c>
      <c r="E19" s="22">
        <v>-90.986243993983763</v>
      </c>
      <c r="F19" s="22">
        <v>6.8894449192553428E-2</v>
      </c>
      <c r="G19" s="22">
        <v>5.0442099999999996</v>
      </c>
      <c r="H19" s="25">
        <v>5.3009000000000001E-2</v>
      </c>
      <c r="I19" s="22">
        <v>-98.949111952119367</v>
      </c>
      <c r="J19" s="22">
        <v>1.780920583170504E-2</v>
      </c>
      <c r="K19" s="16"/>
    </row>
    <row r="20" spans="1:11">
      <c r="A20" s="14"/>
      <c r="B20" s="9" t="s">
        <v>247</v>
      </c>
      <c r="C20" s="22">
        <v>1.181E-3</v>
      </c>
      <c r="D20" s="25">
        <v>0</v>
      </c>
      <c r="E20" s="22" t="s">
        <v>135</v>
      </c>
      <c r="F20" s="22">
        <v>0</v>
      </c>
      <c r="G20" s="22">
        <v>0</v>
      </c>
      <c r="H20" s="25">
        <v>0</v>
      </c>
      <c r="I20" s="22" t="s">
        <v>135</v>
      </c>
      <c r="J20" s="22">
        <v>0</v>
      </c>
      <c r="K20" s="16"/>
    </row>
    <row r="21" spans="1:11">
      <c r="A21" s="14"/>
      <c r="B21" s="9" t="s">
        <v>248</v>
      </c>
      <c r="C21" s="22">
        <v>130.443726</v>
      </c>
      <c r="D21" s="25">
        <v>133.87485599999999</v>
      </c>
      <c r="E21" s="22">
        <v>2.630352647240386</v>
      </c>
      <c r="F21" s="22">
        <v>7.5768650376799638</v>
      </c>
      <c r="G21" s="22">
        <v>26.014036999999998</v>
      </c>
      <c r="H21" s="25">
        <v>25.582877</v>
      </c>
      <c r="I21" s="22">
        <v>-1.6574128805921129</v>
      </c>
      <c r="J21" s="22">
        <v>8.5949691988189301</v>
      </c>
      <c r="K21" s="16"/>
    </row>
    <row r="22" spans="1:11">
      <c r="A22" s="14"/>
      <c r="B22" s="9" t="s">
        <v>249</v>
      </c>
      <c r="C22" s="22">
        <v>143.05236500000001</v>
      </c>
      <c r="D22" s="25">
        <v>132.64340799999999</v>
      </c>
      <c r="E22" s="22">
        <v>-7.2763263997767673</v>
      </c>
      <c r="F22" s="22">
        <v>7.5071692368723726</v>
      </c>
      <c r="G22" s="22">
        <v>26.622007</v>
      </c>
      <c r="H22" s="25">
        <v>23.495698000000001</v>
      </c>
      <c r="I22" s="22">
        <v>-11.743325737988119</v>
      </c>
      <c r="J22" s="22">
        <v>7.8937486434677213</v>
      </c>
      <c r="K22" s="16"/>
    </row>
    <row r="23" spans="1:11">
      <c r="A23" s="14"/>
      <c r="B23" s="9" t="s">
        <v>250</v>
      </c>
      <c r="C23" s="22">
        <v>3.0000000000000001E-3</v>
      </c>
      <c r="D23" s="25">
        <v>2.2415000000000001E-2</v>
      </c>
      <c r="E23" s="22">
        <v>647.16666666666663</v>
      </c>
      <c r="F23" s="22">
        <v>1.2686133520068653E-3</v>
      </c>
      <c r="G23" s="22">
        <v>0</v>
      </c>
      <c r="H23" s="25">
        <v>2.0013E-2</v>
      </c>
      <c r="I23" s="22" t="s">
        <v>135</v>
      </c>
      <c r="J23" s="22">
        <v>6.723681569354505E-3</v>
      </c>
      <c r="K23" s="16"/>
    </row>
    <row r="24" spans="1:11">
      <c r="A24" s="14"/>
      <c r="B24" s="9" t="s">
        <v>251</v>
      </c>
      <c r="C24" s="22">
        <v>17.575672000000001</v>
      </c>
      <c r="D24" s="25">
        <v>28.565746000000001</v>
      </c>
      <c r="E24" s="22">
        <v>62.530035835898623</v>
      </c>
      <c r="F24" s="22">
        <v>1.6167248175613076</v>
      </c>
      <c r="G24" s="22">
        <v>2.775941</v>
      </c>
      <c r="H24" s="25">
        <v>6.1237120000000003</v>
      </c>
      <c r="I24" s="22">
        <v>120.59950121418285</v>
      </c>
      <c r="J24" s="22">
        <v>2.0573571933460757</v>
      </c>
      <c r="K24" s="16"/>
    </row>
    <row r="25" spans="1:11">
      <c r="A25" s="14"/>
      <c r="B25" s="9" t="s">
        <v>252</v>
      </c>
      <c r="C25" s="22">
        <v>3.6152220000000002</v>
      </c>
      <c r="D25" s="25">
        <v>0</v>
      </c>
      <c r="E25" s="22" t="s">
        <v>135</v>
      </c>
      <c r="F25" s="22">
        <v>0</v>
      </c>
      <c r="G25" s="22">
        <v>0</v>
      </c>
      <c r="H25" s="25">
        <v>0</v>
      </c>
      <c r="I25" s="22" t="s">
        <v>135</v>
      </c>
      <c r="J25" s="22">
        <v>0</v>
      </c>
      <c r="K25" s="16"/>
    </row>
    <row r="26" spans="1:11">
      <c r="A26" s="14"/>
      <c r="B26" s="9" t="s">
        <v>253</v>
      </c>
      <c r="C26" s="22">
        <v>0</v>
      </c>
      <c r="D26" s="25">
        <v>4.8529999999999997E-2</v>
      </c>
      <c r="E26" s="22" t="s">
        <v>135</v>
      </c>
      <c r="F26" s="22">
        <v>2.7466342169481673E-3</v>
      </c>
      <c r="G26" s="22">
        <v>0</v>
      </c>
      <c r="H26" s="25">
        <v>0</v>
      </c>
      <c r="I26" s="22" t="s">
        <v>135</v>
      </c>
      <c r="J26" s="22">
        <v>0</v>
      </c>
      <c r="K26" s="16"/>
    </row>
    <row r="27" spans="1:11">
      <c r="A27" s="14"/>
      <c r="B27" s="9" t="s">
        <v>254</v>
      </c>
      <c r="C27" s="22">
        <v>307.27330799999999</v>
      </c>
      <c r="D27" s="25">
        <v>445.62705999999997</v>
      </c>
      <c r="E27" s="22">
        <v>45.026283897070549</v>
      </c>
      <c r="F27" s="22">
        <v>25.220987656995959</v>
      </c>
      <c r="G27" s="22">
        <v>57.439549999999997</v>
      </c>
      <c r="H27" s="25">
        <v>65.723371999999998</v>
      </c>
      <c r="I27" s="22">
        <v>14.421808666676528</v>
      </c>
      <c r="J27" s="22">
        <v>22.080798730436708</v>
      </c>
      <c r="K27" s="16"/>
    </row>
    <row r="28" spans="1:11">
      <c r="A28" s="14"/>
      <c r="B28" s="9" t="s">
        <v>255</v>
      </c>
      <c r="C28" s="22">
        <v>27.960910999999999</v>
      </c>
      <c r="D28" s="25">
        <v>79.818838</v>
      </c>
      <c r="E28" s="22">
        <v>185.46579902207048</v>
      </c>
      <c r="F28" s="22">
        <v>4.5174768515937078</v>
      </c>
      <c r="G28" s="22">
        <v>4.209041</v>
      </c>
      <c r="H28" s="25">
        <v>9.5181500000000003</v>
      </c>
      <c r="I28" s="22">
        <v>126.1358347424033</v>
      </c>
      <c r="J28" s="22">
        <v>3.1977719347100177</v>
      </c>
      <c r="K28" s="16"/>
    </row>
    <row r="29" spans="1:11">
      <c r="A29" s="14"/>
      <c r="B29" s="9" t="s">
        <v>256</v>
      </c>
      <c r="C29" s="22">
        <v>1.2987599999999999</v>
      </c>
      <c r="D29" s="25">
        <v>3.4696060000000002</v>
      </c>
      <c r="E29" s="22">
        <v>167.14758692907083</v>
      </c>
      <c r="F29" s="22">
        <v>0.19636799008713504</v>
      </c>
      <c r="G29" s="22">
        <v>0.39949200000000001</v>
      </c>
      <c r="H29" s="25">
        <v>0.72881200000000002</v>
      </c>
      <c r="I29" s="22">
        <v>82.434692058914834</v>
      </c>
      <c r="J29" s="22">
        <v>0.24485583430392222</v>
      </c>
      <c r="K29" s="16"/>
    </row>
    <row r="30" spans="1:11">
      <c r="A30" s="14"/>
      <c r="B30" s="9" t="s">
        <v>257</v>
      </c>
      <c r="C30" s="22">
        <v>125.10606300000001</v>
      </c>
      <c r="D30" s="25">
        <v>112.630453</v>
      </c>
      <c r="E30" s="22">
        <v>-9.9720266954608014</v>
      </c>
      <c r="F30" s="22">
        <v>6.3745035252456699</v>
      </c>
      <c r="G30" s="22">
        <v>15.007021999999999</v>
      </c>
      <c r="H30" s="25">
        <v>19.64969</v>
      </c>
      <c r="I30" s="22">
        <v>30.936637528751554</v>
      </c>
      <c r="J30" s="22">
        <v>6.6016218706105789</v>
      </c>
      <c r="K30" s="16"/>
    </row>
    <row r="31" spans="1:11">
      <c r="A31" s="14"/>
      <c r="B31" s="9" t="s">
        <v>258</v>
      </c>
      <c r="C31" s="22">
        <v>3.2211560000000001</v>
      </c>
      <c r="D31" s="25">
        <v>3.154515</v>
      </c>
      <c r="E31" s="22">
        <v>-2.0688535420203213</v>
      </c>
      <c r="F31" s="22">
        <v>0.17853490288226351</v>
      </c>
      <c r="G31" s="22">
        <v>0.72033499999999995</v>
      </c>
      <c r="H31" s="25">
        <v>0.59848000000000001</v>
      </c>
      <c r="I31" s="22">
        <v>-16.916434714403707</v>
      </c>
      <c r="J31" s="22">
        <v>0.20106875259217927</v>
      </c>
      <c r="K31" s="1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L44" s="110"/>
    </row>
    <row r="45" spans="1:12">
      <c r="A45" s="17"/>
      <c r="B45" s="39" t="s">
        <v>23</v>
      </c>
      <c r="C45" s="18"/>
      <c r="D45" s="18"/>
      <c r="E45" s="18"/>
      <c r="F45" s="18"/>
      <c r="G45" s="18"/>
      <c r="H45" s="18"/>
      <c r="I45" s="18"/>
      <c r="J45" s="18"/>
      <c r="K45" s="19"/>
      <c r="L45" s="110"/>
    </row>
    <row r="46" spans="1:12">
      <c r="B46" s="20"/>
      <c r="C46" s="20" t="s">
        <v>241</v>
      </c>
      <c r="D46" s="90">
        <v>0</v>
      </c>
      <c r="E46" s="20"/>
      <c r="J46" s="109"/>
    </row>
    <row r="47" spans="1:12">
      <c r="B47" s="20"/>
      <c r="C47" s="20" t="s">
        <v>242</v>
      </c>
      <c r="D47" s="90">
        <v>46.734638288190681</v>
      </c>
      <c r="E47" s="20"/>
    </row>
    <row r="48" spans="1:12">
      <c r="C48" s="20" t="s">
        <v>243</v>
      </c>
      <c r="D48" s="90">
        <v>2.0310830855886849E-3</v>
      </c>
    </row>
    <row r="49" spans="3:8">
      <c r="C49" s="20" t="s">
        <v>55</v>
      </c>
      <c r="D49" s="90">
        <v>53.084795756402841</v>
      </c>
    </row>
    <row r="50" spans="3:8">
      <c r="C50" s="20"/>
      <c r="D50" s="90"/>
    </row>
    <row r="51" spans="3:8">
      <c r="C51" s="20"/>
      <c r="D51" s="90"/>
    </row>
    <row r="52" spans="3:8">
      <c r="C52" s="20"/>
      <c r="D52" s="90"/>
    </row>
    <row r="53" spans="3:8">
      <c r="C53" s="20"/>
      <c r="D53" s="90"/>
      <c r="F53" s="9"/>
      <c r="G53" s="9"/>
      <c r="H53" s="9"/>
    </row>
    <row r="54" spans="3:8">
      <c r="C54" s="20"/>
      <c r="D54" s="90"/>
      <c r="G54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tabSelected="1" zoomScaleNormal="100" zoomScaleSheetLayoutView="75" workbookViewId="0">
      <pane ySplit="11" topLeftCell="A24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85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69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26</v>
      </c>
      <c r="C13" s="25">
        <v>1490.3351656599982</v>
      </c>
      <c r="D13" s="25">
        <v>1766.8898064600141</v>
      </c>
      <c r="E13" s="25">
        <v>18.55653997653226</v>
      </c>
      <c r="F13" s="23">
        <v>100</v>
      </c>
      <c r="G13" s="25">
        <v>234.36356831000015</v>
      </c>
      <c r="H13" s="25">
        <v>297.64943198999998</v>
      </c>
      <c r="I13" s="25">
        <v>27.003285594410144</v>
      </c>
      <c r="J13" s="23">
        <v>100</v>
      </c>
      <c r="K13" s="16"/>
    </row>
    <row r="14" spans="1:14">
      <c r="A14" s="14"/>
      <c r="B14" s="9" t="s">
        <v>151</v>
      </c>
      <c r="C14" s="22">
        <v>210.80616121000108</v>
      </c>
      <c r="D14" s="25">
        <v>365.48854041000232</v>
      </c>
      <c r="E14" s="22">
        <v>73.376593128086796</v>
      </c>
      <c r="F14" s="22">
        <v>20.685417906296216</v>
      </c>
      <c r="G14" s="22">
        <v>25.77801032</v>
      </c>
      <c r="H14" s="25">
        <v>71.019531440000151</v>
      </c>
      <c r="I14" s="22">
        <v>175.50431766605078</v>
      </c>
      <c r="J14" s="22">
        <v>23.860126648044861</v>
      </c>
      <c r="K14" s="16"/>
    </row>
    <row r="15" spans="1:14">
      <c r="A15" s="14"/>
      <c r="B15" s="9" t="s">
        <v>122</v>
      </c>
      <c r="C15" s="22">
        <v>122.46965936999993</v>
      </c>
      <c r="D15" s="25">
        <v>248.76550926000027</v>
      </c>
      <c r="E15" s="22">
        <v>103.12419462884344</v>
      </c>
      <c r="F15" s="22">
        <v>14.079288269731155</v>
      </c>
      <c r="G15" s="22">
        <v>21.830386990000008</v>
      </c>
      <c r="H15" s="25">
        <v>29.964283770000009</v>
      </c>
      <c r="I15" s="22">
        <v>37.259517129613641</v>
      </c>
      <c r="J15" s="22">
        <v>10.066971594626361</v>
      </c>
      <c r="K15" s="16"/>
    </row>
    <row r="16" spans="1:14">
      <c r="A16" s="14"/>
      <c r="B16" s="9" t="s">
        <v>211</v>
      </c>
      <c r="C16" s="22">
        <v>256.51333159999803</v>
      </c>
      <c r="D16" s="25">
        <v>236.87037765000017</v>
      </c>
      <c r="E16" s="22">
        <v>-7.657673707434709</v>
      </c>
      <c r="F16" s="22">
        <v>13.406063965277662</v>
      </c>
      <c r="G16" s="22">
        <v>43.653242930000097</v>
      </c>
      <c r="H16" s="25">
        <v>39.277796239999837</v>
      </c>
      <c r="I16" s="22">
        <v>-10.023188190202692</v>
      </c>
      <c r="J16" s="22">
        <v>13.195992338167621</v>
      </c>
      <c r="K16" s="16"/>
    </row>
    <row r="17" spans="1:11">
      <c r="A17" s="14"/>
      <c r="B17" s="9" t="s">
        <v>129</v>
      </c>
      <c r="C17" s="22">
        <v>82.385927249999639</v>
      </c>
      <c r="D17" s="25">
        <v>115.68449448000005</v>
      </c>
      <c r="E17" s="22">
        <v>40.417785344523828</v>
      </c>
      <c r="F17" s="22">
        <v>6.5473519659822692</v>
      </c>
      <c r="G17" s="22">
        <v>15.64011382</v>
      </c>
      <c r="H17" s="25">
        <v>21.042603210000031</v>
      </c>
      <c r="I17" s="22">
        <v>34.542519652839921</v>
      </c>
      <c r="J17" s="22">
        <v>7.069592933309206</v>
      </c>
      <c r="K17" s="16"/>
    </row>
    <row r="18" spans="1:11">
      <c r="A18" s="14"/>
      <c r="B18" s="9" t="s">
        <v>212</v>
      </c>
      <c r="C18" s="22">
        <v>83.112000190000202</v>
      </c>
      <c r="D18" s="25">
        <v>93.407731300000179</v>
      </c>
      <c r="E18" s="22">
        <v>12.387779245431663</v>
      </c>
      <c r="F18" s="22">
        <v>5.2865623514543749</v>
      </c>
      <c r="G18" s="22">
        <v>16.617209119999973</v>
      </c>
      <c r="H18" s="25">
        <v>18.190571200000026</v>
      </c>
      <c r="I18" s="22">
        <v>9.4682691217167214</v>
      </c>
      <c r="J18" s="22">
        <v>6.1114080004732436</v>
      </c>
      <c r="K18" s="16"/>
    </row>
    <row r="19" spans="1:11">
      <c r="A19" s="14"/>
      <c r="B19" s="9" t="s">
        <v>152</v>
      </c>
      <c r="C19" s="22">
        <v>79.318089449999974</v>
      </c>
      <c r="D19" s="25">
        <v>88.806343130000144</v>
      </c>
      <c r="E19" s="22">
        <v>11.962282180260164</v>
      </c>
      <c r="F19" s="22">
        <v>5.0261393101771734</v>
      </c>
      <c r="G19" s="22">
        <v>11.929029050000002</v>
      </c>
      <c r="H19" s="25">
        <v>12.980509129999998</v>
      </c>
      <c r="I19" s="22">
        <v>8.8144649123810694</v>
      </c>
      <c r="J19" s="22">
        <v>4.3610058461109711</v>
      </c>
      <c r="K19" s="16"/>
    </row>
    <row r="20" spans="1:11">
      <c r="A20" s="14"/>
      <c r="B20" s="9" t="s">
        <v>213</v>
      </c>
      <c r="C20" s="22">
        <v>46.552379020000039</v>
      </c>
      <c r="D20" s="25">
        <v>83.061135869999973</v>
      </c>
      <c r="E20" s="22">
        <v>78.425115146778808</v>
      </c>
      <c r="F20" s="22">
        <v>4.7009799686610902</v>
      </c>
      <c r="G20" s="22">
        <v>11.805519760000001</v>
      </c>
      <c r="H20" s="25">
        <v>9.6184228899999962</v>
      </c>
      <c r="I20" s="22">
        <v>-18.526053189207524</v>
      </c>
      <c r="J20" s="22">
        <v>3.2314601864663199</v>
      </c>
      <c r="K20" s="16"/>
    </row>
    <row r="21" spans="1:11">
      <c r="A21" s="14"/>
      <c r="B21" s="9" t="s">
        <v>214</v>
      </c>
      <c r="C21" s="22">
        <v>142.89772510000009</v>
      </c>
      <c r="D21" s="25">
        <v>81.813978600000013</v>
      </c>
      <c r="E21" s="22">
        <v>-42.746479313966375</v>
      </c>
      <c r="F21" s="22">
        <v>4.6303950761884431</v>
      </c>
      <c r="G21" s="22">
        <v>7.3506688299999992</v>
      </c>
      <c r="H21" s="25">
        <v>15.200292089999998</v>
      </c>
      <c r="I21" s="22">
        <v>106.78787796783382</v>
      </c>
      <c r="J21" s="22">
        <v>5.1067767838074278</v>
      </c>
      <c r="K21" s="16"/>
    </row>
    <row r="22" spans="1:11">
      <c r="A22" s="14"/>
      <c r="B22" s="9" t="s">
        <v>215</v>
      </c>
      <c r="C22" s="22">
        <v>54.447431549999934</v>
      </c>
      <c r="D22" s="25">
        <v>58.319957490000085</v>
      </c>
      <c r="E22" s="22">
        <v>7.1124125229744761</v>
      </c>
      <c r="F22" s="22">
        <v>3.3007127709251352</v>
      </c>
      <c r="G22" s="22">
        <v>8.1015200200000006</v>
      </c>
      <c r="H22" s="25">
        <v>11.510739699999993</v>
      </c>
      <c r="I22" s="22">
        <v>42.081235022363032</v>
      </c>
      <c r="J22" s="22">
        <v>3.8672137296021161</v>
      </c>
      <c r="K22" s="16"/>
    </row>
    <row r="23" spans="1:11">
      <c r="A23" s="14"/>
      <c r="B23" s="9" t="s">
        <v>216</v>
      </c>
      <c r="C23" s="22">
        <v>47.890103929999924</v>
      </c>
      <c r="D23" s="25">
        <v>57.912332789999951</v>
      </c>
      <c r="E23" s="22">
        <v>20.927557130903974</v>
      </c>
      <c r="F23" s="22">
        <v>3.2776425885906284</v>
      </c>
      <c r="G23" s="22">
        <v>8.0928480599999961</v>
      </c>
      <c r="H23" s="25">
        <v>5.6560981300000002</v>
      </c>
      <c r="I23" s="22">
        <v>-30.109918188677788</v>
      </c>
      <c r="J23" s="22">
        <v>1.9002549718253874</v>
      </c>
      <c r="K23" s="16"/>
    </row>
    <row r="24" spans="1:11">
      <c r="A24" s="14"/>
      <c r="B24" s="9" t="s">
        <v>217</v>
      </c>
      <c r="C24" s="22">
        <v>47.972158520000093</v>
      </c>
      <c r="D24" s="25">
        <v>56.870796240000047</v>
      </c>
      <c r="E24" s="22">
        <v>18.549587916270262</v>
      </c>
      <c r="F24" s="22">
        <v>3.2186951349241975</v>
      </c>
      <c r="G24" s="22">
        <v>6.6657652799999987</v>
      </c>
      <c r="H24" s="25">
        <v>7.912195209999993</v>
      </c>
      <c r="I24" s="22">
        <v>18.698977201309354</v>
      </c>
      <c r="J24" s="22">
        <v>2.6582262082952055</v>
      </c>
      <c r="K24" s="16"/>
    </row>
    <row r="25" spans="1:11">
      <c r="A25" s="14"/>
      <c r="B25" s="9" t="s">
        <v>218</v>
      </c>
      <c r="C25" s="22">
        <v>44.708025129999903</v>
      </c>
      <c r="D25" s="25">
        <v>46.843606979999834</v>
      </c>
      <c r="E25" s="22">
        <v>4.7767304500482499</v>
      </c>
      <c r="F25" s="22">
        <v>2.651190063394592</v>
      </c>
      <c r="G25" s="22">
        <v>9.8684885299999969</v>
      </c>
      <c r="H25" s="25">
        <v>8.1327953000000015</v>
      </c>
      <c r="I25" s="22">
        <v>-17.588237800789098</v>
      </c>
      <c r="J25" s="22">
        <v>2.7323402721202696</v>
      </c>
      <c r="K25" s="16"/>
    </row>
    <row r="26" spans="1:11">
      <c r="A26" s="14"/>
      <c r="B26" s="9" t="s">
        <v>219</v>
      </c>
      <c r="C26" s="22">
        <v>46.438489499999946</v>
      </c>
      <c r="D26" s="25">
        <v>41.046477669999959</v>
      </c>
      <c r="E26" s="22">
        <v>-11.61108358186369</v>
      </c>
      <c r="F26" s="22">
        <v>2.3230921090793482</v>
      </c>
      <c r="G26" s="22">
        <v>8.2499310700000024</v>
      </c>
      <c r="H26" s="25">
        <v>7.271139970000001</v>
      </c>
      <c r="I26" s="22">
        <v>-11.864233672924506</v>
      </c>
      <c r="J26" s="22">
        <v>2.4428536353613088</v>
      </c>
      <c r="K26" s="16"/>
    </row>
    <row r="27" spans="1:11">
      <c r="A27" s="14"/>
      <c r="B27" s="9" t="s">
        <v>220</v>
      </c>
      <c r="C27" s="22">
        <v>41.376126459999959</v>
      </c>
      <c r="D27" s="25">
        <v>34.00988309000001</v>
      </c>
      <c r="E27" s="22">
        <v>-17.803124652379452</v>
      </c>
      <c r="F27" s="22">
        <v>1.9248446035318545</v>
      </c>
      <c r="G27" s="22">
        <v>4.8949447299999962</v>
      </c>
      <c r="H27" s="25">
        <v>6.713160960000006</v>
      </c>
      <c r="I27" s="22">
        <v>37.144775483501967</v>
      </c>
      <c r="J27" s="22">
        <v>2.2553918262560453</v>
      </c>
      <c r="K27" s="16"/>
    </row>
    <row r="28" spans="1:11">
      <c r="A28" s="14"/>
      <c r="B28" s="9" t="s">
        <v>221</v>
      </c>
      <c r="C28" s="22">
        <v>31.228968269999978</v>
      </c>
      <c r="D28" s="25">
        <v>32.568360760000012</v>
      </c>
      <c r="E28" s="22">
        <v>4.288942492175507</v>
      </c>
      <c r="F28" s="22">
        <v>1.8432593046224615</v>
      </c>
      <c r="G28" s="22">
        <v>5.0918705400000031</v>
      </c>
      <c r="H28" s="25">
        <v>6.5053591299999969</v>
      </c>
      <c r="I28" s="22">
        <v>27.759711856303259</v>
      </c>
      <c r="J28" s="22">
        <v>2.1855775388204184</v>
      </c>
      <c r="K28" s="16"/>
    </row>
    <row r="29" spans="1:11">
      <c r="A29" s="14"/>
      <c r="B29" s="9" t="s">
        <v>222</v>
      </c>
      <c r="C29" s="22">
        <v>37.654657829999991</v>
      </c>
      <c r="D29" s="25">
        <v>32.077291260000003</v>
      </c>
      <c r="E29" s="22">
        <v>-14.811890192124977</v>
      </c>
      <c r="F29" s="22">
        <v>1.8154664282243642</v>
      </c>
      <c r="G29" s="22">
        <v>5.4015286099999997</v>
      </c>
      <c r="H29" s="25">
        <v>10.607781240000007</v>
      </c>
      <c r="I29" s="22">
        <v>96.384801523804327</v>
      </c>
      <c r="J29" s="22">
        <v>3.5638506578290365</v>
      </c>
      <c r="K29" s="16"/>
    </row>
    <row r="30" spans="1:11">
      <c r="A30" s="14"/>
      <c r="B30" s="9" t="s">
        <v>223</v>
      </c>
      <c r="C30" s="22">
        <v>34.871081060000002</v>
      </c>
      <c r="D30" s="25">
        <v>25.658640600000005</v>
      </c>
      <c r="E30" s="22">
        <v>-26.418568567314715</v>
      </c>
      <c r="F30" s="22">
        <v>1.4521924630606939</v>
      </c>
      <c r="G30" s="22">
        <v>6.3214570900000027</v>
      </c>
      <c r="H30" s="25">
        <v>5.0286632500000019</v>
      </c>
      <c r="I30" s="22">
        <v>-20.450883737628921</v>
      </c>
      <c r="J30" s="22">
        <v>1.6894583726835226</v>
      </c>
      <c r="K30" s="16"/>
    </row>
    <row r="31" spans="1:11">
      <c r="A31" s="14"/>
      <c r="B31" s="9" t="s">
        <v>224</v>
      </c>
      <c r="C31" s="22">
        <v>24.256821910000038</v>
      </c>
      <c r="D31" s="25">
        <v>18.263783350000011</v>
      </c>
      <c r="E31" s="22">
        <v>-24.706610710322931</v>
      </c>
      <c r="F31" s="22">
        <v>1.0336684994856431</v>
      </c>
      <c r="G31" s="22">
        <v>3.9988756799999972</v>
      </c>
      <c r="H31" s="25">
        <v>2.8900811799999984</v>
      </c>
      <c r="I31" s="22">
        <v>-27.727656189601767</v>
      </c>
      <c r="J31" s="22">
        <v>0.97096814889843142</v>
      </c>
      <c r="K31" s="16"/>
    </row>
    <row r="32" spans="1:11">
      <c r="A32" s="14"/>
      <c r="B32" s="9" t="s">
        <v>225</v>
      </c>
      <c r="C32" s="22">
        <v>10.124373300000006</v>
      </c>
      <c r="D32" s="25">
        <v>12.977683300000013</v>
      </c>
      <c r="E32" s="22">
        <v>28.182583903736603</v>
      </c>
      <c r="F32" s="22">
        <v>0.73449307662264252</v>
      </c>
      <c r="G32" s="22">
        <v>1.5341180799999992</v>
      </c>
      <c r="H32" s="25">
        <v>2.2501739399999994</v>
      </c>
      <c r="I32" s="22">
        <v>46.675407149885139</v>
      </c>
      <c r="J32" s="22">
        <v>0.75598126458900738</v>
      </c>
      <c r="K32" s="16"/>
    </row>
    <row r="33" spans="1:11">
      <c r="A33" s="14"/>
      <c r="B33" s="9" t="s">
        <v>226</v>
      </c>
      <c r="C33" s="22">
        <v>2.3283322599999998</v>
      </c>
      <c r="D33" s="25">
        <v>11.012680830000003</v>
      </c>
      <c r="E33" s="22">
        <v>372.98579413232045</v>
      </c>
      <c r="F33" s="22">
        <v>0.62328056847325675</v>
      </c>
      <c r="G33" s="22">
        <v>0.29410900000000001</v>
      </c>
      <c r="H33" s="25">
        <v>1.4422385899999999</v>
      </c>
      <c r="I33" s="22">
        <v>390.37553764080661</v>
      </c>
      <c r="J33" s="22">
        <v>0.48454269855568016</v>
      </c>
      <c r="K33" s="16"/>
    </row>
    <row r="34" spans="1:11">
      <c r="A34" s="14"/>
      <c r="B34" s="9" t="s">
        <v>227</v>
      </c>
      <c r="C34" s="22">
        <v>7.9300024500000035</v>
      </c>
      <c r="D34" s="25">
        <v>8.918607610000004</v>
      </c>
      <c r="E34" s="22">
        <v>12.466643815475752</v>
      </c>
      <c r="F34" s="22">
        <v>0.50476309147249798</v>
      </c>
      <c r="G34" s="22">
        <v>1.1870316099999998</v>
      </c>
      <c r="H34" s="25">
        <v>2.1581652999999998</v>
      </c>
      <c r="I34" s="22">
        <v>81.81194854617226</v>
      </c>
      <c r="J34" s="22">
        <v>0.72506951737522773</v>
      </c>
      <c r="K34" s="16"/>
    </row>
    <row r="35" spans="1:11">
      <c r="A35" s="14"/>
      <c r="B35" s="9" t="s">
        <v>228</v>
      </c>
      <c r="C35" s="22">
        <v>4.742976459999996</v>
      </c>
      <c r="D35" s="25">
        <v>5.1609813299999985</v>
      </c>
      <c r="E35" s="22">
        <v>8.8131339787421723</v>
      </c>
      <c r="F35" s="22">
        <v>0.29209412557198966</v>
      </c>
      <c r="G35" s="22">
        <v>0.39100714999999991</v>
      </c>
      <c r="H35" s="25">
        <v>0.42530924000000003</v>
      </c>
      <c r="I35" s="22">
        <v>8.7727526210198867</v>
      </c>
      <c r="J35" s="22">
        <v>0.1428893168572514</v>
      </c>
      <c r="K35" s="16"/>
    </row>
    <row r="36" spans="1:11">
      <c r="A36" s="14"/>
      <c r="B36" s="9" t="s">
        <v>229</v>
      </c>
      <c r="C36" s="22">
        <v>4.162805490000002</v>
      </c>
      <c r="D36" s="25">
        <v>3.4437594200000006</v>
      </c>
      <c r="E36" s="22">
        <v>-17.273112369225807</v>
      </c>
      <c r="F36" s="22">
        <v>0.19490516088830778</v>
      </c>
      <c r="G36" s="22">
        <v>0.72875712000000004</v>
      </c>
      <c r="H36" s="25">
        <v>0.67348063000000002</v>
      </c>
      <c r="I36" s="22">
        <v>-7.5850360130958361</v>
      </c>
      <c r="J36" s="22">
        <v>0.226266391807738</v>
      </c>
      <c r="K36" s="16"/>
    </row>
    <row r="37" spans="1:11">
      <c r="A37" s="14"/>
      <c r="B37" s="9" t="s">
        <v>230</v>
      </c>
      <c r="C37" s="22">
        <v>3.2287448199999988</v>
      </c>
      <c r="D37" s="25">
        <v>2.4594992299999978</v>
      </c>
      <c r="E37" s="22">
        <v>-23.824911316466356</v>
      </c>
      <c r="F37" s="22">
        <v>0.13919935589688162</v>
      </c>
      <c r="G37" s="22">
        <v>0.24674782999999997</v>
      </c>
      <c r="H37" s="25">
        <v>0.38126873999999988</v>
      </c>
      <c r="I37" s="22">
        <v>54.517565564811619</v>
      </c>
      <c r="J37" s="22">
        <v>0.12809321941283236</v>
      </c>
      <c r="K37" s="16"/>
    </row>
    <row r="38" spans="1:11">
      <c r="A38" s="14"/>
      <c r="B38" s="9" t="s">
        <v>231</v>
      </c>
      <c r="C38" s="22">
        <v>1.9686194399999999</v>
      </c>
      <c r="D38" s="25">
        <v>2.1388884499999996</v>
      </c>
      <c r="E38" s="22">
        <v>8.6491582141442045</v>
      </c>
      <c r="F38" s="22">
        <v>0.12105386777261959</v>
      </c>
      <c r="G38" s="22">
        <v>0.39955603000000001</v>
      </c>
      <c r="H38" s="25">
        <v>0.50798354000000001</v>
      </c>
      <c r="I38" s="22">
        <v>27.136997531985685</v>
      </c>
      <c r="J38" s="22">
        <v>0.1706650459917782</v>
      </c>
      <c r="K38" s="16"/>
    </row>
    <row r="39" spans="1:11">
      <c r="A39" s="14"/>
      <c r="B39" s="9" t="s">
        <v>232</v>
      </c>
      <c r="C39" s="22">
        <v>1.09052255</v>
      </c>
      <c r="D39" s="25">
        <v>2.11339458</v>
      </c>
      <c r="E39" s="22">
        <v>93.79650425385519</v>
      </c>
      <c r="F39" s="22">
        <v>0.11961100076943748</v>
      </c>
      <c r="G39" s="22">
        <v>0.10013424</v>
      </c>
      <c r="H39" s="25">
        <v>0.15193203</v>
      </c>
      <c r="I39" s="22">
        <v>51.72834986314372</v>
      </c>
      <c r="J39" s="22">
        <v>5.1043950927178124E-2</v>
      </c>
      <c r="K39" s="16"/>
    </row>
    <row r="40" spans="1:11">
      <c r="A40" s="14"/>
      <c r="B40" s="9" t="s">
        <v>233</v>
      </c>
      <c r="C40" s="22">
        <v>0.42148144999999998</v>
      </c>
      <c r="D40" s="25">
        <v>0.34287519999999994</v>
      </c>
      <c r="E40" s="22">
        <v>-18.649990408830575</v>
      </c>
      <c r="F40" s="22">
        <v>1.9405579156458814E-2</v>
      </c>
      <c r="G40" s="22">
        <v>0.30569400000000002</v>
      </c>
      <c r="H40" s="25">
        <v>4.0744000000000002E-2</v>
      </c>
      <c r="I40" s="22">
        <v>-86.671638959220658</v>
      </c>
      <c r="J40" s="22">
        <v>1.3688586511856291E-2</v>
      </c>
      <c r="K40" s="16"/>
    </row>
    <row r="41" spans="1:11">
      <c r="A41" s="14"/>
      <c r="B41" s="9" t="s">
        <v>234</v>
      </c>
      <c r="C41" s="22">
        <v>0.3380513799999999</v>
      </c>
      <c r="D41" s="25">
        <v>0.34114070999999996</v>
      </c>
      <c r="E41" s="22">
        <v>0.91386404043078961</v>
      </c>
      <c r="F41" s="22">
        <v>1.9307412876158905E-2</v>
      </c>
      <c r="G41" s="22">
        <v>7.1287349999999999E-2</v>
      </c>
      <c r="H41" s="25">
        <v>7.9729149999999999E-2</v>
      </c>
      <c r="I41" s="22">
        <v>11.841932685111733</v>
      </c>
      <c r="J41" s="22">
        <v>2.6786259750926935E-2</v>
      </c>
      <c r="K41" s="16"/>
    </row>
    <row r="42" spans="1:11">
      <c r="A42" s="14"/>
      <c r="B42" s="9" t="s">
        <v>235</v>
      </c>
      <c r="C42" s="22">
        <v>14.483866630000001</v>
      </c>
      <c r="D42" s="25">
        <v>0.28821784</v>
      </c>
      <c r="E42" s="22">
        <v>-98.010076677984443</v>
      </c>
      <c r="F42" s="22">
        <v>1.6312157042631201E-2</v>
      </c>
      <c r="G42" s="22">
        <v>7.8039762699999997</v>
      </c>
      <c r="H42" s="25">
        <v>0</v>
      </c>
      <c r="I42" s="22" t="s">
        <v>135</v>
      </c>
      <c r="J42" s="22">
        <v>0</v>
      </c>
      <c r="K42" s="16"/>
    </row>
    <row r="43" spans="1:11">
      <c r="A43" s="14"/>
      <c r="B43" s="9" t="s">
        <v>236</v>
      </c>
      <c r="C43" s="22">
        <v>0.93301315000000007</v>
      </c>
      <c r="D43" s="25">
        <v>0.19433820000000002</v>
      </c>
      <c r="E43" s="22">
        <v>-79.17090450440061</v>
      </c>
      <c r="F43" s="22">
        <v>1.0998886251393291E-2</v>
      </c>
      <c r="G43" s="22">
        <v>9.7389999999999994E-3</v>
      </c>
      <c r="H43" s="25">
        <v>0</v>
      </c>
      <c r="I43" s="22" t="s">
        <v>135</v>
      </c>
      <c r="J43" s="22">
        <v>0</v>
      </c>
      <c r="K43" s="16"/>
    </row>
    <row r="44" spans="1:11">
      <c r="A44" s="14"/>
      <c r="B44" s="9" t="s">
        <v>237</v>
      </c>
      <c r="C44" s="22">
        <v>1.0199999999999999E-5</v>
      </c>
      <c r="D44" s="25">
        <v>2.5201530000000003E-2</v>
      </c>
      <c r="E44" s="22">
        <v>246973.82352941181</v>
      </c>
      <c r="F44" s="22">
        <v>1.4263215457952969E-3</v>
      </c>
      <c r="G44" s="22">
        <v>2.0000000000000002E-7</v>
      </c>
      <c r="H44" s="25">
        <v>1.6382790000000001E-2</v>
      </c>
      <c r="I44" s="22">
        <v>8191295</v>
      </c>
      <c r="J44" s="22">
        <v>5.5040555227904506E-3</v>
      </c>
      <c r="K44" s="16"/>
    </row>
    <row r="45" spans="1:11">
      <c r="A45" s="14"/>
      <c r="B45" s="9" t="s">
        <v>238</v>
      </c>
      <c r="C45" s="22">
        <v>3.6805539300000003</v>
      </c>
      <c r="D45" s="25">
        <v>2.9415000000000001E-3</v>
      </c>
      <c r="E45" s="22">
        <v>-99.920079964702495</v>
      </c>
      <c r="F45" s="22">
        <v>1.664789727828773E-4</v>
      </c>
      <c r="G45" s="22">
        <v>0</v>
      </c>
      <c r="H45" s="25">
        <v>0</v>
      </c>
      <c r="I45" s="22" t="s">
        <v>135</v>
      </c>
      <c r="J45" s="22">
        <v>0</v>
      </c>
      <c r="K45" s="16"/>
    </row>
    <row r="46" spans="1:11">
      <c r="A46" s="14"/>
      <c r="B46" s="9" t="s">
        <v>239</v>
      </c>
      <c r="C46" s="22">
        <v>6.288E-4</v>
      </c>
      <c r="D46" s="25">
        <v>2.5500000000000002E-4</v>
      </c>
      <c r="E46" s="22">
        <v>-59.44656488549618</v>
      </c>
      <c r="F46" s="22">
        <v>1.4432139404940916E-5</v>
      </c>
      <c r="G46" s="22">
        <v>0</v>
      </c>
      <c r="H46" s="25">
        <v>0</v>
      </c>
      <c r="I46" s="22" t="s">
        <v>135</v>
      </c>
      <c r="J46" s="22">
        <v>0</v>
      </c>
      <c r="K46" s="16"/>
    </row>
    <row r="47" spans="1:11">
      <c r="A47" s="14"/>
      <c r="B47" s="9" t="s">
        <v>240</v>
      </c>
      <c r="C47" s="22">
        <v>2.0460000000000001E-3</v>
      </c>
      <c r="D47" s="25">
        <v>1.008E-4</v>
      </c>
      <c r="E47" s="22">
        <v>-95.073313782991193</v>
      </c>
      <c r="F47" s="22">
        <v>5.7049398118354683E-6</v>
      </c>
      <c r="G47" s="22">
        <v>0</v>
      </c>
      <c r="H47" s="25">
        <v>0</v>
      </c>
      <c r="I47" s="22" t="s">
        <v>135</v>
      </c>
      <c r="J47" s="22">
        <v>0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9" t="s">
        <v>23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151</v>
      </c>
      <c r="D50" s="90">
        <v>20.685417906296216</v>
      </c>
      <c r="E50" s="20"/>
    </row>
    <row r="51" spans="1:11">
      <c r="B51" s="20"/>
      <c r="C51" s="20" t="s">
        <v>122</v>
      </c>
      <c r="D51" s="90">
        <v>14.079288269731155</v>
      </c>
      <c r="E51" s="20"/>
    </row>
    <row r="52" spans="1:11">
      <c r="C52" s="20" t="s">
        <v>211</v>
      </c>
      <c r="D52" s="90">
        <v>13.406063965277662</v>
      </c>
    </row>
    <row r="53" spans="1:11">
      <c r="C53" s="20" t="s">
        <v>129</v>
      </c>
      <c r="D53" s="90">
        <v>6.5473519659822692</v>
      </c>
    </row>
    <row r="54" spans="1:11">
      <c r="C54" s="20" t="s">
        <v>212</v>
      </c>
      <c r="D54" s="90">
        <v>5.2865623514543749</v>
      </c>
    </row>
    <row r="55" spans="1:11">
      <c r="C55" s="20" t="s">
        <v>232</v>
      </c>
      <c r="D55" s="90">
        <v>0.11961100076943748</v>
      </c>
    </row>
    <row r="56" spans="1:11">
      <c r="C56" s="20" t="s">
        <v>233</v>
      </c>
      <c r="D56" s="90">
        <v>1.9405579156458814E-2</v>
      </c>
    </row>
    <row r="57" spans="1:11">
      <c r="C57" s="20" t="s">
        <v>234</v>
      </c>
      <c r="D57" s="90">
        <v>1.9307412876158905E-2</v>
      </c>
    </row>
    <row r="58" spans="1:11">
      <c r="C58" s="20" t="s">
        <v>55</v>
      </c>
      <c r="D58" s="90">
        <v>0.51105487000000005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26.140625" style="7" customWidth="1"/>
    <col min="3" max="4" width="12.85546875" style="7" customWidth="1"/>
    <col min="5" max="5" width="10.5703125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86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69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26</v>
      </c>
      <c r="C13" s="25">
        <v>1490.3351656599982</v>
      </c>
      <c r="D13" s="25">
        <v>1766.8898064600141</v>
      </c>
      <c r="E13" s="25">
        <v>18.55653997653226</v>
      </c>
      <c r="F13" s="23">
        <v>100</v>
      </c>
      <c r="G13" s="25">
        <v>234.36356831000015</v>
      </c>
      <c r="H13" s="25">
        <v>297.64943198999998</v>
      </c>
      <c r="I13" s="25">
        <v>27.003285594410144</v>
      </c>
      <c r="J13" s="23">
        <v>100</v>
      </c>
      <c r="K13" s="16"/>
    </row>
    <row r="14" spans="1:14">
      <c r="A14" s="14"/>
      <c r="B14" s="9" t="s">
        <v>191</v>
      </c>
      <c r="C14" s="22">
        <v>65.67243078999995</v>
      </c>
      <c r="D14" s="25">
        <v>174.72692152000019</v>
      </c>
      <c r="E14" s="22">
        <v>166.05825217391853</v>
      </c>
      <c r="F14" s="22">
        <v>9.8889540751875042</v>
      </c>
      <c r="G14" s="22">
        <v>12.822494109999997</v>
      </c>
      <c r="H14" s="25">
        <v>16.942505710000006</v>
      </c>
      <c r="I14" s="22">
        <v>32.131124917319312</v>
      </c>
      <c r="J14" s="22">
        <v>5.6921008035282314</v>
      </c>
      <c r="K14" s="16"/>
    </row>
    <row r="15" spans="1:14">
      <c r="A15" s="14"/>
      <c r="B15" s="9" t="s">
        <v>192</v>
      </c>
      <c r="C15" s="22">
        <v>72.46874129999992</v>
      </c>
      <c r="D15" s="25">
        <v>142.36242415000004</v>
      </c>
      <c r="E15" s="22">
        <v>96.446663204291355</v>
      </c>
      <c r="F15" s="22">
        <v>8.0572327504240313</v>
      </c>
      <c r="G15" s="22">
        <v>9.7681117399999948</v>
      </c>
      <c r="H15" s="25">
        <v>24.000980210000019</v>
      </c>
      <c r="I15" s="22">
        <v>145.70746986561431</v>
      </c>
      <c r="J15" s="22">
        <v>8.0635061352330659</v>
      </c>
      <c r="K15" s="16"/>
    </row>
    <row r="16" spans="1:14">
      <c r="A16" s="14"/>
      <c r="B16" s="9" t="s">
        <v>193</v>
      </c>
      <c r="C16" s="22">
        <v>56.773704809999991</v>
      </c>
      <c r="D16" s="25">
        <v>108.57971097000001</v>
      </c>
      <c r="E16" s="22">
        <v>91.250000917458223</v>
      </c>
      <c r="F16" s="22">
        <v>6.1452451971264024</v>
      </c>
      <c r="G16" s="22">
        <v>6.5003408599999997</v>
      </c>
      <c r="H16" s="25">
        <v>25.465438450000018</v>
      </c>
      <c r="I16" s="22">
        <v>291.75543249896623</v>
      </c>
      <c r="J16" s="22">
        <v>8.5555138740716874</v>
      </c>
      <c r="K16" s="16"/>
    </row>
    <row r="17" spans="1:11">
      <c r="A17" s="14"/>
      <c r="B17" s="9" t="s">
        <v>194</v>
      </c>
      <c r="C17" s="22">
        <v>90.412168739999998</v>
      </c>
      <c r="D17" s="25">
        <v>70.806095409999998</v>
      </c>
      <c r="E17" s="22">
        <v>-21.68521516874743</v>
      </c>
      <c r="F17" s="22">
        <v>4.0073860379477138</v>
      </c>
      <c r="G17" s="22">
        <v>0</v>
      </c>
      <c r="H17" s="25">
        <v>13.905337309999998</v>
      </c>
      <c r="I17" s="22" t="s">
        <v>135</v>
      </c>
      <c r="J17" s="22">
        <v>4.6717163936893282</v>
      </c>
      <c r="K17" s="16"/>
    </row>
    <row r="18" spans="1:11">
      <c r="A18" s="14"/>
      <c r="B18" s="9" t="s">
        <v>195</v>
      </c>
      <c r="C18" s="22">
        <v>0.4389730200000001</v>
      </c>
      <c r="D18" s="25">
        <v>49.741948110000003</v>
      </c>
      <c r="E18" s="22">
        <v>11231.436294194116</v>
      </c>
      <c r="F18" s="22">
        <v>2.8152263897915977</v>
      </c>
      <c r="G18" s="22">
        <v>6.2917719999999996E-2</v>
      </c>
      <c r="H18" s="25">
        <v>0.11578917000000001</v>
      </c>
      <c r="I18" s="22">
        <v>84.032685863378418</v>
      </c>
      <c r="J18" s="22">
        <v>3.8901189639726962E-2</v>
      </c>
      <c r="K18" s="16"/>
    </row>
    <row r="19" spans="1:11">
      <c r="A19" s="14"/>
      <c r="B19" s="9" t="s">
        <v>196</v>
      </c>
      <c r="C19" s="22">
        <v>46.060464740000157</v>
      </c>
      <c r="D19" s="25">
        <v>47.821657860000073</v>
      </c>
      <c r="E19" s="22">
        <v>3.8236546894205636</v>
      </c>
      <c r="F19" s="22">
        <v>2.7065444423957237</v>
      </c>
      <c r="G19" s="22">
        <v>6.6744629999999985</v>
      </c>
      <c r="H19" s="25">
        <v>10.20820954</v>
      </c>
      <c r="I19" s="22">
        <v>52.944282408936914</v>
      </c>
      <c r="J19" s="22">
        <v>3.4296082716337795</v>
      </c>
      <c r="K19" s="16"/>
    </row>
    <row r="20" spans="1:11">
      <c r="A20" s="14"/>
      <c r="B20" s="9" t="s">
        <v>197</v>
      </c>
      <c r="C20" s="22">
        <v>26.765913139999991</v>
      </c>
      <c r="D20" s="25">
        <v>46.393150300000002</v>
      </c>
      <c r="E20" s="22">
        <v>73.329226831676181</v>
      </c>
      <c r="F20" s="22">
        <v>2.6256957355450061</v>
      </c>
      <c r="G20" s="22">
        <v>1.7595405800000004</v>
      </c>
      <c r="H20" s="25">
        <v>8.4073674700000023</v>
      </c>
      <c r="I20" s="22">
        <v>377.81605980351986</v>
      </c>
      <c r="J20" s="22">
        <v>2.8245871036241255</v>
      </c>
      <c r="K20" s="16"/>
    </row>
    <row r="21" spans="1:11">
      <c r="A21" s="14"/>
      <c r="B21" s="9" t="s">
        <v>198</v>
      </c>
      <c r="C21" s="22">
        <v>83.85321746000001</v>
      </c>
      <c r="D21" s="25">
        <v>43.419647199999993</v>
      </c>
      <c r="E21" s="22">
        <v>-48.219461917830166</v>
      </c>
      <c r="F21" s="22">
        <v>2.4574054953088331</v>
      </c>
      <c r="G21" s="22">
        <v>16.11846937</v>
      </c>
      <c r="H21" s="25">
        <v>4.4818849900000002</v>
      </c>
      <c r="I21" s="22">
        <v>-72.1941030061963</v>
      </c>
      <c r="J21" s="22">
        <v>1.5057596314010693</v>
      </c>
      <c r="K21" s="16"/>
    </row>
    <row r="22" spans="1:11">
      <c r="A22" s="14"/>
      <c r="B22" s="9" t="s">
        <v>199</v>
      </c>
      <c r="C22" s="22">
        <v>36.065173889999954</v>
      </c>
      <c r="D22" s="25">
        <v>36.785678959999998</v>
      </c>
      <c r="E22" s="22">
        <v>1.9977862083726761</v>
      </c>
      <c r="F22" s="22">
        <v>2.0819452817887134</v>
      </c>
      <c r="G22" s="22">
        <v>5.670982969999999</v>
      </c>
      <c r="H22" s="25">
        <v>8.353000269999999</v>
      </c>
      <c r="I22" s="22">
        <v>47.293693424722115</v>
      </c>
      <c r="J22" s="22">
        <v>2.8063215891776445</v>
      </c>
      <c r="K22" s="16"/>
    </row>
    <row r="23" spans="1:11">
      <c r="A23" s="14"/>
      <c r="B23" s="9" t="s">
        <v>200</v>
      </c>
      <c r="C23" s="22">
        <v>0</v>
      </c>
      <c r="D23" s="25">
        <v>28.158425000000001</v>
      </c>
      <c r="E23" s="22" t="s">
        <v>135</v>
      </c>
      <c r="F23" s="22">
        <v>1.5936718236218568</v>
      </c>
      <c r="G23" s="22">
        <v>0</v>
      </c>
      <c r="H23" s="25">
        <v>6.7244000000000002</v>
      </c>
      <c r="I23" s="22" t="s">
        <v>135</v>
      </c>
      <c r="J23" s="22">
        <v>2.2591677582055381</v>
      </c>
      <c r="K23" s="16"/>
    </row>
    <row r="24" spans="1:11">
      <c r="A24" s="14"/>
      <c r="B24" s="9" t="s">
        <v>201</v>
      </c>
      <c r="C24" s="22">
        <v>32.456111640000003</v>
      </c>
      <c r="D24" s="25">
        <v>22.596723049999994</v>
      </c>
      <c r="E24" s="22">
        <v>-30.377602527867097</v>
      </c>
      <c r="F24" s="22">
        <v>1.2788982633429082</v>
      </c>
      <c r="G24" s="22">
        <v>5.7772959000000004</v>
      </c>
      <c r="H24" s="25">
        <v>7.2514021399999997</v>
      </c>
      <c r="I24" s="22">
        <v>25.515505272977258</v>
      </c>
      <c r="J24" s="22">
        <v>2.4362224014738327</v>
      </c>
      <c r="K24" s="16"/>
    </row>
    <row r="25" spans="1:11">
      <c r="A25" s="14"/>
      <c r="B25" s="9" t="s">
        <v>202</v>
      </c>
      <c r="C25" s="22">
        <v>11.43933511</v>
      </c>
      <c r="D25" s="25">
        <v>21.082158589999981</v>
      </c>
      <c r="E25" s="22">
        <v>84.295314257997831</v>
      </c>
      <c r="F25" s="22">
        <v>1.1931790263841269</v>
      </c>
      <c r="G25" s="22">
        <v>1.3261922499999996</v>
      </c>
      <c r="H25" s="25">
        <v>3.7341147299999982</v>
      </c>
      <c r="I25" s="22">
        <v>181.56662278791021</v>
      </c>
      <c r="J25" s="22">
        <v>1.2545344719910139</v>
      </c>
      <c r="K25" s="16"/>
    </row>
    <row r="26" spans="1:11">
      <c r="A26" s="14"/>
      <c r="B26" s="9" t="s">
        <v>203</v>
      </c>
      <c r="C26" s="22">
        <v>0.37388452999999999</v>
      </c>
      <c r="D26" s="25">
        <v>19.925861310000002</v>
      </c>
      <c r="E26" s="22">
        <v>5229.4158252549259</v>
      </c>
      <c r="F26" s="22">
        <v>1.127736502703681</v>
      </c>
      <c r="G26" s="22">
        <v>0.18969335000000001</v>
      </c>
      <c r="H26" s="25">
        <v>8.9926000000000006E-2</v>
      </c>
      <c r="I26" s="22">
        <v>-52.594015551942121</v>
      </c>
      <c r="J26" s="22">
        <v>3.0212051606744277E-2</v>
      </c>
      <c r="K26" s="16"/>
    </row>
    <row r="27" spans="1:11">
      <c r="A27" s="14"/>
      <c r="B27" s="9" t="s">
        <v>204</v>
      </c>
      <c r="C27" s="22">
        <v>12.664579320000025</v>
      </c>
      <c r="D27" s="25">
        <v>19.442258680000027</v>
      </c>
      <c r="E27" s="22">
        <v>53.516814011316008</v>
      </c>
      <c r="F27" s="22">
        <v>1.1003662259477762</v>
      </c>
      <c r="G27" s="22">
        <v>1.8681790199999992</v>
      </c>
      <c r="H27" s="25">
        <v>3.3588343700000003</v>
      </c>
      <c r="I27" s="22">
        <v>79.791890072719141</v>
      </c>
      <c r="J27" s="22">
        <v>1.1284531428613127</v>
      </c>
      <c r="K27" s="16"/>
    </row>
    <row r="28" spans="1:11">
      <c r="A28" s="14"/>
      <c r="B28" s="9" t="s">
        <v>205</v>
      </c>
      <c r="C28" s="22">
        <v>1.7243239999999996E-2</v>
      </c>
      <c r="D28" s="25">
        <v>18.746203909999998</v>
      </c>
      <c r="E28" s="22">
        <v>108616.25002029783</v>
      </c>
      <c r="F28" s="22">
        <v>1.0609718750688959</v>
      </c>
      <c r="G28" s="22">
        <v>2.6425999999999999E-4</v>
      </c>
      <c r="H28" s="25">
        <v>4.5059100000000001E-3</v>
      </c>
      <c r="I28" s="22">
        <v>1605.1048210096119</v>
      </c>
      <c r="J28" s="22">
        <v>1.5138312107215389E-3</v>
      </c>
      <c r="K28" s="16"/>
    </row>
    <row r="29" spans="1:11">
      <c r="A29" s="14"/>
      <c r="B29" s="9" t="s">
        <v>206</v>
      </c>
      <c r="C29" s="22">
        <v>8.4352692599999983</v>
      </c>
      <c r="D29" s="25">
        <v>17.130816989999996</v>
      </c>
      <c r="E29" s="22">
        <v>103.0855976493156</v>
      </c>
      <c r="F29" s="22">
        <v>0.96954642713807959</v>
      </c>
      <c r="G29" s="22">
        <v>1.33746864</v>
      </c>
      <c r="H29" s="25">
        <v>7.2858244300000026</v>
      </c>
      <c r="I29" s="22">
        <v>444.74730936495098</v>
      </c>
      <c r="J29" s="22">
        <v>2.4477871102555242</v>
      </c>
      <c r="K29" s="16"/>
    </row>
    <row r="30" spans="1:11">
      <c r="A30" s="14"/>
      <c r="B30" s="9" t="s">
        <v>207</v>
      </c>
      <c r="C30" s="22">
        <v>19.33806745</v>
      </c>
      <c r="D30" s="25">
        <v>15.634836929999992</v>
      </c>
      <c r="E30" s="22">
        <v>-19.149951408407194</v>
      </c>
      <c r="F30" s="22">
        <v>0.88487900449913082</v>
      </c>
      <c r="G30" s="22">
        <v>4.1614069300000018</v>
      </c>
      <c r="H30" s="25">
        <v>2.3150488700000005</v>
      </c>
      <c r="I30" s="22">
        <v>-44.368601558511855</v>
      </c>
      <c r="J30" s="22">
        <v>0.77777701590835835</v>
      </c>
      <c r="K30" s="16"/>
    </row>
    <row r="31" spans="1:11">
      <c r="A31" s="14"/>
      <c r="B31" s="9" t="s">
        <v>208</v>
      </c>
      <c r="C31" s="22">
        <v>1.01190157</v>
      </c>
      <c r="D31" s="25">
        <v>15.248252209999995</v>
      </c>
      <c r="E31" s="22">
        <v>1406.8908540185382</v>
      </c>
      <c r="F31" s="22">
        <v>0.86299961402517</v>
      </c>
      <c r="G31" s="22">
        <v>0.37742366999999999</v>
      </c>
      <c r="H31" s="25">
        <v>2.17564796</v>
      </c>
      <c r="I31" s="22">
        <v>476.4471422791263</v>
      </c>
      <c r="J31" s="22">
        <v>0.73094309149331571</v>
      </c>
      <c r="K31" s="16"/>
    </row>
    <row r="32" spans="1:11">
      <c r="A32" s="14"/>
      <c r="B32" s="9" t="s">
        <v>209</v>
      </c>
      <c r="C32" s="22">
        <v>13.444266590000005</v>
      </c>
      <c r="D32" s="25">
        <v>15.127674379999993</v>
      </c>
      <c r="E32" s="22">
        <v>12.521380610319977</v>
      </c>
      <c r="F32" s="22">
        <v>0.85617531578318851</v>
      </c>
      <c r="G32" s="22">
        <v>2.294403190000001</v>
      </c>
      <c r="H32" s="25">
        <v>2.4587110699999992</v>
      </c>
      <c r="I32" s="22">
        <v>7.1612470169202469</v>
      </c>
      <c r="J32" s="22">
        <v>0.82604258760440152</v>
      </c>
      <c r="K32" s="16"/>
    </row>
    <row r="33" spans="1:11">
      <c r="A33" s="14"/>
      <c r="B33" s="9" t="s">
        <v>210</v>
      </c>
      <c r="C33" s="22">
        <v>10.420465179999999</v>
      </c>
      <c r="D33" s="25">
        <v>14.698099329999998</v>
      </c>
      <c r="E33" s="22">
        <v>41.050318542497145</v>
      </c>
      <c r="F33" s="22">
        <v>0.83186281771854376</v>
      </c>
      <c r="G33" s="22">
        <v>2.4320716300000003</v>
      </c>
      <c r="H33" s="25">
        <v>2.7959851199999997</v>
      </c>
      <c r="I33" s="22">
        <v>14.963107398280018</v>
      </c>
      <c r="J33" s="22">
        <v>0.93935510016156698</v>
      </c>
      <c r="K33" s="16"/>
    </row>
    <row r="34" spans="1:11">
      <c r="A34" s="14"/>
      <c r="B34" s="9" t="s">
        <v>55</v>
      </c>
      <c r="C34" s="22">
        <v>902.2232538799982</v>
      </c>
      <c r="D34" s="25">
        <v>838.46126160001393</v>
      </c>
      <c r="E34" s="22">
        <v>-7.0672078120106896</v>
      </c>
      <c r="F34" s="22">
        <v>47.454077698251119</v>
      </c>
      <c r="G34" s="22">
        <v>155.22184912000017</v>
      </c>
      <c r="H34" s="25">
        <v>147.57451826999997</v>
      </c>
      <c r="I34" s="22">
        <v>-4.9267103138863844</v>
      </c>
      <c r="J34" s="22">
        <v>49.579976445229022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90"/>
      <c r="E37" s="20"/>
    </row>
    <row r="38" spans="1:11">
      <c r="B38" s="20"/>
      <c r="C38" s="20"/>
      <c r="D38" s="90"/>
      <c r="E38" s="20"/>
    </row>
    <row r="39" spans="1:11">
      <c r="C39" s="20"/>
      <c r="D39" s="90"/>
    </row>
    <row r="40" spans="1:11">
      <c r="C40" s="20"/>
      <c r="D40" s="90"/>
    </row>
    <row r="41" spans="1:11">
      <c r="C41" s="20"/>
      <c r="D41" s="90"/>
    </row>
    <row r="42" spans="1:11">
      <c r="C42" s="20"/>
      <c r="D42" s="90"/>
    </row>
    <row r="43" spans="1:11">
      <c r="C43" s="20"/>
      <c r="D43" s="90"/>
    </row>
    <row r="44" spans="1:11">
      <c r="C44" s="20"/>
      <c r="D44" s="90"/>
    </row>
    <row r="45" spans="1:11">
      <c r="C45" s="20"/>
      <c r="D45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53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83">
        <v>2006</v>
      </c>
      <c r="D11" s="83">
        <v>2007</v>
      </c>
      <c r="E11" s="83">
        <v>2008</v>
      </c>
      <c r="F11" s="83">
        <v>2009</v>
      </c>
      <c r="G11" s="83">
        <v>2010</v>
      </c>
      <c r="H11" s="83">
        <v>2011</v>
      </c>
      <c r="I11" s="118"/>
      <c r="J11" s="118"/>
      <c r="K11" s="118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123.70827</v>
      </c>
      <c r="D13" s="77">
        <v>159.71266</v>
      </c>
      <c r="E13" s="77">
        <v>210.207232</v>
      </c>
      <c r="F13" s="77">
        <v>242.00093200000001</v>
      </c>
      <c r="G13" s="77">
        <v>170.79666</v>
      </c>
      <c r="H13" s="78">
        <v>227.822484</v>
      </c>
      <c r="I13" s="79">
        <v>33.38813768372286</v>
      </c>
      <c r="J13" s="79">
        <v>133.38813768372287</v>
      </c>
      <c r="K13" s="79">
        <v>-29.423139576999645</v>
      </c>
      <c r="L13" s="67"/>
      <c r="N13" s="43">
        <v>1</v>
      </c>
    </row>
    <row r="14" spans="1:15">
      <c r="A14" s="65"/>
      <c r="B14" s="76" t="s">
        <v>9</v>
      </c>
      <c r="C14" s="77">
        <v>184.90539799999999</v>
      </c>
      <c r="D14" s="77">
        <v>191.14652799999999</v>
      </c>
      <c r="E14" s="77">
        <v>262.10585800000001</v>
      </c>
      <c r="F14" s="77">
        <v>251.969663</v>
      </c>
      <c r="G14" s="77">
        <v>206.519181</v>
      </c>
      <c r="H14" s="78">
        <v>249.22439299999999</v>
      </c>
      <c r="I14" s="79">
        <v>20.678569318943786</v>
      </c>
      <c r="J14" s="79">
        <v>120.67856931894379</v>
      </c>
      <c r="K14" s="79">
        <v>-18.0380770680318</v>
      </c>
      <c r="L14" s="67"/>
      <c r="N14" s="43">
        <v>1</v>
      </c>
    </row>
    <row r="15" spans="1:15">
      <c r="A15" s="65"/>
      <c r="B15" s="76" t="s">
        <v>10</v>
      </c>
      <c r="C15" s="77">
        <v>204.153887</v>
      </c>
      <c r="D15" s="77">
        <v>226.96600799999999</v>
      </c>
      <c r="E15" s="77">
        <v>266.17807800000003</v>
      </c>
      <c r="F15" s="77">
        <v>272.31894899999998</v>
      </c>
      <c r="G15" s="77">
        <v>296.77774599999998</v>
      </c>
      <c r="H15" s="78">
        <v>386.71803999999997</v>
      </c>
      <c r="I15" s="79">
        <v>30.305605865744401</v>
      </c>
      <c r="J15" s="79">
        <v>130.30560586574441</v>
      </c>
      <c r="K15" s="79">
        <v>8.981672810436713</v>
      </c>
      <c r="L15" s="67"/>
      <c r="N15" s="43">
        <v>1</v>
      </c>
    </row>
    <row r="16" spans="1:15">
      <c r="A16" s="65"/>
      <c r="B16" s="76" t="s">
        <v>11</v>
      </c>
      <c r="C16" s="77">
        <v>171.687072</v>
      </c>
      <c r="D16" s="77">
        <v>207.77626100000001</v>
      </c>
      <c r="E16" s="77">
        <v>342.13096100000001</v>
      </c>
      <c r="F16" s="77">
        <v>223.71772799999999</v>
      </c>
      <c r="G16" s="77">
        <v>226.57357300000001</v>
      </c>
      <c r="H16" s="78">
        <v>340.13563499999998</v>
      </c>
      <c r="I16" s="79">
        <v>50.121494972407902</v>
      </c>
      <c r="J16" s="79">
        <v>150.1214949724079</v>
      </c>
      <c r="K16" s="79">
        <v>1.276539425610479</v>
      </c>
      <c r="L16" s="67"/>
      <c r="N16" s="43">
        <v>1</v>
      </c>
    </row>
    <row r="17" spans="1:15">
      <c r="A17" s="65"/>
      <c r="B17" s="76" t="s">
        <v>12</v>
      </c>
      <c r="C17" s="77">
        <v>191.34948700000001</v>
      </c>
      <c r="D17" s="77">
        <v>263.39571999999998</v>
      </c>
      <c r="E17" s="77">
        <v>303.01887299999999</v>
      </c>
      <c r="F17" s="77">
        <v>268.072677</v>
      </c>
      <c r="G17" s="77">
        <v>355.30443600000001</v>
      </c>
      <c r="H17" s="78">
        <v>265.33982300000002</v>
      </c>
      <c r="I17" s="79">
        <v>-25.320430561694419</v>
      </c>
      <c r="J17" s="79">
        <v>74.679569438305577</v>
      </c>
      <c r="K17" s="79">
        <v>32.540339424446451</v>
      </c>
      <c r="L17" s="67"/>
      <c r="N17" s="43">
        <v>1</v>
      </c>
    </row>
    <row r="18" spans="1:15">
      <c r="A18" s="65"/>
      <c r="B18" s="76" t="s">
        <v>13</v>
      </c>
      <c r="C18" s="77">
        <v>200.76183</v>
      </c>
      <c r="D18" s="77">
        <v>223.76792699999999</v>
      </c>
      <c r="E18" s="77">
        <v>292.881032</v>
      </c>
      <c r="F18" s="77">
        <v>253.33715900000001</v>
      </c>
      <c r="G18" s="77">
        <v>234.36356799999999</v>
      </c>
      <c r="H18" s="74">
        <v>297.64943199999999</v>
      </c>
      <c r="I18" s="25">
        <v>27.003285766668306</v>
      </c>
      <c r="J18" s="25">
        <v>127.00328576666831</v>
      </c>
      <c r="K18" s="25">
        <v>-7.4894622940016582</v>
      </c>
      <c r="L18" s="67"/>
      <c r="N18" s="43">
        <v>1</v>
      </c>
    </row>
    <row r="19" spans="1:15">
      <c r="A19" s="65"/>
      <c r="B19" s="76" t="s">
        <v>14</v>
      </c>
      <c r="C19" s="77">
        <v>192.04828900000001</v>
      </c>
      <c r="D19" s="77">
        <v>246.51931200000001</v>
      </c>
      <c r="E19" s="77">
        <v>338.85190699999998</v>
      </c>
      <c r="F19" s="77">
        <v>226.84204099999999</v>
      </c>
      <c r="G19" s="77">
        <v>195.535889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7">
        <v>203.382114</v>
      </c>
      <c r="D20" s="77">
        <v>259.87279899999999</v>
      </c>
      <c r="E20" s="77">
        <v>289.91516999999999</v>
      </c>
      <c r="F20" s="77">
        <v>207.37031200000001</v>
      </c>
      <c r="G20" s="77">
        <v>221.91458900000001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7">
        <v>224.25348500000001</v>
      </c>
      <c r="D21" s="77">
        <v>299.485658</v>
      </c>
      <c r="E21" s="77">
        <v>267.998377</v>
      </c>
      <c r="F21" s="77">
        <v>250.36220399999999</v>
      </c>
      <c r="G21" s="77">
        <v>268.684752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7">
        <v>233.28838400000001</v>
      </c>
      <c r="D22" s="77">
        <v>296.06290799999999</v>
      </c>
      <c r="E22" s="77">
        <v>408.94665900000001</v>
      </c>
      <c r="F22" s="77">
        <v>219.21742800000001</v>
      </c>
      <c r="G22" s="77">
        <v>251.29046700000001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7">
        <v>225.60111599999999</v>
      </c>
      <c r="D23" s="77">
        <v>325.96150499999999</v>
      </c>
      <c r="E23" s="77">
        <v>284.98122599999999</v>
      </c>
      <c r="F23" s="77">
        <v>226.978048</v>
      </c>
      <c r="G23" s="77">
        <v>236.18226999999999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7">
        <v>187.72789</v>
      </c>
      <c r="D24" s="77">
        <v>302.72279600000002</v>
      </c>
      <c r="E24" s="77">
        <v>318.61222700000002</v>
      </c>
      <c r="F24" s="77">
        <v>243.16203300000001</v>
      </c>
      <c r="G24" s="77">
        <v>281.09912200000002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78">
        <v>2342.8672219999999</v>
      </c>
      <c r="D25" s="78">
        <v>3003.3900819999999</v>
      </c>
      <c r="E25" s="78">
        <v>3585.8276000000001</v>
      </c>
      <c r="F25" s="78">
        <v>2885.3491739999999</v>
      </c>
      <c r="G25" s="78">
        <v>2945.0422529999996</v>
      </c>
      <c r="H25" s="73">
        <v>1766.889807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28.19292761440153</v>
      </c>
      <c r="E26" s="81">
        <v>19.39266968652127</v>
      </c>
      <c r="F26" s="81">
        <v>-19.534637582688031</v>
      </c>
      <c r="G26" s="81">
        <v>2.0688338013955532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1076.5659439999997</v>
      </c>
      <c r="D28" s="78">
        <v>1272.7651040000001</v>
      </c>
      <c r="E28" s="78">
        <v>1676.5220340000001</v>
      </c>
      <c r="F28" s="78">
        <v>1511.4171079999999</v>
      </c>
      <c r="G28" s="78">
        <v>1490.3351639999998</v>
      </c>
      <c r="H28" s="74">
        <v>1766.889807</v>
      </c>
      <c r="I28" s="75">
        <v>18.556540144818069</v>
      </c>
      <c r="J28" s="31">
        <v>118.55654014481807</v>
      </c>
      <c r="K28" s="31">
        <v>-1.3948461935763712</v>
      </c>
      <c r="L28" s="67"/>
    </row>
    <row r="29" spans="1:15" ht="18.75" customHeight="1">
      <c r="A29" s="65"/>
      <c r="B29" s="80" t="s">
        <v>20</v>
      </c>
      <c r="C29" s="81"/>
      <c r="D29" s="81">
        <v>18.224537112052698</v>
      </c>
      <c r="E29" s="81">
        <v>31.722815838608966</v>
      </c>
      <c r="F29" s="81">
        <v>-9.8480618000634124</v>
      </c>
      <c r="G29" s="81">
        <v>-1.3948461935763712</v>
      </c>
      <c r="H29" s="31">
        <v>18.556540144818069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4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35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8.7509789999999992</v>
      </c>
      <c r="D13" s="79">
        <v>1.874771</v>
      </c>
      <c r="E13" s="79">
        <v>4.9081330000000003</v>
      </c>
      <c r="F13" s="79">
        <v>39.303502999999999</v>
      </c>
      <c r="G13" s="79">
        <v>15.849413</v>
      </c>
      <c r="H13" s="78">
        <v>32.649073000000001</v>
      </c>
      <c r="I13" s="79">
        <v>105.99547125183753</v>
      </c>
      <c r="J13" s="79">
        <v>205.99547125183753</v>
      </c>
      <c r="K13" s="79">
        <v>-59.674299260297481</v>
      </c>
      <c r="L13" s="67"/>
      <c r="N13" s="43">
        <v>1</v>
      </c>
    </row>
    <row r="14" spans="1:15">
      <c r="A14" s="65"/>
      <c r="B14" s="76" t="s">
        <v>9</v>
      </c>
      <c r="C14" s="79">
        <v>14.405146</v>
      </c>
      <c r="D14" s="79">
        <v>5.7721080000000002</v>
      </c>
      <c r="E14" s="79">
        <v>13.215481</v>
      </c>
      <c r="F14" s="79">
        <v>35.060710999999998</v>
      </c>
      <c r="G14" s="79">
        <v>15.829122</v>
      </c>
      <c r="H14" s="78">
        <v>27.516204999999999</v>
      </c>
      <c r="I14" s="79">
        <v>73.832793758238765</v>
      </c>
      <c r="J14" s="79">
        <v>173.83279375823878</v>
      </c>
      <c r="K14" s="79">
        <v>-54.85225042926254</v>
      </c>
      <c r="L14" s="67"/>
      <c r="N14" s="43">
        <v>1</v>
      </c>
    </row>
    <row r="15" spans="1:15">
      <c r="A15" s="65"/>
      <c r="B15" s="76" t="s">
        <v>10</v>
      </c>
      <c r="C15" s="79">
        <v>14.52323</v>
      </c>
      <c r="D15" s="79">
        <v>4.6735509999999998</v>
      </c>
      <c r="E15" s="79">
        <v>15.536369000000001</v>
      </c>
      <c r="F15" s="79">
        <v>32.991284</v>
      </c>
      <c r="G15" s="79">
        <v>23.157443000000001</v>
      </c>
      <c r="H15" s="78">
        <v>52.089571999999997</v>
      </c>
      <c r="I15" s="79">
        <v>124.9366305252268</v>
      </c>
      <c r="J15" s="79">
        <v>224.9366305252268</v>
      </c>
      <c r="K15" s="79">
        <v>-29.807390946045022</v>
      </c>
      <c r="L15" s="67"/>
      <c r="N15" s="43">
        <v>1</v>
      </c>
    </row>
    <row r="16" spans="1:15">
      <c r="A16" s="65"/>
      <c r="B16" s="76" t="s">
        <v>11</v>
      </c>
      <c r="C16" s="79">
        <v>8.5325790000000001</v>
      </c>
      <c r="D16" s="79">
        <v>6.6025619999999998</v>
      </c>
      <c r="E16" s="79">
        <v>24.652837000000002</v>
      </c>
      <c r="F16" s="79">
        <v>30.051521999999999</v>
      </c>
      <c r="G16" s="79">
        <v>14.453158999999999</v>
      </c>
      <c r="H16" s="78">
        <v>86.402929</v>
      </c>
      <c r="I16" s="79">
        <v>497.81345379235091</v>
      </c>
      <c r="J16" s="79">
        <v>597.81345379235086</v>
      </c>
      <c r="K16" s="79">
        <v>-51.905400997659946</v>
      </c>
      <c r="L16" s="67"/>
      <c r="N16" s="43">
        <v>1</v>
      </c>
    </row>
    <row r="17" spans="1:15">
      <c r="A17" s="65"/>
      <c r="B17" s="76" t="s">
        <v>12</v>
      </c>
      <c r="C17" s="79">
        <v>7.4594589999999998</v>
      </c>
      <c r="D17" s="79">
        <v>3.242162</v>
      </c>
      <c r="E17" s="79">
        <v>30.291212000000002</v>
      </c>
      <c r="F17" s="79">
        <v>15.3309</v>
      </c>
      <c r="G17" s="79">
        <v>25.110378999999998</v>
      </c>
      <c r="H17" s="78">
        <v>33.364248000000003</v>
      </c>
      <c r="I17" s="79">
        <v>32.870348153645978</v>
      </c>
      <c r="J17" s="79">
        <v>132.87034815364598</v>
      </c>
      <c r="K17" s="79">
        <v>63.789333959519645</v>
      </c>
      <c r="L17" s="67"/>
      <c r="N17" s="43">
        <v>1</v>
      </c>
    </row>
    <row r="18" spans="1:15">
      <c r="A18" s="65"/>
      <c r="B18" s="76" t="s">
        <v>13</v>
      </c>
      <c r="C18" s="79">
        <v>6.3544809999999998</v>
      </c>
      <c r="D18" s="79">
        <v>7.9832020000000004</v>
      </c>
      <c r="E18" s="79">
        <v>33.686580999999997</v>
      </c>
      <c r="F18" s="79">
        <v>27.916739</v>
      </c>
      <c r="G18" s="79">
        <v>32.448985999999998</v>
      </c>
      <c r="H18" s="74">
        <v>26.562277999999999</v>
      </c>
      <c r="I18" s="25">
        <v>-18.141423587165406</v>
      </c>
      <c r="J18" s="25">
        <v>81.858576412834594</v>
      </c>
      <c r="K18" s="25">
        <v>16.234872561583913</v>
      </c>
      <c r="L18" s="67"/>
      <c r="N18" s="43">
        <v>1</v>
      </c>
    </row>
    <row r="19" spans="1:15">
      <c r="A19" s="65"/>
      <c r="B19" s="76" t="s">
        <v>14</v>
      </c>
      <c r="C19" s="79">
        <v>6.0832790000000001</v>
      </c>
      <c r="D19" s="79">
        <v>6.9392620000000003</v>
      </c>
      <c r="E19" s="79">
        <v>27.157115999999998</v>
      </c>
      <c r="F19" s="79">
        <v>13.003639</v>
      </c>
      <c r="G19" s="79">
        <v>13.670313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9">
        <v>8.4134539999999998</v>
      </c>
      <c r="D20" s="79">
        <v>5.3976499999999996</v>
      </c>
      <c r="E20" s="79">
        <v>17.197130999999999</v>
      </c>
      <c r="F20" s="79">
        <v>13.985434</v>
      </c>
      <c r="G20" s="79">
        <v>20.26548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6.8720569999999999</v>
      </c>
      <c r="D21" s="79">
        <v>4.3388260000000001</v>
      </c>
      <c r="E21" s="79">
        <v>27.797909000000001</v>
      </c>
      <c r="F21" s="79">
        <v>16.610230999999999</v>
      </c>
      <c r="G21" s="79">
        <v>18.732261000000001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11.412822999999999</v>
      </c>
      <c r="D22" s="79">
        <v>5.1464340000000002</v>
      </c>
      <c r="E22" s="79">
        <v>37.939425</v>
      </c>
      <c r="F22" s="79">
        <v>12.805666</v>
      </c>
      <c r="G22" s="79">
        <v>24.136126000000001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7.3147710000000004</v>
      </c>
      <c r="D23" s="79">
        <v>7.3548419999999997</v>
      </c>
      <c r="E23" s="79">
        <v>23.466853</v>
      </c>
      <c r="F23" s="79">
        <v>16.578146</v>
      </c>
      <c r="G23" s="79">
        <v>33.995558000000003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4.60947</v>
      </c>
      <c r="D24" s="79">
        <v>6.0318759999999996</v>
      </c>
      <c r="E24" s="79">
        <v>31.650980000000001</v>
      </c>
      <c r="F24" s="79">
        <v>23.241848000000001</v>
      </c>
      <c r="G24" s="79">
        <v>30.091881000000001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104.73172800000002</v>
      </c>
      <c r="D25" s="81">
        <v>65.357245999999989</v>
      </c>
      <c r="E25" s="81">
        <v>287.50002699999999</v>
      </c>
      <c r="F25" s="81">
        <v>276.87962300000004</v>
      </c>
      <c r="G25" s="81">
        <v>267.74012099999999</v>
      </c>
      <c r="H25" s="106">
        <v>258.58430500000003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-37.595562254066905</v>
      </c>
      <c r="E26" s="81">
        <v>339.89005748498033</v>
      </c>
      <c r="F26" s="81">
        <v>-3.6940532182975994</v>
      </c>
      <c r="G26" s="81">
        <v>-3.3008936883737516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60.025874000000002</v>
      </c>
      <c r="D28" s="78">
        <v>30.148356</v>
      </c>
      <c r="E28" s="78">
        <v>122.29061300000001</v>
      </c>
      <c r="F28" s="78">
        <v>180.65465900000004</v>
      </c>
      <c r="G28" s="78">
        <v>126.848502</v>
      </c>
      <c r="H28" s="31">
        <v>258.58430500000003</v>
      </c>
      <c r="I28" s="75">
        <v>103.85286457698966</v>
      </c>
      <c r="J28" s="31">
        <v>203.85286457698965</v>
      </c>
      <c r="K28" s="31">
        <v>-29.78398525553666</v>
      </c>
      <c r="L28" s="67"/>
    </row>
    <row r="29" spans="1:15" ht="18.75" customHeight="1">
      <c r="A29" s="65"/>
      <c r="B29" s="80" t="s">
        <v>20</v>
      </c>
      <c r="C29" s="81"/>
      <c r="D29" s="81">
        <v>-49.774398953358009</v>
      </c>
      <c r="E29" s="81">
        <v>305.6294578716001</v>
      </c>
      <c r="F29" s="81">
        <v>47.725695838976634</v>
      </c>
      <c r="G29" s="81">
        <v>-29.78398525553666</v>
      </c>
      <c r="H29" s="31">
        <v>103.85286457698966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1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36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114.957291</v>
      </c>
      <c r="D13" s="77">
        <v>157.83788999999999</v>
      </c>
      <c r="E13" s="77">
        <v>205.29909900000001</v>
      </c>
      <c r="F13" s="77">
        <v>202.697429</v>
      </c>
      <c r="G13" s="77">
        <v>154.947247</v>
      </c>
      <c r="H13" s="78">
        <v>195.17341099999999</v>
      </c>
      <c r="I13" s="79">
        <v>25.96119955587206</v>
      </c>
      <c r="J13" s="79">
        <v>125.96119955587206</v>
      </c>
      <c r="K13" s="79">
        <v>-23.55736934384106</v>
      </c>
      <c r="L13" s="67"/>
      <c r="N13" s="43">
        <v>1</v>
      </c>
    </row>
    <row r="14" spans="1:15">
      <c r="A14" s="65"/>
      <c r="B14" s="76" t="s">
        <v>9</v>
      </c>
      <c r="C14" s="77">
        <v>170.50025199999999</v>
      </c>
      <c r="D14" s="77">
        <v>185.37441999999999</v>
      </c>
      <c r="E14" s="77">
        <v>248.890377</v>
      </c>
      <c r="F14" s="77">
        <v>216.908951</v>
      </c>
      <c r="G14" s="77">
        <v>190.69005899999999</v>
      </c>
      <c r="H14" s="78">
        <v>221.70818700000001</v>
      </c>
      <c r="I14" s="79">
        <v>16.266253292207544</v>
      </c>
      <c r="J14" s="79">
        <v>116.26625329220755</v>
      </c>
      <c r="K14" s="79">
        <v>-12.087510395087387</v>
      </c>
      <c r="L14" s="67"/>
      <c r="N14" s="43">
        <v>1</v>
      </c>
    </row>
    <row r="15" spans="1:15">
      <c r="A15" s="65"/>
      <c r="B15" s="76" t="s">
        <v>10</v>
      </c>
      <c r="C15" s="77">
        <v>189.63065599999999</v>
      </c>
      <c r="D15" s="77">
        <v>222.29245700000001</v>
      </c>
      <c r="E15" s="77">
        <v>250.64170899999999</v>
      </c>
      <c r="F15" s="77">
        <v>239.327665</v>
      </c>
      <c r="G15" s="77">
        <v>273.62030399999998</v>
      </c>
      <c r="H15" s="78">
        <v>334.628468</v>
      </c>
      <c r="I15" s="79">
        <v>22.296650909356508</v>
      </c>
      <c r="J15" s="79">
        <v>122.29665090935652</v>
      </c>
      <c r="K15" s="79">
        <v>14.328740056023182</v>
      </c>
      <c r="L15" s="67"/>
      <c r="N15" s="43">
        <v>1</v>
      </c>
    </row>
    <row r="16" spans="1:15">
      <c r="A16" s="65"/>
      <c r="B16" s="76" t="s">
        <v>11</v>
      </c>
      <c r="C16" s="77">
        <v>163.154492</v>
      </c>
      <c r="D16" s="77">
        <v>201.173699</v>
      </c>
      <c r="E16" s="77">
        <v>317.47812399999998</v>
      </c>
      <c r="F16" s="77">
        <v>193.66620599999999</v>
      </c>
      <c r="G16" s="77">
        <v>212.12041400000001</v>
      </c>
      <c r="H16" s="78">
        <v>253.732707</v>
      </c>
      <c r="I16" s="79">
        <v>19.617297654340792</v>
      </c>
      <c r="J16" s="79">
        <v>119.61729765434079</v>
      </c>
      <c r="K16" s="79">
        <v>9.5288736125702869</v>
      </c>
      <c r="L16" s="67"/>
      <c r="N16" s="43">
        <v>1</v>
      </c>
    </row>
    <row r="17" spans="1:15">
      <c r="A17" s="65"/>
      <c r="B17" s="76" t="s">
        <v>12</v>
      </c>
      <c r="C17" s="77">
        <v>183.890027</v>
      </c>
      <c r="D17" s="77">
        <v>260.15355799999998</v>
      </c>
      <c r="E17" s="77">
        <v>272.72766200000001</v>
      </c>
      <c r="F17" s="77">
        <v>252.74177800000001</v>
      </c>
      <c r="G17" s="77">
        <v>330.19405699999999</v>
      </c>
      <c r="H17" s="78">
        <v>231.97557499999999</v>
      </c>
      <c r="I17" s="79">
        <v>-29.745684368874027</v>
      </c>
      <c r="J17" s="79">
        <v>70.254315631125976</v>
      </c>
      <c r="K17" s="79">
        <v>30.644826357120891</v>
      </c>
      <c r="L17" s="67"/>
      <c r="N17" s="43">
        <v>1</v>
      </c>
    </row>
    <row r="18" spans="1:15">
      <c r="A18" s="65"/>
      <c r="B18" s="76" t="s">
        <v>13</v>
      </c>
      <c r="C18" s="77">
        <v>194.40734800000001</v>
      </c>
      <c r="D18" s="77">
        <v>215.78472600000001</v>
      </c>
      <c r="E18" s="77">
        <v>259.19445100000002</v>
      </c>
      <c r="F18" s="77">
        <v>225.42042000000001</v>
      </c>
      <c r="G18" s="77">
        <v>201.914582</v>
      </c>
      <c r="H18" s="74">
        <v>271.087154</v>
      </c>
      <c r="I18" s="25">
        <v>34.258334051376238</v>
      </c>
      <c r="J18" s="25">
        <v>134.25833405137624</v>
      </c>
      <c r="K18" s="25">
        <v>-10.427554877237831</v>
      </c>
      <c r="L18" s="67"/>
      <c r="N18" s="43">
        <v>1</v>
      </c>
    </row>
    <row r="19" spans="1:15">
      <c r="A19" s="65"/>
      <c r="B19" s="76" t="s">
        <v>14</v>
      </c>
      <c r="C19" s="77">
        <v>185.96501000000001</v>
      </c>
      <c r="D19" s="77">
        <v>239.58005</v>
      </c>
      <c r="E19" s="77">
        <v>311.69479100000001</v>
      </c>
      <c r="F19" s="77">
        <v>213.838402</v>
      </c>
      <c r="G19" s="77">
        <v>181.86557500000001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7">
        <v>194.96866</v>
      </c>
      <c r="D20" s="77">
        <v>254.47514899999999</v>
      </c>
      <c r="E20" s="77">
        <v>272.71803899999998</v>
      </c>
      <c r="F20" s="77">
        <v>193.38487799999999</v>
      </c>
      <c r="G20" s="77">
        <v>201.64910900000001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7">
        <v>217.381428</v>
      </c>
      <c r="D21" s="77">
        <v>295.14683200000002</v>
      </c>
      <c r="E21" s="77">
        <v>240.200468</v>
      </c>
      <c r="F21" s="77">
        <v>233.75197299999999</v>
      </c>
      <c r="G21" s="77">
        <v>249.95249100000001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7">
        <v>221.875561</v>
      </c>
      <c r="D22" s="77">
        <v>290.91647399999999</v>
      </c>
      <c r="E22" s="77">
        <v>371.00723399999998</v>
      </c>
      <c r="F22" s="77">
        <v>206.41176200000001</v>
      </c>
      <c r="G22" s="77">
        <v>227.15434099999999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7">
        <v>218.28634500000001</v>
      </c>
      <c r="D23" s="77">
        <v>318.60666400000002</v>
      </c>
      <c r="E23" s="77">
        <v>261.51437399999998</v>
      </c>
      <c r="F23" s="77">
        <v>210.399902</v>
      </c>
      <c r="G23" s="77">
        <v>202.186712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7">
        <v>183.11842100000001</v>
      </c>
      <c r="D24" s="77">
        <v>296.690921</v>
      </c>
      <c r="E24" s="77">
        <v>286.96124800000001</v>
      </c>
      <c r="F24" s="77">
        <v>219.920185</v>
      </c>
      <c r="G24" s="77">
        <v>251.00724099999999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78">
        <v>2238.135491</v>
      </c>
      <c r="D25" s="78">
        <v>2938.0328399999999</v>
      </c>
      <c r="E25" s="78">
        <v>3298.3275760000001</v>
      </c>
      <c r="F25" s="78">
        <v>2608.4695510000001</v>
      </c>
      <c r="G25" s="78">
        <v>2677.3021319999998</v>
      </c>
      <c r="H25" s="73">
        <v>1508.3055020000002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31.271446783022295</v>
      </c>
      <c r="E26" s="81">
        <v>12.263128277354451</v>
      </c>
      <c r="F26" s="81">
        <v>-20.91538845382409</v>
      </c>
      <c r="G26" s="81">
        <v>2.6388109830000284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1016.540066</v>
      </c>
      <c r="D28" s="78">
        <v>1242.6167500000001</v>
      </c>
      <c r="E28" s="78">
        <v>1554.2314220000001</v>
      </c>
      <c r="F28" s="78">
        <v>1330.7624489999998</v>
      </c>
      <c r="G28" s="78">
        <v>1363.4866629999997</v>
      </c>
      <c r="H28" s="74">
        <v>1508.3055020000002</v>
      </c>
      <c r="I28" s="75">
        <v>10.621214195184292</v>
      </c>
      <c r="J28" s="31">
        <v>110.62121419518429</v>
      </c>
      <c r="K28" s="31">
        <v>2.4590575143287552</v>
      </c>
      <c r="L28" s="67"/>
    </row>
    <row r="29" spans="1:15" ht="18.75" customHeight="1">
      <c r="A29" s="65"/>
      <c r="B29" s="80" t="s">
        <v>20</v>
      </c>
      <c r="C29" s="81"/>
      <c r="D29" s="81">
        <v>22.23982030433811</v>
      </c>
      <c r="E29" s="81">
        <v>25.077295312492765</v>
      </c>
      <c r="F29" s="81">
        <v>-14.378101602941351</v>
      </c>
      <c r="G29" s="81">
        <v>2.4590575143287552</v>
      </c>
      <c r="H29" s="31">
        <v>10.621214195184292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5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40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12.546893000000001</v>
      </c>
      <c r="D13" s="79">
        <v>12.606881</v>
      </c>
      <c r="E13" s="79">
        <v>11.449368</v>
      </c>
      <c r="F13" s="79">
        <v>38.223585999999997</v>
      </c>
      <c r="G13" s="79">
        <v>35.578916999999997</v>
      </c>
      <c r="H13" s="78">
        <v>76.465271000000001</v>
      </c>
      <c r="I13" s="79">
        <v>114.91736524751444</v>
      </c>
      <c r="J13" s="79">
        <v>214.91736524751443</v>
      </c>
      <c r="K13" s="79">
        <v>-6.9189452815860868</v>
      </c>
      <c r="L13" s="67"/>
      <c r="N13" s="43">
        <v>1</v>
      </c>
    </row>
    <row r="14" spans="1:15">
      <c r="A14" s="65"/>
      <c r="B14" s="76" t="s">
        <v>9</v>
      </c>
      <c r="C14" s="79">
        <v>23.917203000000001</v>
      </c>
      <c r="D14" s="79">
        <v>15.422553000000001</v>
      </c>
      <c r="E14" s="79">
        <v>29.353292</v>
      </c>
      <c r="F14" s="79">
        <v>35.953192999999999</v>
      </c>
      <c r="G14" s="79">
        <v>39.551887000000001</v>
      </c>
      <c r="H14" s="78">
        <v>83.913959000000006</v>
      </c>
      <c r="I14" s="79">
        <v>112.1617079862713</v>
      </c>
      <c r="J14" s="79">
        <v>212.1617079862713</v>
      </c>
      <c r="K14" s="79">
        <v>10.009386370773798</v>
      </c>
      <c r="L14" s="67"/>
      <c r="N14" s="43">
        <v>1</v>
      </c>
    </row>
    <row r="15" spans="1:15">
      <c r="A15" s="65"/>
      <c r="B15" s="76" t="s">
        <v>10</v>
      </c>
      <c r="C15" s="79">
        <v>22.769860999999999</v>
      </c>
      <c r="D15" s="79">
        <v>23.566278000000001</v>
      </c>
      <c r="E15" s="79">
        <v>27.438889</v>
      </c>
      <c r="F15" s="79">
        <v>38.081356</v>
      </c>
      <c r="G15" s="79">
        <v>59.710332000000001</v>
      </c>
      <c r="H15" s="78">
        <v>112.78113</v>
      </c>
      <c r="I15" s="79">
        <v>88.880426925109049</v>
      </c>
      <c r="J15" s="79">
        <v>188.88042692510905</v>
      </c>
      <c r="K15" s="79">
        <v>56.796759022971763</v>
      </c>
      <c r="L15" s="67"/>
      <c r="N15" s="43">
        <v>1</v>
      </c>
    </row>
    <row r="16" spans="1:15">
      <c r="A16" s="65"/>
      <c r="B16" s="76" t="s">
        <v>11</v>
      </c>
      <c r="C16" s="79">
        <v>14.202802</v>
      </c>
      <c r="D16" s="79">
        <v>19.489557999999999</v>
      </c>
      <c r="E16" s="79">
        <v>24.233457000000001</v>
      </c>
      <c r="F16" s="79">
        <v>40.676340000000003</v>
      </c>
      <c r="G16" s="79">
        <v>36.316001</v>
      </c>
      <c r="H16" s="78">
        <v>109.009939</v>
      </c>
      <c r="I16" s="79">
        <v>200.17054741242023</v>
      </c>
      <c r="J16" s="79">
        <v>300.17054741242026</v>
      </c>
      <c r="K16" s="79">
        <v>-10.719595224152423</v>
      </c>
      <c r="L16" s="67"/>
      <c r="N16" s="43">
        <v>1</v>
      </c>
    </row>
    <row r="17" spans="1:15">
      <c r="A17" s="65"/>
      <c r="B17" s="76" t="s">
        <v>12</v>
      </c>
      <c r="C17" s="79">
        <v>13.865957999999999</v>
      </c>
      <c r="D17" s="79">
        <v>14.27079</v>
      </c>
      <c r="E17" s="79">
        <v>31.560879</v>
      </c>
      <c r="F17" s="79">
        <v>31.903929999999999</v>
      </c>
      <c r="G17" s="79">
        <v>93.453502</v>
      </c>
      <c r="H17" s="78">
        <v>95.864422000000005</v>
      </c>
      <c r="I17" s="79">
        <v>2.5798070146156871</v>
      </c>
      <c r="J17" s="79">
        <v>102.57980701461568</v>
      </c>
      <c r="K17" s="79">
        <v>192.92159931394033</v>
      </c>
      <c r="L17" s="67"/>
      <c r="N17" s="43">
        <v>1</v>
      </c>
    </row>
    <row r="18" spans="1:15">
      <c r="A18" s="65"/>
      <c r="B18" s="76" t="s">
        <v>13</v>
      </c>
      <c r="C18" s="79">
        <v>19.507474999999999</v>
      </c>
      <c r="D18" s="79">
        <v>21.550626999999999</v>
      </c>
      <c r="E18" s="79">
        <v>23.495373000000001</v>
      </c>
      <c r="F18" s="79">
        <v>41.351607999999999</v>
      </c>
      <c r="G18" s="79">
        <v>48.789141000000001</v>
      </c>
      <c r="H18" s="74">
        <v>91.378673000000006</v>
      </c>
      <c r="I18" s="25">
        <v>87.293055641213286</v>
      </c>
      <c r="J18" s="25">
        <v>187.29305564121327</v>
      </c>
      <c r="K18" s="25">
        <v>17.98607928378506</v>
      </c>
      <c r="L18" s="67"/>
      <c r="N18" s="43">
        <v>1</v>
      </c>
    </row>
    <row r="19" spans="1:15">
      <c r="A19" s="65"/>
      <c r="B19" s="76" t="s">
        <v>14</v>
      </c>
      <c r="C19" s="79">
        <v>21.680579000000002</v>
      </c>
      <c r="D19" s="79">
        <v>20.512635</v>
      </c>
      <c r="E19" s="79">
        <v>25.970631000000001</v>
      </c>
      <c r="F19" s="79">
        <v>28.143013</v>
      </c>
      <c r="G19" s="79">
        <v>27.177731999999999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9">
        <v>17.564446</v>
      </c>
      <c r="D20" s="79">
        <v>17.492294999999999</v>
      </c>
      <c r="E20" s="79">
        <v>17.662241000000002</v>
      </c>
      <c r="F20" s="79">
        <v>24.973901999999999</v>
      </c>
      <c r="G20" s="79">
        <v>50.193392000000003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14.578238000000001</v>
      </c>
      <c r="D21" s="79">
        <v>15.887632</v>
      </c>
      <c r="E21" s="79">
        <v>11.456572</v>
      </c>
      <c r="F21" s="79">
        <v>32.465789999999998</v>
      </c>
      <c r="G21" s="79">
        <v>46.918804999999999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26.660453</v>
      </c>
      <c r="D22" s="79">
        <v>13.869398</v>
      </c>
      <c r="E22" s="79">
        <v>28.241161000000002</v>
      </c>
      <c r="F22" s="79">
        <v>30.818999000000002</v>
      </c>
      <c r="G22" s="79">
        <v>43.989147000000003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12.548602000000001</v>
      </c>
      <c r="D23" s="79">
        <v>15.798563</v>
      </c>
      <c r="E23" s="79">
        <v>18.526928999999999</v>
      </c>
      <c r="F23" s="79">
        <v>51.309499000000002</v>
      </c>
      <c r="G23" s="79">
        <v>76.347656999999998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10.782764999999999</v>
      </c>
      <c r="D24" s="79">
        <v>13.205997</v>
      </c>
      <c r="E24" s="79">
        <v>24.58625</v>
      </c>
      <c r="F24" s="79">
        <v>44.622079999999997</v>
      </c>
      <c r="G24" s="79">
        <v>106.151449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210.62527499999999</v>
      </c>
      <c r="D25" s="81">
        <v>203.67320699999999</v>
      </c>
      <c r="E25" s="81">
        <v>273.97504199999997</v>
      </c>
      <c r="F25" s="81">
        <v>438.52329599999996</v>
      </c>
      <c r="G25" s="81">
        <v>664.17796199999998</v>
      </c>
      <c r="H25" s="106">
        <v>569.41339400000004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-3.3006807943633532</v>
      </c>
      <c r="E26" s="81">
        <v>34.516977483444848</v>
      </c>
      <c r="F26" s="81">
        <v>60.059577981559364</v>
      </c>
      <c r="G26" s="81">
        <v>51.457851397705468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106.810192</v>
      </c>
      <c r="D28" s="78">
        <v>106.90668700000001</v>
      </c>
      <c r="E28" s="78">
        <v>147.53125800000001</v>
      </c>
      <c r="F28" s="78">
        <v>226.19001299999999</v>
      </c>
      <c r="G28" s="78">
        <v>313.39977999999996</v>
      </c>
      <c r="H28" s="74">
        <v>569.41339400000004</v>
      </c>
      <c r="I28" s="75">
        <v>81.68914923935175</v>
      </c>
      <c r="J28" s="31">
        <v>181.68914923935176</v>
      </c>
      <c r="K28" s="31">
        <v>38.555975943995357</v>
      </c>
      <c r="L28" s="67"/>
    </row>
    <row r="29" spans="1:15" ht="18.75" customHeight="1">
      <c r="A29" s="65"/>
      <c r="B29" s="80" t="s">
        <v>20</v>
      </c>
      <c r="C29" s="81"/>
      <c r="D29" s="81">
        <v>9.0342502146234516E-2</v>
      </c>
      <c r="E29" s="81">
        <v>38.000028005731764</v>
      </c>
      <c r="F29" s="81">
        <v>53.316670694965531</v>
      </c>
      <c r="G29" s="81">
        <v>38.555975943995357</v>
      </c>
      <c r="H29" s="31">
        <v>81.68914923935175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83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99.019979000000006</v>
      </c>
      <c r="D13" s="77">
        <v>138.65005600000001</v>
      </c>
      <c r="E13" s="77">
        <v>186.72145700000002</v>
      </c>
      <c r="F13" s="77">
        <v>189.72878900000001</v>
      </c>
      <c r="G13" s="77">
        <v>128.99963</v>
      </c>
      <c r="H13" s="78">
        <v>143.05766500000001</v>
      </c>
      <c r="I13" s="79">
        <v>10.8977328074507</v>
      </c>
      <c r="J13" s="79">
        <v>110.89773280745069</v>
      </c>
      <c r="K13" s="79">
        <v>-32.008404902642376</v>
      </c>
      <c r="L13" s="67"/>
      <c r="N13" s="43">
        <v>1</v>
      </c>
    </row>
    <row r="14" spans="1:15">
      <c r="A14" s="65"/>
      <c r="B14" s="76" t="s">
        <v>9</v>
      </c>
      <c r="C14" s="77">
        <v>151.02823900000001</v>
      </c>
      <c r="D14" s="77">
        <v>163.545492</v>
      </c>
      <c r="E14" s="77">
        <v>223.25113399999998</v>
      </c>
      <c r="F14" s="77">
        <v>204.25098700000001</v>
      </c>
      <c r="G14" s="77">
        <v>159.64611399999998</v>
      </c>
      <c r="H14" s="78">
        <v>157.08013099999999</v>
      </c>
      <c r="I14" s="79">
        <v>-1.6072943685932706</v>
      </c>
      <c r="J14" s="79">
        <v>98.392705631406727</v>
      </c>
      <c r="K14" s="79">
        <v>-21.838265584488958</v>
      </c>
      <c r="L14" s="67"/>
      <c r="N14" s="43">
        <v>1</v>
      </c>
    </row>
    <row r="15" spans="1:15">
      <c r="A15" s="65"/>
      <c r="B15" s="76" t="s">
        <v>10</v>
      </c>
      <c r="C15" s="77">
        <v>169.57167599999997</v>
      </c>
      <c r="D15" s="77">
        <v>191.82957699999997</v>
      </c>
      <c r="E15" s="77">
        <v>227.725144</v>
      </c>
      <c r="F15" s="77">
        <v>221.77847800000001</v>
      </c>
      <c r="G15" s="77">
        <v>223.833538</v>
      </c>
      <c r="H15" s="78">
        <v>263.83273199999996</v>
      </c>
      <c r="I15" s="79">
        <v>17.870062885750372</v>
      </c>
      <c r="J15" s="79">
        <v>117.87006288575037</v>
      </c>
      <c r="K15" s="79">
        <v>0.92662733486699178</v>
      </c>
      <c r="L15" s="67"/>
      <c r="N15" s="43">
        <v>1</v>
      </c>
    </row>
    <row r="16" spans="1:15">
      <c r="A16" s="65"/>
      <c r="B16" s="76" t="s">
        <v>11</v>
      </c>
      <c r="C16" s="77">
        <v>143.39862499999998</v>
      </c>
      <c r="D16" s="77">
        <v>178.21559900000003</v>
      </c>
      <c r="E16" s="77">
        <v>307.86174499999998</v>
      </c>
      <c r="F16" s="77">
        <v>173.28025</v>
      </c>
      <c r="G16" s="77">
        <v>180.484848</v>
      </c>
      <c r="H16" s="78">
        <v>219.62539700000002</v>
      </c>
      <c r="I16" s="79">
        <v>21.686335132132541</v>
      </c>
      <c r="J16" s="79">
        <v>121.68633513213254</v>
      </c>
      <c r="K16" s="79">
        <v>4.1577721638790477</v>
      </c>
      <c r="L16" s="67"/>
      <c r="N16" s="43">
        <v>1</v>
      </c>
    </row>
    <row r="17" spans="1:15">
      <c r="A17" s="65"/>
      <c r="B17" s="76" t="s">
        <v>12</v>
      </c>
      <c r="C17" s="77">
        <v>164.351979</v>
      </c>
      <c r="D17" s="77">
        <v>238.269024</v>
      </c>
      <c r="E17" s="77">
        <v>261.65249400000005</v>
      </c>
      <c r="F17" s="77">
        <v>225.89194599999999</v>
      </c>
      <c r="G17" s="77">
        <v>250.23930200000001</v>
      </c>
      <c r="H17" s="78">
        <v>158.577505</v>
      </c>
      <c r="I17" s="79">
        <v>-36.629656599665552</v>
      </c>
      <c r="J17" s="79">
        <v>63.370343400334448</v>
      </c>
      <c r="K17" s="79">
        <v>10.778319648457057</v>
      </c>
      <c r="L17" s="67"/>
      <c r="N17" s="43">
        <v>1</v>
      </c>
    </row>
    <row r="18" spans="1:15">
      <c r="A18" s="65"/>
      <c r="B18" s="76" t="s">
        <v>13</v>
      </c>
      <c r="C18" s="77">
        <v>166.85175100000001</v>
      </c>
      <c r="D18" s="77">
        <v>188.92366400000003</v>
      </c>
      <c r="E18" s="77">
        <v>259.92492500000003</v>
      </c>
      <c r="F18" s="77">
        <v>200.38200600000002</v>
      </c>
      <c r="G18" s="77">
        <v>177.16872100000001</v>
      </c>
      <c r="H18" s="74">
        <v>194.07848999999999</v>
      </c>
      <c r="I18" s="25">
        <v>9.5444437960355177</v>
      </c>
      <c r="J18" s="25">
        <v>109.54444379603552</v>
      </c>
      <c r="K18" s="25">
        <v>-11.584515727425149</v>
      </c>
      <c r="L18" s="67"/>
      <c r="N18" s="43">
        <v>1</v>
      </c>
    </row>
    <row r="19" spans="1:15">
      <c r="A19" s="65"/>
      <c r="B19" s="76" t="s">
        <v>14</v>
      </c>
      <c r="C19" s="77">
        <v>156.47078999999999</v>
      </c>
      <c r="D19" s="77">
        <v>214.339384</v>
      </c>
      <c r="E19" s="77">
        <v>301.44893000000002</v>
      </c>
      <c r="F19" s="77">
        <v>187.86971399999999</v>
      </c>
      <c r="G19" s="77">
        <v>157.586443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7">
        <v>170.98497599999999</v>
      </c>
      <c r="D20" s="77">
        <v>227.29879500000001</v>
      </c>
      <c r="E20" s="77">
        <v>262.80760099999998</v>
      </c>
      <c r="F20" s="77">
        <v>173.600583</v>
      </c>
      <c r="G20" s="77">
        <v>164.039401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7">
        <v>196.51424300000002</v>
      </c>
      <c r="D21" s="77">
        <v>265.56807900000001</v>
      </c>
      <c r="E21" s="77">
        <v>248.80765300000002</v>
      </c>
      <c r="F21" s="77">
        <v>205.11027299999998</v>
      </c>
      <c r="G21" s="77">
        <v>211.91950900000001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7">
        <v>195.19352699999999</v>
      </c>
      <c r="D22" s="77">
        <v>265.57090900000003</v>
      </c>
      <c r="E22" s="77">
        <v>364.85734500000001</v>
      </c>
      <c r="F22" s="77">
        <v>179.19640600000002</v>
      </c>
      <c r="G22" s="77">
        <v>198.665753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7">
        <v>198.88103899999999</v>
      </c>
      <c r="D23" s="77">
        <v>294.17827800000003</v>
      </c>
      <c r="E23" s="77">
        <v>253.49296999999999</v>
      </c>
      <c r="F23" s="77">
        <v>168.24496599999998</v>
      </c>
      <c r="G23" s="77">
        <v>151.14404000000002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7">
        <v>166.98209299999996</v>
      </c>
      <c r="D24" s="77">
        <v>277.602576</v>
      </c>
      <c r="E24" s="77">
        <v>280.14815199999998</v>
      </c>
      <c r="F24" s="77">
        <v>189.00046499999999</v>
      </c>
      <c r="G24" s="77">
        <v>167.93972199999999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78">
        <v>1979.2489169999999</v>
      </c>
      <c r="D25" s="78">
        <v>2643.9914329999992</v>
      </c>
      <c r="E25" s="78">
        <v>3178.6995499999994</v>
      </c>
      <c r="F25" s="78">
        <v>2318.334863</v>
      </c>
      <c r="G25" s="78">
        <v>2171.6670210000002</v>
      </c>
      <c r="H25" s="73">
        <v>1136.2519199999999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33.585594529846574</v>
      </c>
      <c r="E26" s="81">
        <v>20.22351927189472</v>
      </c>
      <c r="F26" s="81">
        <v>-27.066562078822443</v>
      </c>
      <c r="G26" s="81">
        <v>-6.3264304195558285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894.22224900000003</v>
      </c>
      <c r="D28" s="78">
        <v>1099.4334119999999</v>
      </c>
      <c r="E28" s="78">
        <v>1467.1368989999999</v>
      </c>
      <c r="F28" s="78">
        <v>1215.3124560000001</v>
      </c>
      <c r="G28" s="78">
        <v>1120.372153</v>
      </c>
      <c r="H28" s="74">
        <v>1136.2519199999999</v>
      </c>
      <c r="I28" s="75">
        <v>1.4173653778772444</v>
      </c>
      <c r="J28" s="31">
        <v>101.41736537787725</v>
      </c>
      <c r="K28" s="31">
        <v>-7.8120077294756225</v>
      </c>
      <c r="L28" s="67"/>
    </row>
    <row r="29" spans="1:15" ht="18.75" customHeight="1">
      <c r="A29" s="65"/>
      <c r="B29" s="80" t="s">
        <v>20</v>
      </c>
      <c r="C29" s="81"/>
      <c r="D29" s="81">
        <v>22.948563763592933</v>
      </c>
      <c r="E29" s="81">
        <v>33.444816483346983</v>
      </c>
      <c r="F29" s="81">
        <v>-17.164345274912197</v>
      </c>
      <c r="G29" s="81">
        <v>-7.8120077294756225</v>
      </c>
      <c r="H29" s="31">
        <v>1.4173653778772444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41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9.0392150000000004</v>
      </c>
      <c r="D13" s="79">
        <v>15.791862</v>
      </c>
      <c r="E13" s="79">
        <v>19.404335</v>
      </c>
      <c r="F13" s="79">
        <v>33.199252999999999</v>
      </c>
      <c r="G13" s="79">
        <v>19.423838</v>
      </c>
      <c r="H13" s="78">
        <v>19.761903</v>
      </c>
      <c r="I13" s="79">
        <v>1.7404644746316311</v>
      </c>
      <c r="J13" s="79">
        <v>101.74046447463164</v>
      </c>
      <c r="K13" s="79">
        <v>-41.493147451239345</v>
      </c>
      <c r="L13" s="67"/>
      <c r="N13" s="43">
        <v>1</v>
      </c>
    </row>
    <row r="14" spans="1:15">
      <c r="A14" s="65"/>
      <c r="B14" s="76" t="s">
        <v>9</v>
      </c>
      <c r="C14" s="79">
        <v>11.612854</v>
      </c>
      <c r="D14" s="79">
        <v>20.001425000000001</v>
      </c>
      <c r="E14" s="79">
        <v>35.535169000000003</v>
      </c>
      <c r="F14" s="79">
        <v>36.178716000000001</v>
      </c>
      <c r="G14" s="79">
        <v>25.536850999999999</v>
      </c>
      <c r="H14" s="78">
        <v>19.592668</v>
      </c>
      <c r="I14" s="79">
        <v>-23.276883277425231</v>
      </c>
      <c r="J14" s="79">
        <v>76.723116722574773</v>
      </c>
      <c r="K14" s="79">
        <v>-29.414711677440408</v>
      </c>
      <c r="L14" s="67"/>
      <c r="N14" s="43">
        <v>1</v>
      </c>
    </row>
    <row r="15" spans="1:15">
      <c r="A15" s="65"/>
      <c r="B15" s="76" t="s">
        <v>10</v>
      </c>
      <c r="C15" s="79">
        <v>17.069118</v>
      </c>
      <c r="D15" s="79">
        <v>22.037883999999998</v>
      </c>
      <c r="E15" s="79">
        <v>40.003261999999999</v>
      </c>
      <c r="F15" s="79">
        <v>36.946570999999999</v>
      </c>
      <c r="G15" s="79">
        <v>32.256864999999998</v>
      </c>
      <c r="H15" s="78">
        <v>34.376002999999997</v>
      </c>
      <c r="I15" s="79">
        <v>6.5695720895381449</v>
      </c>
      <c r="J15" s="79">
        <v>106.56957208953814</v>
      </c>
      <c r="K15" s="79">
        <v>-12.693210419987288</v>
      </c>
      <c r="L15" s="67"/>
      <c r="N15" s="43">
        <v>1</v>
      </c>
    </row>
    <row r="16" spans="1:15">
      <c r="A16" s="65"/>
      <c r="B16" s="76" t="s">
        <v>11</v>
      </c>
      <c r="C16" s="79">
        <v>15.788967</v>
      </c>
      <c r="D16" s="79">
        <v>19.132721</v>
      </c>
      <c r="E16" s="79">
        <v>68.962761999999998</v>
      </c>
      <c r="F16" s="79">
        <v>24.392817999999998</v>
      </c>
      <c r="G16" s="79">
        <v>29.191517999999999</v>
      </c>
      <c r="H16" s="78">
        <v>78.922756000000007</v>
      </c>
      <c r="I16" s="79">
        <v>170.36194554870357</v>
      </c>
      <c r="J16" s="79">
        <v>270.3619455487036</v>
      </c>
      <c r="K16" s="79">
        <v>19.672593793796199</v>
      </c>
      <c r="L16" s="67"/>
      <c r="N16" s="43">
        <v>1</v>
      </c>
    </row>
    <row r="17" spans="1:15">
      <c r="A17" s="65"/>
      <c r="B17" s="76" t="s">
        <v>12</v>
      </c>
      <c r="C17" s="79">
        <v>18.583511999999999</v>
      </c>
      <c r="D17" s="79">
        <v>22.238558999999999</v>
      </c>
      <c r="E17" s="79">
        <v>50.627218999999997</v>
      </c>
      <c r="F17" s="79">
        <v>26.788233999999999</v>
      </c>
      <c r="G17" s="79">
        <v>31.292995000000001</v>
      </c>
      <c r="H17" s="78">
        <v>28.490036</v>
      </c>
      <c r="I17" s="79">
        <v>-8.957145201346183</v>
      </c>
      <c r="J17" s="79">
        <v>91.042854798653821</v>
      </c>
      <c r="K17" s="79">
        <v>16.81619251198121</v>
      </c>
      <c r="L17" s="67"/>
      <c r="N17" s="43">
        <v>1</v>
      </c>
    </row>
    <row r="18" spans="1:15">
      <c r="A18" s="65"/>
      <c r="B18" s="76" t="s">
        <v>13</v>
      </c>
      <c r="C18" s="79">
        <v>15.245396</v>
      </c>
      <c r="D18" s="79">
        <v>18.091501000000001</v>
      </c>
      <c r="E18" s="79">
        <v>71.879599999999996</v>
      </c>
      <c r="F18" s="79">
        <v>22.363285999999999</v>
      </c>
      <c r="G18" s="79">
        <v>30.560026000000001</v>
      </c>
      <c r="H18" s="74">
        <v>38.657924999999999</v>
      </c>
      <c r="I18" s="25">
        <v>26.498338057696678</v>
      </c>
      <c r="J18" s="25">
        <v>126.49833805769669</v>
      </c>
      <c r="K18" s="25">
        <v>36.652663655958271</v>
      </c>
      <c r="L18" s="67"/>
      <c r="N18" s="43">
        <v>1</v>
      </c>
    </row>
    <row r="19" spans="1:15">
      <c r="A19" s="65"/>
      <c r="B19" s="76" t="s">
        <v>14</v>
      </c>
      <c r="C19" s="79">
        <v>17.374067</v>
      </c>
      <c r="D19" s="79">
        <v>23.677721999999999</v>
      </c>
      <c r="E19" s="79">
        <v>62.214162999999999</v>
      </c>
      <c r="F19" s="79">
        <v>27.634944999999998</v>
      </c>
      <c r="G19" s="79">
        <v>26.095575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9">
        <v>16.438839999999999</v>
      </c>
      <c r="D20" s="79">
        <v>23.718336000000001</v>
      </c>
      <c r="E20" s="79">
        <v>56.475669000000003</v>
      </c>
      <c r="F20" s="79">
        <v>30.602354999999999</v>
      </c>
      <c r="G20" s="79">
        <v>25.372374000000001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16.750294</v>
      </c>
      <c r="D21" s="79">
        <v>25.070029000000002</v>
      </c>
      <c r="E21" s="79">
        <v>40.943089999999998</v>
      </c>
      <c r="F21" s="79">
        <v>35.238087999999998</v>
      </c>
      <c r="G21" s="79">
        <v>29.684328000000001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18.641265000000001</v>
      </c>
      <c r="D22" s="79">
        <v>30.062384999999999</v>
      </c>
      <c r="E22" s="79">
        <v>59.784436999999997</v>
      </c>
      <c r="F22" s="79">
        <v>28.815688999999999</v>
      </c>
      <c r="G22" s="79">
        <v>33.353411999999999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16.334589000000001</v>
      </c>
      <c r="D23" s="79">
        <v>30.445751999999999</v>
      </c>
      <c r="E23" s="79">
        <v>37.392091000000001</v>
      </c>
      <c r="F23" s="79">
        <v>28.895007</v>
      </c>
      <c r="G23" s="79">
        <v>26.537697000000001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17.458234999999998</v>
      </c>
      <c r="D24" s="79">
        <v>29.501082</v>
      </c>
      <c r="E24" s="79">
        <v>47.370643999999999</v>
      </c>
      <c r="F24" s="79">
        <v>32.502701000000002</v>
      </c>
      <c r="G24" s="79">
        <v>30.797248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190.33635200000001</v>
      </c>
      <c r="D25" s="81">
        <v>279.76925799999998</v>
      </c>
      <c r="E25" s="81">
        <v>590.59244100000001</v>
      </c>
      <c r="F25" s="81">
        <v>363.55766299999999</v>
      </c>
      <c r="G25" s="81">
        <v>340.10272700000002</v>
      </c>
      <c r="H25" s="106">
        <v>219.80129099999999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46.98677108196334</v>
      </c>
      <c r="E26" s="81">
        <v>111.09983463586985</v>
      </c>
      <c r="F26" s="81">
        <v>-38.441869932432816</v>
      </c>
      <c r="G26" s="81">
        <v>-6.4515036779736352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87.339061999999998</v>
      </c>
      <c r="D28" s="78">
        <v>117.29395199999999</v>
      </c>
      <c r="E28" s="78">
        <v>286.41234700000001</v>
      </c>
      <c r="F28" s="78">
        <v>179.868878</v>
      </c>
      <c r="G28" s="78">
        <v>168.26209299999999</v>
      </c>
      <c r="H28" s="74">
        <v>219.80129099999999</v>
      </c>
      <c r="I28" s="75">
        <v>30.630308396318352</v>
      </c>
      <c r="J28" s="31">
        <v>130.63030839631836</v>
      </c>
      <c r="K28" s="31">
        <v>-6.452914550342614</v>
      </c>
      <c r="L28" s="67"/>
    </row>
    <row r="29" spans="1:15" ht="18.75" customHeight="1">
      <c r="A29" s="65"/>
      <c r="B29" s="80" t="s">
        <v>20</v>
      </c>
      <c r="C29" s="81"/>
      <c r="D29" s="81">
        <v>34.297242624382648</v>
      </c>
      <c r="E29" s="81">
        <v>144.18338892699262</v>
      </c>
      <c r="F29" s="81">
        <v>-37.199328211922378</v>
      </c>
      <c r="G29" s="81">
        <v>-6.452914550342614</v>
      </c>
      <c r="H29" s="31">
        <v>30.630308396318352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42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30.128646</v>
      </c>
      <c r="D13" s="79">
        <v>50.353810000000003</v>
      </c>
      <c r="E13" s="79">
        <v>88.437582000000006</v>
      </c>
      <c r="F13" s="79">
        <v>64.961584000000002</v>
      </c>
      <c r="G13" s="79">
        <v>38.253278999999999</v>
      </c>
      <c r="H13" s="78">
        <v>37.782482000000002</v>
      </c>
      <c r="I13" s="79">
        <v>-1.23073632459062</v>
      </c>
      <c r="J13" s="79">
        <v>98.769263675409377</v>
      </c>
      <c r="K13" s="79">
        <v>-41.113999005935575</v>
      </c>
      <c r="L13" s="67"/>
      <c r="N13" s="43">
        <v>1</v>
      </c>
    </row>
    <row r="14" spans="1:15">
      <c r="A14" s="65"/>
      <c r="B14" s="76" t="s">
        <v>9</v>
      </c>
      <c r="C14" s="79">
        <v>59.372773000000002</v>
      </c>
      <c r="D14" s="79">
        <v>55.902965999999999</v>
      </c>
      <c r="E14" s="79">
        <v>84.472150999999997</v>
      </c>
      <c r="F14" s="79">
        <v>70.957369999999997</v>
      </c>
      <c r="G14" s="79">
        <v>53.389837</v>
      </c>
      <c r="H14" s="78">
        <v>64.074016999999998</v>
      </c>
      <c r="I14" s="79">
        <v>20.011636296997871</v>
      </c>
      <c r="J14" s="79">
        <v>120.01163629699786</v>
      </c>
      <c r="K14" s="79">
        <v>-24.757869408068533</v>
      </c>
      <c r="L14" s="67"/>
      <c r="N14" s="43">
        <v>1</v>
      </c>
    </row>
    <row r="15" spans="1:15">
      <c r="A15" s="65"/>
      <c r="B15" s="76" t="s">
        <v>10</v>
      </c>
      <c r="C15" s="79">
        <v>60.108415999999998</v>
      </c>
      <c r="D15" s="79">
        <v>63.273246999999998</v>
      </c>
      <c r="E15" s="79">
        <v>81.187340000000006</v>
      </c>
      <c r="F15" s="79">
        <v>76.748938999999993</v>
      </c>
      <c r="G15" s="79">
        <v>63.580505000000002</v>
      </c>
      <c r="H15" s="78">
        <v>77.618882999999997</v>
      </c>
      <c r="I15" s="79">
        <v>22.0796893639017</v>
      </c>
      <c r="J15" s="79">
        <v>122.07968936390171</v>
      </c>
      <c r="K15" s="79">
        <v>-17.157805920939172</v>
      </c>
      <c r="L15" s="67"/>
      <c r="N15" s="43">
        <v>1</v>
      </c>
    </row>
    <row r="16" spans="1:15">
      <c r="A16" s="65"/>
      <c r="B16" s="76" t="s">
        <v>11</v>
      </c>
      <c r="C16" s="79">
        <v>49.057431999999999</v>
      </c>
      <c r="D16" s="79">
        <v>63.852141000000003</v>
      </c>
      <c r="E16" s="79">
        <v>118.820877</v>
      </c>
      <c r="F16" s="79">
        <v>55.514966999999999</v>
      </c>
      <c r="G16" s="79">
        <v>58.702657000000002</v>
      </c>
      <c r="H16" s="78">
        <v>59.840927000000001</v>
      </c>
      <c r="I16" s="79">
        <v>1.9390434065020168</v>
      </c>
      <c r="J16" s="79">
        <v>101.93904340650202</v>
      </c>
      <c r="K16" s="79">
        <v>5.7420370978514823</v>
      </c>
      <c r="L16" s="67"/>
      <c r="N16" s="43">
        <v>1</v>
      </c>
    </row>
    <row r="17" spans="1:15">
      <c r="A17" s="65"/>
      <c r="B17" s="76" t="s">
        <v>12</v>
      </c>
      <c r="C17" s="79">
        <v>56.919884000000003</v>
      </c>
      <c r="D17" s="79">
        <v>86.950443000000007</v>
      </c>
      <c r="E17" s="79">
        <v>111.525355</v>
      </c>
      <c r="F17" s="79">
        <v>93.260051000000004</v>
      </c>
      <c r="G17" s="79">
        <v>57.660742999999997</v>
      </c>
      <c r="H17" s="78">
        <v>47.219788000000001</v>
      </c>
      <c r="I17" s="79">
        <v>-18.107562366998977</v>
      </c>
      <c r="J17" s="79">
        <v>81.892437633001023</v>
      </c>
      <c r="K17" s="79">
        <v>-38.17208721020323</v>
      </c>
      <c r="L17" s="67"/>
      <c r="N17" s="43">
        <v>1</v>
      </c>
    </row>
    <row r="18" spans="1:15">
      <c r="A18" s="65"/>
      <c r="B18" s="76" t="s">
        <v>13</v>
      </c>
      <c r="C18" s="79">
        <v>62.456125999999998</v>
      </c>
      <c r="D18" s="79">
        <v>66.104044000000002</v>
      </c>
      <c r="E18" s="79">
        <v>89.125365000000002</v>
      </c>
      <c r="F18" s="79">
        <v>86.122669000000002</v>
      </c>
      <c r="G18" s="79">
        <v>62.226002000000001</v>
      </c>
      <c r="H18" s="74">
        <v>58.835847000000001</v>
      </c>
      <c r="I18" s="25">
        <v>-5.4481324382691376</v>
      </c>
      <c r="J18" s="25">
        <v>94.551867561730859</v>
      </c>
      <c r="K18" s="25">
        <v>-27.74724387605777</v>
      </c>
      <c r="L18" s="67"/>
      <c r="N18" s="43">
        <v>1</v>
      </c>
    </row>
    <row r="19" spans="1:15">
      <c r="A19" s="65"/>
      <c r="B19" s="76" t="s">
        <v>14</v>
      </c>
      <c r="C19" s="79">
        <v>55.080598000000002</v>
      </c>
      <c r="D19" s="79">
        <v>76.663713000000001</v>
      </c>
      <c r="E19" s="79">
        <v>99.360218000000003</v>
      </c>
      <c r="F19" s="79">
        <v>58.254475999999997</v>
      </c>
      <c r="G19" s="79">
        <v>57.792147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9">
        <v>42.586530000000003</v>
      </c>
      <c r="D20" s="79">
        <v>77.487934999999993</v>
      </c>
      <c r="E20" s="79">
        <v>91.750337999999999</v>
      </c>
      <c r="F20" s="79">
        <v>47.323711000000003</v>
      </c>
      <c r="G20" s="79">
        <v>47.272337999999998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69.634092999999993</v>
      </c>
      <c r="D21" s="79">
        <v>87.398392000000001</v>
      </c>
      <c r="E21" s="79">
        <v>87.287746999999996</v>
      </c>
      <c r="F21" s="79">
        <v>60.902158</v>
      </c>
      <c r="G21" s="79">
        <v>66.503538000000006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64.054348000000005</v>
      </c>
      <c r="D22" s="79">
        <v>110.37331500000001</v>
      </c>
      <c r="E22" s="79">
        <v>141.96741299999999</v>
      </c>
      <c r="F22" s="79">
        <v>54.660938000000002</v>
      </c>
      <c r="G22" s="79">
        <v>60.430861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71.697181999999998</v>
      </c>
      <c r="D23" s="79">
        <v>106.418468</v>
      </c>
      <c r="E23" s="79">
        <v>107.96252200000001</v>
      </c>
      <c r="F23" s="79">
        <v>51.297908999999997</v>
      </c>
      <c r="G23" s="79">
        <v>51.264521000000002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63.413137999999996</v>
      </c>
      <c r="D24" s="79">
        <v>112.531479</v>
      </c>
      <c r="E24" s="79">
        <v>108.60164899999999</v>
      </c>
      <c r="F24" s="79">
        <v>61.088583999999997</v>
      </c>
      <c r="G24" s="79">
        <v>65.737679999999997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684.50916600000005</v>
      </c>
      <c r="D25" s="81">
        <v>957.30995300000006</v>
      </c>
      <c r="E25" s="81">
        <v>1210.4985569999999</v>
      </c>
      <c r="F25" s="81">
        <v>781.09335599999997</v>
      </c>
      <c r="G25" s="81">
        <v>682.81410799999981</v>
      </c>
      <c r="H25" s="106">
        <v>345.37194399999998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39.853489266497277</v>
      </c>
      <c r="E26" s="81">
        <v>26.447923497145531</v>
      </c>
      <c r="F26" s="81">
        <v>-35.473417007964258</v>
      </c>
      <c r="G26" s="81">
        <v>-12.58226654279725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318.04327699999999</v>
      </c>
      <c r="D28" s="78">
        <v>386.43665099999998</v>
      </c>
      <c r="E28" s="78">
        <v>573.56867</v>
      </c>
      <c r="F28" s="78">
        <v>447.56557999999995</v>
      </c>
      <c r="G28" s="78">
        <v>333.81302299999993</v>
      </c>
      <c r="H28" s="74">
        <v>345.37194399999998</v>
      </c>
      <c r="I28" s="75">
        <v>3.4626932454939086</v>
      </c>
      <c r="J28" s="31">
        <v>103.46269324549391</v>
      </c>
      <c r="K28" s="31">
        <v>-25.415841182425158</v>
      </c>
      <c r="L28" s="67"/>
    </row>
    <row r="29" spans="1:15" ht="18.75" customHeight="1">
      <c r="A29" s="65"/>
      <c r="B29" s="80" t="s">
        <v>20</v>
      </c>
      <c r="C29" s="81"/>
      <c r="D29" s="81">
        <v>21.504423751739932</v>
      </c>
      <c r="E29" s="81">
        <v>48.425018309145848</v>
      </c>
      <c r="F29" s="81">
        <v>-21.968265805034303</v>
      </c>
      <c r="G29" s="81">
        <v>-25.415841182425158</v>
      </c>
      <c r="H29" s="31">
        <v>3.4626932454939086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1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54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45.797845000000002</v>
      </c>
      <c r="D13" s="79">
        <v>51.427033999999999</v>
      </c>
      <c r="E13" s="79">
        <v>48.843764999999998</v>
      </c>
      <c r="F13" s="79">
        <v>61.408431</v>
      </c>
      <c r="G13" s="79">
        <v>37.789897000000003</v>
      </c>
      <c r="H13" s="81">
        <v>46.638987</v>
      </c>
      <c r="I13" s="79">
        <v>23.416549666700593</v>
      </c>
      <c r="J13" s="79">
        <v>123.41654966670059</v>
      </c>
      <c r="K13" s="79">
        <v>-38.461386515477002</v>
      </c>
      <c r="L13" s="67"/>
      <c r="N13" s="43">
        <v>1</v>
      </c>
    </row>
    <row r="14" spans="1:15">
      <c r="A14" s="65"/>
      <c r="B14" s="76" t="s">
        <v>9</v>
      </c>
      <c r="C14" s="79">
        <v>55.865048000000002</v>
      </c>
      <c r="D14" s="79">
        <v>72.667496999999997</v>
      </c>
      <c r="E14" s="79">
        <v>72.626948999999996</v>
      </c>
      <c r="F14" s="79">
        <v>64.736019999999996</v>
      </c>
      <c r="G14" s="79">
        <v>53.768990000000002</v>
      </c>
      <c r="H14" s="81">
        <v>50.424180999999997</v>
      </c>
      <c r="I14" s="79">
        <v>-6.2207026763939632</v>
      </c>
      <c r="J14" s="79">
        <v>93.779297323606031</v>
      </c>
      <c r="K14" s="79">
        <v>-16.941155789311722</v>
      </c>
      <c r="L14" s="67"/>
      <c r="N14" s="43">
        <v>1</v>
      </c>
    </row>
    <row r="15" spans="1:15">
      <c r="A15" s="65"/>
      <c r="B15" s="76" t="s">
        <v>10</v>
      </c>
      <c r="C15" s="79">
        <v>69.190562</v>
      </c>
      <c r="D15" s="79">
        <v>82.559888999999998</v>
      </c>
      <c r="E15" s="79">
        <v>71.823590999999993</v>
      </c>
      <c r="F15" s="79">
        <v>61.942202000000002</v>
      </c>
      <c r="G15" s="79">
        <v>62.266665000000003</v>
      </c>
      <c r="H15" s="81">
        <v>100.903355</v>
      </c>
      <c r="I15" s="79">
        <v>62.050360333253749</v>
      </c>
      <c r="J15" s="79">
        <v>162.05036033325376</v>
      </c>
      <c r="K15" s="79">
        <v>0.52381573389981284</v>
      </c>
      <c r="L15" s="67"/>
      <c r="N15" s="43">
        <v>1</v>
      </c>
    </row>
    <row r="16" spans="1:15">
      <c r="A16" s="65"/>
      <c r="B16" s="76" t="s">
        <v>11</v>
      </c>
      <c r="C16" s="79">
        <v>59.659585999999997</v>
      </c>
      <c r="D16" s="79">
        <v>75.375854000000004</v>
      </c>
      <c r="E16" s="79">
        <v>76.941412999999997</v>
      </c>
      <c r="F16" s="79">
        <v>52.098587000000002</v>
      </c>
      <c r="G16" s="79">
        <v>66.303871999999998</v>
      </c>
      <c r="H16" s="81">
        <v>56.564481999999998</v>
      </c>
      <c r="I16" s="79">
        <v>-14.689021479771203</v>
      </c>
      <c r="J16" s="79">
        <v>85.310978520228801</v>
      </c>
      <c r="K16" s="79">
        <v>27.266161748302299</v>
      </c>
      <c r="L16" s="67"/>
      <c r="N16" s="43">
        <v>1</v>
      </c>
    </row>
    <row r="17" spans="1:15">
      <c r="A17" s="65"/>
      <c r="B17" s="76" t="s">
        <v>12</v>
      </c>
      <c r="C17" s="79">
        <v>63.558858000000001</v>
      </c>
      <c r="D17" s="79">
        <v>85.086046999999994</v>
      </c>
      <c r="E17" s="79">
        <v>62.414915000000001</v>
      </c>
      <c r="F17" s="79">
        <v>57.78781</v>
      </c>
      <c r="G17" s="79">
        <v>65.455372999999994</v>
      </c>
      <c r="H17" s="78">
        <v>53.469056000000002</v>
      </c>
      <c r="I17" s="79">
        <v>-18.312197227873096</v>
      </c>
      <c r="J17" s="79">
        <v>81.687802772126901</v>
      </c>
      <c r="K17" s="79">
        <v>13.268478248267224</v>
      </c>
      <c r="L17" s="67"/>
      <c r="N17" s="43">
        <v>1</v>
      </c>
    </row>
    <row r="18" spans="1:15">
      <c r="A18" s="65"/>
      <c r="B18" s="76" t="s">
        <v>13</v>
      </c>
      <c r="C18" s="79">
        <v>61.284087999999997</v>
      </c>
      <c r="D18" s="79">
        <v>72.515623000000005</v>
      </c>
      <c r="E18" s="79">
        <v>57.177173000000003</v>
      </c>
      <c r="F18" s="79">
        <v>50.229357</v>
      </c>
      <c r="G18" s="79">
        <v>60.470792000000003</v>
      </c>
      <c r="H18" s="74">
        <v>56.976925000000001</v>
      </c>
      <c r="I18" s="25">
        <v>-5.777776153485803</v>
      </c>
      <c r="J18" s="25">
        <v>94.222223846514197</v>
      </c>
      <c r="K18" s="25">
        <v>20.389341237237034</v>
      </c>
      <c r="L18" s="67"/>
      <c r="N18" s="43">
        <v>1</v>
      </c>
    </row>
    <row r="19" spans="1:15">
      <c r="A19" s="65"/>
      <c r="B19" s="76" t="s">
        <v>14</v>
      </c>
      <c r="C19" s="79">
        <v>61.778742000000001</v>
      </c>
      <c r="D19" s="79">
        <v>86.094312000000002</v>
      </c>
      <c r="E19" s="79">
        <v>85.029786999999999</v>
      </c>
      <c r="F19" s="79">
        <v>54.972816000000002</v>
      </c>
      <c r="G19" s="79">
        <v>46.211635999999999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83.676991000000001</v>
      </c>
      <c r="D20" s="79">
        <v>95.103098000000003</v>
      </c>
      <c r="E20" s="79">
        <v>74.656531999999999</v>
      </c>
      <c r="F20" s="79">
        <v>47.031281</v>
      </c>
      <c r="G20" s="79">
        <v>56.414670999999998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78.050452000000007</v>
      </c>
      <c r="D21" s="79">
        <v>94.792629000000005</v>
      </c>
      <c r="E21" s="79">
        <v>83.977678999999995</v>
      </c>
      <c r="F21" s="79">
        <v>59.540171999999998</v>
      </c>
      <c r="G21" s="79">
        <v>61.848765999999998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76.889854</v>
      </c>
      <c r="D22" s="79">
        <v>96.898362000000006</v>
      </c>
      <c r="E22" s="79">
        <v>95.013569000000004</v>
      </c>
      <c r="F22" s="79">
        <v>54.547277000000001</v>
      </c>
      <c r="G22" s="79">
        <v>58.923802999999999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80.975440000000006</v>
      </c>
      <c r="D23" s="79">
        <v>128.275946</v>
      </c>
      <c r="E23" s="79">
        <v>75.885167999999993</v>
      </c>
      <c r="F23" s="79">
        <v>53.212328999999997</v>
      </c>
      <c r="G23" s="79">
        <v>49.355688000000001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72.316587999999996</v>
      </c>
      <c r="D24" s="79">
        <v>104.02775099999999</v>
      </c>
      <c r="E24" s="79">
        <v>90.468321000000003</v>
      </c>
      <c r="F24" s="79">
        <v>57.411330999999997</v>
      </c>
      <c r="G24" s="79">
        <v>51.885100999999999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78">
        <v>809.04405400000007</v>
      </c>
      <c r="D25" s="78">
        <v>1044.824042</v>
      </c>
      <c r="E25" s="78">
        <v>894.85886199999982</v>
      </c>
      <c r="F25" s="78">
        <v>674.91761299999996</v>
      </c>
      <c r="G25" s="78">
        <v>670.69525399999998</v>
      </c>
      <c r="H25" s="73">
        <v>364.97698600000001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29.143034527511634</v>
      </c>
      <c r="E26" s="81">
        <v>-14.353151724278579</v>
      </c>
      <c r="F26" s="81">
        <v>-24.578317133545902</v>
      </c>
      <c r="G26" s="81">
        <v>-0.62561102550452441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355.35598699999997</v>
      </c>
      <c r="D28" s="78">
        <v>439.63194399999998</v>
      </c>
      <c r="E28" s="78">
        <v>389.82780599999995</v>
      </c>
      <c r="F28" s="78">
        <v>348.20240699999999</v>
      </c>
      <c r="G28" s="78">
        <v>346.05558900000005</v>
      </c>
      <c r="H28" s="74">
        <v>364.97698600000001</v>
      </c>
      <c r="I28" s="75">
        <v>5.4677333935502448</v>
      </c>
      <c r="J28" s="31">
        <v>105.46773339355025</v>
      </c>
      <c r="K28" s="31">
        <v>-0.61654312458556682</v>
      </c>
      <c r="L28" s="67"/>
    </row>
    <row r="29" spans="1:15" ht="18.75" customHeight="1">
      <c r="A29" s="65"/>
      <c r="B29" s="80" t="s">
        <v>20</v>
      </c>
      <c r="C29" s="81"/>
      <c r="D29" s="81">
        <v>23.715924335897</v>
      </c>
      <c r="E29" s="81">
        <v>-11.328598542420753</v>
      </c>
      <c r="F29" s="81">
        <v>-10.677893767280411</v>
      </c>
      <c r="G29" s="81">
        <v>-0.61654312458556682</v>
      </c>
      <c r="H29" s="31">
        <v>5.4677333935502448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43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14.054273</v>
      </c>
      <c r="D13" s="79">
        <v>21.077349999999999</v>
      </c>
      <c r="E13" s="79">
        <v>30.035775000000001</v>
      </c>
      <c r="F13" s="79">
        <v>30.159521000000002</v>
      </c>
      <c r="G13" s="79">
        <v>33.532615999999997</v>
      </c>
      <c r="H13" s="81">
        <v>38.874293000000002</v>
      </c>
      <c r="I13" s="79">
        <v>15.929795038955529</v>
      </c>
      <c r="J13" s="79">
        <v>115.92979503895553</v>
      </c>
      <c r="K13" s="79">
        <v>11.184179616115241</v>
      </c>
      <c r="L13" s="67"/>
      <c r="N13" s="43">
        <v>1</v>
      </c>
    </row>
    <row r="14" spans="1:15">
      <c r="A14" s="65"/>
      <c r="B14" s="76" t="s">
        <v>9</v>
      </c>
      <c r="C14" s="79">
        <v>24.177564</v>
      </c>
      <c r="D14" s="79">
        <v>14.973604</v>
      </c>
      <c r="E14" s="79">
        <v>30.616865000000001</v>
      </c>
      <c r="F14" s="79">
        <v>32.378881</v>
      </c>
      <c r="G14" s="79">
        <v>26.950436</v>
      </c>
      <c r="H14" s="81">
        <v>22.989265</v>
      </c>
      <c r="I14" s="79">
        <v>-14.69798484892786</v>
      </c>
      <c r="J14" s="79">
        <v>85.30201515107214</v>
      </c>
      <c r="K14" s="79">
        <v>-16.765387908247973</v>
      </c>
      <c r="L14" s="67"/>
      <c r="N14" s="43">
        <v>1</v>
      </c>
    </row>
    <row r="15" spans="1:15">
      <c r="A15" s="65"/>
      <c r="B15" s="76" t="s">
        <v>10</v>
      </c>
      <c r="C15" s="79">
        <v>23.203579999999999</v>
      </c>
      <c r="D15" s="79">
        <v>23.958556999999999</v>
      </c>
      <c r="E15" s="79">
        <v>34.710951000000001</v>
      </c>
      <c r="F15" s="79">
        <v>46.140765999999999</v>
      </c>
      <c r="G15" s="79">
        <v>65.729502999999994</v>
      </c>
      <c r="H15" s="81">
        <v>50.934491000000001</v>
      </c>
      <c r="I15" s="79">
        <v>-22.50893635997825</v>
      </c>
      <c r="J15" s="79">
        <v>77.49106364002175</v>
      </c>
      <c r="K15" s="79">
        <v>42.4542951887708</v>
      </c>
      <c r="L15" s="67"/>
      <c r="N15" s="43">
        <v>1</v>
      </c>
    </row>
    <row r="16" spans="1:15">
      <c r="A16" s="65"/>
      <c r="B16" s="76" t="s">
        <v>11</v>
      </c>
      <c r="C16" s="79">
        <v>18.89264</v>
      </c>
      <c r="D16" s="79">
        <v>19.854883000000001</v>
      </c>
      <c r="E16" s="79">
        <v>43.136693000000001</v>
      </c>
      <c r="F16" s="79">
        <v>41.273878000000003</v>
      </c>
      <c r="G16" s="79">
        <v>26.286801000000001</v>
      </c>
      <c r="H16" s="81">
        <v>24.297232000000001</v>
      </c>
      <c r="I16" s="79">
        <v>-7.5686995918598061</v>
      </c>
      <c r="J16" s="79">
        <v>92.431300408140189</v>
      </c>
      <c r="K16" s="79">
        <v>-36.311288704201729</v>
      </c>
      <c r="L16" s="67"/>
      <c r="N16" s="43">
        <v>1</v>
      </c>
    </row>
    <row r="17" spans="1:15">
      <c r="A17" s="65"/>
      <c r="B17" s="76" t="s">
        <v>12</v>
      </c>
      <c r="C17" s="79">
        <v>25.289725000000001</v>
      </c>
      <c r="D17" s="79">
        <v>43.993974999999999</v>
      </c>
      <c r="E17" s="79">
        <v>37.085005000000002</v>
      </c>
      <c r="F17" s="79">
        <v>48.055850999999997</v>
      </c>
      <c r="G17" s="79">
        <v>95.830190999999999</v>
      </c>
      <c r="H17" s="81">
        <v>29.398624999999999</v>
      </c>
      <c r="I17" s="79">
        <v>-69.322168000270395</v>
      </c>
      <c r="J17" s="79">
        <v>30.677831999729605</v>
      </c>
      <c r="K17" s="79">
        <v>99.414200364488408</v>
      </c>
      <c r="L17" s="67"/>
      <c r="N17" s="43">
        <v>1</v>
      </c>
    </row>
    <row r="18" spans="1:15">
      <c r="A18" s="65"/>
      <c r="B18" s="76" t="s">
        <v>13</v>
      </c>
      <c r="C18" s="79">
        <v>27.866140999999999</v>
      </c>
      <c r="D18" s="79">
        <v>32.212496000000002</v>
      </c>
      <c r="E18" s="79">
        <v>41.742787</v>
      </c>
      <c r="F18" s="79">
        <v>41.666694</v>
      </c>
      <c r="G18" s="79">
        <v>23.911901</v>
      </c>
      <c r="H18" s="31">
        <v>39.607793000000001</v>
      </c>
      <c r="I18" s="25">
        <v>65.640502609976508</v>
      </c>
      <c r="J18" s="25">
        <v>165.64050260997652</v>
      </c>
      <c r="K18" s="25">
        <v>-42.611475246872232</v>
      </c>
      <c r="L18" s="67"/>
      <c r="N18" s="43">
        <v>1</v>
      </c>
    </row>
    <row r="19" spans="1:15">
      <c r="A19" s="65"/>
      <c r="B19" s="76" t="s">
        <v>14</v>
      </c>
      <c r="C19" s="79">
        <v>22.237383000000001</v>
      </c>
      <c r="D19" s="79">
        <v>27.903637</v>
      </c>
      <c r="E19" s="79">
        <v>54.844762000000003</v>
      </c>
      <c r="F19" s="79">
        <v>47.007477000000002</v>
      </c>
      <c r="G19" s="79">
        <v>27.487085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9">
        <v>28.282615</v>
      </c>
      <c r="D20" s="79">
        <v>30.989426000000002</v>
      </c>
      <c r="E20" s="79">
        <v>39.925061999999997</v>
      </c>
      <c r="F20" s="79">
        <v>48.643236000000002</v>
      </c>
      <c r="G20" s="79">
        <v>34.980018000000001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32.079403999999997</v>
      </c>
      <c r="D21" s="79">
        <v>58.307029</v>
      </c>
      <c r="E21" s="79">
        <v>36.599136999999999</v>
      </c>
      <c r="F21" s="79">
        <v>49.429855000000003</v>
      </c>
      <c r="G21" s="79">
        <v>53.882877000000001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35.608060000000002</v>
      </c>
      <c r="D22" s="79">
        <v>28.236847000000001</v>
      </c>
      <c r="E22" s="79">
        <v>68.091926000000001</v>
      </c>
      <c r="F22" s="79">
        <v>41.172502000000001</v>
      </c>
      <c r="G22" s="79">
        <v>45.957676999999997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29.873828</v>
      </c>
      <c r="D23" s="79">
        <v>29.038112000000002</v>
      </c>
      <c r="E23" s="79">
        <v>32.253188999999999</v>
      </c>
      <c r="F23" s="79">
        <v>34.839720999999997</v>
      </c>
      <c r="G23" s="79">
        <v>23.986134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13.794131999999999</v>
      </c>
      <c r="D24" s="79">
        <v>31.542263999999999</v>
      </c>
      <c r="E24" s="79">
        <v>33.707538</v>
      </c>
      <c r="F24" s="79">
        <v>37.997849000000002</v>
      </c>
      <c r="G24" s="79">
        <v>19.519693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295.35934499999996</v>
      </c>
      <c r="D25" s="81">
        <v>362.08818000000008</v>
      </c>
      <c r="E25" s="81">
        <v>482.74968999999999</v>
      </c>
      <c r="F25" s="81">
        <v>498.76623100000006</v>
      </c>
      <c r="G25" s="81">
        <v>478.05493199999995</v>
      </c>
      <c r="H25" s="106">
        <v>206.101699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22.592423815132754</v>
      </c>
      <c r="E26" s="81">
        <v>33.32379145875457</v>
      </c>
      <c r="F26" s="81">
        <v>3.3177734407245474</v>
      </c>
      <c r="G26" s="81">
        <v>-4.1525062670091035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133.483923</v>
      </c>
      <c r="D28" s="78">
        <v>156.07086500000003</v>
      </c>
      <c r="E28" s="78">
        <v>217.32807600000001</v>
      </c>
      <c r="F28" s="78">
        <v>239.675591</v>
      </c>
      <c r="G28" s="78">
        <v>272.24144799999999</v>
      </c>
      <c r="H28" s="74">
        <v>206.101699</v>
      </c>
      <c r="I28" s="75">
        <v>-24.29451851872313</v>
      </c>
      <c r="J28" s="31">
        <v>75.705481481276877</v>
      </c>
      <c r="K28" s="31">
        <v>13.587473327644783</v>
      </c>
      <c r="L28" s="67"/>
    </row>
    <row r="29" spans="1:15" ht="18.75" customHeight="1">
      <c r="A29" s="65"/>
      <c r="B29" s="80" t="s">
        <v>20</v>
      </c>
      <c r="C29" s="81"/>
      <c r="D29" s="81">
        <v>16.921095434092102</v>
      </c>
      <c r="E29" s="81">
        <v>39.249613308672295</v>
      </c>
      <c r="F29" s="81">
        <v>10.282847670358052</v>
      </c>
      <c r="G29" s="81">
        <v>13.587473327644783</v>
      </c>
      <c r="H29" s="31">
        <v>-24.29451851872313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44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12.141399</v>
      </c>
      <c r="D13" s="79">
        <v>8.4557230000000008</v>
      </c>
      <c r="E13" s="79">
        <v>12.036407000000001</v>
      </c>
      <c r="F13" s="79">
        <v>14.048556</v>
      </c>
      <c r="G13" s="79">
        <v>6.2181129999999998</v>
      </c>
      <c r="H13" s="81">
        <v>8.2995490000000007</v>
      </c>
      <c r="I13" s="79">
        <v>33.473756427392054</v>
      </c>
      <c r="J13" s="79">
        <v>133.47375642739206</v>
      </c>
      <c r="K13" s="79">
        <v>-55.738418952097277</v>
      </c>
      <c r="L13" s="67"/>
      <c r="N13" s="43">
        <v>1</v>
      </c>
    </row>
    <row r="14" spans="1:15">
      <c r="A14" s="65"/>
      <c r="B14" s="76" t="s">
        <v>9</v>
      </c>
      <c r="C14" s="79">
        <v>9.9599569999999993</v>
      </c>
      <c r="D14" s="79">
        <v>12.178483</v>
      </c>
      <c r="E14" s="79">
        <v>9.5014319999999994</v>
      </c>
      <c r="F14" s="79">
        <v>11.765482</v>
      </c>
      <c r="G14" s="79">
        <v>7.32118</v>
      </c>
      <c r="H14" s="81">
        <v>8.230302</v>
      </c>
      <c r="I14" s="79">
        <v>12.417697693541196</v>
      </c>
      <c r="J14" s="79">
        <v>112.4176976935412</v>
      </c>
      <c r="K14" s="79">
        <v>-37.774075044269331</v>
      </c>
      <c r="L14" s="67"/>
      <c r="N14" s="43">
        <v>1</v>
      </c>
    </row>
    <row r="15" spans="1:15">
      <c r="A15" s="65"/>
      <c r="B15" s="76" t="s">
        <v>10</v>
      </c>
      <c r="C15" s="79">
        <v>11.812348999999999</v>
      </c>
      <c r="D15" s="79">
        <v>11.570152999999999</v>
      </c>
      <c r="E15" s="79">
        <v>11.014044999999999</v>
      </c>
      <c r="F15" s="79">
        <v>12.459115000000001</v>
      </c>
      <c r="G15" s="79">
        <v>13.233876</v>
      </c>
      <c r="H15" s="81">
        <v>10.054417000000001</v>
      </c>
      <c r="I15" s="79">
        <v>-24.025153326206162</v>
      </c>
      <c r="J15" s="79">
        <v>75.974846673793834</v>
      </c>
      <c r="K15" s="79">
        <v>6.218427231789736</v>
      </c>
      <c r="L15" s="67"/>
      <c r="N15" s="43">
        <v>1</v>
      </c>
    </row>
    <row r="16" spans="1:15">
      <c r="A16" s="65"/>
      <c r="B16" s="76" t="s">
        <v>11</v>
      </c>
      <c r="C16" s="79">
        <v>14.085645</v>
      </c>
      <c r="D16" s="79">
        <v>10.071104</v>
      </c>
      <c r="E16" s="79">
        <v>10.03576</v>
      </c>
      <c r="F16" s="79">
        <v>9.761139</v>
      </c>
      <c r="G16" s="79">
        <v>9.7727229999999992</v>
      </c>
      <c r="H16" s="81">
        <v>11.498799</v>
      </c>
      <c r="I16" s="79">
        <v>17.66218074532555</v>
      </c>
      <c r="J16" s="79">
        <v>117.66218074532556</v>
      </c>
      <c r="K16" s="79">
        <v>0.11867467515829233</v>
      </c>
      <c r="L16" s="67"/>
      <c r="N16" s="43">
        <v>1</v>
      </c>
    </row>
    <row r="17" spans="1:15">
      <c r="A17" s="65"/>
      <c r="B17" s="76" t="s">
        <v>12</v>
      </c>
      <c r="C17" s="79">
        <v>13.131550000000001</v>
      </c>
      <c r="D17" s="79">
        <v>10.855907</v>
      </c>
      <c r="E17" s="79">
        <v>9.8055000000000003</v>
      </c>
      <c r="F17" s="79">
        <v>10.276801000000001</v>
      </c>
      <c r="G17" s="79">
        <v>11.611632999999999</v>
      </c>
      <c r="H17" s="81">
        <v>10.887896</v>
      </c>
      <c r="I17" s="79">
        <v>-6.23286147607317</v>
      </c>
      <c r="J17" s="79">
        <v>93.767138523926832</v>
      </c>
      <c r="K17" s="79">
        <v>12.988789021019276</v>
      </c>
      <c r="L17" s="67"/>
      <c r="N17" s="43">
        <v>1</v>
      </c>
    </row>
    <row r="18" spans="1:15">
      <c r="A18" s="65"/>
      <c r="B18" s="76" t="s">
        <v>13</v>
      </c>
      <c r="C18" s="79">
        <v>14.402602999999999</v>
      </c>
      <c r="D18" s="79">
        <v>13.293635999999999</v>
      </c>
      <c r="E18" s="79">
        <v>9.4607340000000004</v>
      </c>
      <c r="F18" s="79">
        <v>11.603546</v>
      </c>
      <c r="G18" s="79">
        <v>8.4057049999999993</v>
      </c>
      <c r="H18" s="31">
        <v>12.130490999999999</v>
      </c>
      <c r="I18" s="25">
        <v>44.312594838862431</v>
      </c>
      <c r="J18" s="25">
        <v>144.31259483886242</v>
      </c>
      <c r="K18" s="25">
        <v>-27.559170274328217</v>
      </c>
      <c r="L18" s="67"/>
      <c r="N18" s="43">
        <v>1</v>
      </c>
    </row>
    <row r="19" spans="1:15">
      <c r="A19" s="65"/>
      <c r="B19" s="76" t="s">
        <v>14</v>
      </c>
      <c r="C19" s="79">
        <v>13.896921000000001</v>
      </c>
      <c r="D19" s="79">
        <v>11.667294</v>
      </c>
      <c r="E19" s="79">
        <v>11.432345</v>
      </c>
      <c r="F19" s="79">
        <v>10.829313000000001</v>
      </c>
      <c r="G19" s="79">
        <v>10.771713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9">
        <v>14.832691000000001</v>
      </c>
      <c r="D20" s="79">
        <v>15.081708000000001</v>
      </c>
      <c r="E20" s="79">
        <v>9.4453279999999999</v>
      </c>
      <c r="F20" s="79">
        <v>8.7958259999999999</v>
      </c>
      <c r="G20" s="79">
        <v>7.6817970000000004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13.161004</v>
      </c>
      <c r="D21" s="79">
        <v>18.029945999999999</v>
      </c>
      <c r="E21" s="79">
        <v>7.7341519999999999</v>
      </c>
      <c r="F21" s="79">
        <v>12.78614</v>
      </c>
      <c r="G21" s="79">
        <v>9.8464390000000002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11.434404000000001</v>
      </c>
      <c r="D22" s="79">
        <v>16.622601</v>
      </c>
      <c r="E22" s="79">
        <v>15.848153999999999</v>
      </c>
      <c r="F22" s="79">
        <v>9.2020230000000005</v>
      </c>
      <c r="G22" s="79">
        <v>8.6355660000000007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14.171476</v>
      </c>
      <c r="D23" s="79">
        <v>15.984664</v>
      </c>
      <c r="E23" s="79">
        <v>12.961328</v>
      </c>
      <c r="F23" s="79">
        <v>7.4235819999999997</v>
      </c>
      <c r="G23" s="79">
        <v>8.6905730000000005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9.9630329999999994</v>
      </c>
      <c r="D24" s="79">
        <v>11.914224000000001</v>
      </c>
      <c r="E24" s="79">
        <v>13.877827</v>
      </c>
      <c r="F24" s="79">
        <v>9.5394880000000004</v>
      </c>
      <c r="G24" s="79">
        <v>6.9838709999999997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152.993032</v>
      </c>
      <c r="D25" s="81">
        <v>155.72544299999998</v>
      </c>
      <c r="E25" s="81">
        <v>133.15301199999999</v>
      </c>
      <c r="F25" s="81">
        <v>128.49101099999999</v>
      </c>
      <c r="G25" s="81">
        <v>109.17318899999999</v>
      </c>
      <c r="H25" s="106">
        <v>61.101453999999997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1.7859708800332719</v>
      </c>
      <c r="E26" s="81">
        <v>-14.49501800421913</v>
      </c>
      <c r="F26" s="81">
        <v>-3.5012358563845325</v>
      </c>
      <c r="G26" s="81">
        <v>-15.034376217959711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75.533502999999996</v>
      </c>
      <c r="D28" s="78">
        <v>66.425005999999996</v>
      </c>
      <c r="E28" s="78">
        <v>61.853878000000002</v>
      </c>
      <c r="F28" s="78">
        <v>69.914638999999994</v>
      </c>
      <c r="G28" s="78">
        <v>56.563229999999997</v>
      </c>
      <c r="H28" s="74">
        <v>61.101453999999997</v>
      </c>
      <c r="I28" s="75">
        <v>8.0232758984944752</v>
      </c>
      <c r="J28" s="31">
        <v>108.02327589849448</v>
      </c>
      <c r="K28" s="31">
        <v>-19.096728798099061</v>
      </c>
      <c r="L28" s="67"/>
    </row>
    <row r="29" spans="1:15" ht="18.75" customHeight="1">
      <c r="A29" s="65"/>
      <c r="B29" s="80" t="s">
        <v>20</v>
      </c>
      <c r="C29" s="81"/>
      <c r="D29" s="81">
        <v>-12.05888332757452</v>
      </c>
      <c r="E29" s="81">
        <v>-6.8816373159228501</v>
      </c>
      <c r="F29" s="81">
        <v>13.031941182410577</v>
      </c>
      <c r="G29" s="81">
        <v>-19.096728798099061</v>
      </c>
      <c r="H29" s="31">
        <v>8.0232758984944752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 t="s">
        <v>128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60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14.330311999999999</v>
      </c>
      <c r="D13" s="79">
        <v>31.232427000000001</v>
      </c>
      <c r="E13" s="79">
        <v>29.577714</v>
      </c>
      <c r="F13" s="79">
        <v>34.077455</v>
      </c>
      <c r="G13" s="79">
        <v>36.334681000000003</v>
      </c>
      <c r="H13" s="81">
        <v>72.166032000000001</v>
      </c>
      <c r="I13" s="79">
        <v>98.614739455122759</v>
      </c>
      <c r="J13" s="79">
        <v>198.61473945512276</v>
      </c>
      <c r="K13" s="79">
        <v>6.6238103755107414</v>
      </c>
      <c r="L13" s="67"/>
      <c r="N13" s="43">
        <v>1</v>
      </c>
    </row>
    <row r="14" spans="1:15">
      <c r="A14" s="65"/>
      <c r="B14" s="76" t="s">
        <v>9</v>
      </c>
      <c r="C14" s="79">
        <v>41.714852999999998</v>
      </c>
      <c r="D14" s="79">
        <v>25.836099999999998</v>
      </c>
      <c r="E14" s="79">
        <v>38.156098</v>
      </c>
      <c r="F14" s="79">
        <v>32.708424000000001</v>
      </c>
      <c r="G14" s="79">
        <v>33.739196999999997</v>
      </c>
      <c r="H14" s="81">
        <v>68.901461999999995</v>
      </c>
      <c r="I14" s="79">
        <v>104.21784786401406</v>
      </c>
      <c r="J14" s="79">
        <v>204.21784786401406</v>
      </c>
      <c r="K14" s="79">
        <v>3.1513991624909643</v>
      </c>
      <c r="L14" s="67"/>
      <c r="N14" s="43">
        <v>1</v>
      </c>
    </row>
    <row r="15" spans="1:15">
      <c r="A15" s="65"/>
      <c r="B15" s="76" t="s">
        <v>10</v>
      </c>
      <c r="C15" s="79">
        <v>41.558374999999998</v>
      </c>
      <c r="D15" s="79">
        <v>40.438068999999999</v>
      </c>
      <c r="E15" s="79">
        <v>46.308016000000002</v>
      </c>
      <c r="F15" s="79">
        <v>46.975644000000003</v>
      </c>
      <c r="G15" s="79">
        <v>79.390640000000005</v>
      </c>
      <c r="H15" s="81">
        <v>84.673045000000002</v>
      </c>
      <c r="I15" s="79">
        <v>6.6536873868254354</v>
      </c>
      <c r="J15" s="79">
        <v>106.65368738682544</v>
      </c>
      <c r="K15" s="79">
        <v>69.00383526407856</v>
      </c>
      <c r="L15" s="67"/>
      <c r="N15" s="43">
        <v>1</v>
      </c>
    </row>
    <row r="16" spans="1:15">
      <c r="A16" s="65"/>
      <c r="B16" s="76" t="s">
        <v>11</v>
      </c>
      <c r="C16" s="79">
        <v>34.338752999999997</v>
      </c>
      <c r="D16" s="79">
        <v>36.170046999999997</v>
      </c>
      <c r="E16" s="79">
        <v>53.817841999999999</v>
      </c>
      <c r="F16" s="79">
        <v>38.498739999999998</v>
      </c>
      <c r="G16" s="79">
        <v>41.696727000000003</v>
      </c>
      <c r="H16" s="81">
        <v>106.80718400000001</v>
      </c>
      <c r="I16" s="79">
        <v>156.1524409337932</v>
      </c>
      <c r="J16" s="79">
        <v>256.15244093379317</v>
      </c>
      <c r="K16" s="79">
        <v>8.3067315969302058</v>
      </c>
      <c r="L16" s="67"/>
      <c r="N16" s="43">
        <v>1</v>
      </c>
    </row>
    <row r="17" spans="1:15">
      <c r="A17" s="65"/>
      <c r="B17" s="76" t="s">
        <v>12</v>
      </c>
      <c r="C17" s="79">
        <v>33.551354000000003</v>
      </c>
      <c r="D17" s="79">
        <v>59.449888000000001</v>
      </c>
      <c r="E17" s="79">
        <v>45.467731999999998</v>
      </c>
      <c r="F17" s="79">
        <v>49.752789</v>
      </c>
      <c r="G17" s="79">
        <v>99.364813999999996</v>
      </c>
      <c r="H17" s="81">
        <v>82.793809999999993</v>
      </c>
      <c r="I17" s="79">
        <v>-16.676933547120619</v>
      </c>
      <c r="J17" s="79">
        <v>83.323066452879374</v>
      </c>
      <c r="K17" s="79">
        <v>99.717073147396817</v>
      </c>
      <c r="L17" s="67"/>
      <c r="N17" s="43">
        <v>1</v>
      </c>
    </row>
    <row r="18" spans="1:15">
      <c r="A18" s="65"/>
      <c r="B18" s="76" t="s">
        <v>13</v>
      </c>
      <c r="C18" s="79">
        <v>45.858322999999999</v>
      </c>
      <c r="D18" s="79">
        <v>39.390357000000002</v>
      </c>
      <c r="E18" s="79">
        <v>55.608924999999999</v>
      </c>
      <c r="F18" s="79">
        <v>40.154916</v>
      </c>
      <c r="G18" s="79">
        <v>45.749231999999999</v>
      </c>
      <c r="H18" s="31">
        <v>84.905079000000001</v>
      </c>
      <c r="I18" s="25">
        <v>85.587987575397989</v>
      </c>
      <c r="J18" s="25">
        <v>185.58798757539799</v>
      </c>
      <c r="K18" s="25">
        <v>13.931833402415773</v>
      </c>
      <c r="L18" s="67"/>
      <c r="N18" s="43">
        <v>1</v>
      </c>
    </row>
    <row r="19" spans="1:15">
      <c r="A19" s="65"/>
      <c r="B19" s="76" t="s">
        <v>14</v>
      </c>
      <c r="C19" s="79">
        <v>44.733652999999997</v>
      </c>
      <c r="D19" s="79">
        <v>37.234344999999998</v>
      </c>
      <c r="E19" s="79">
        <v>64.232972000000004</v>
      </c>
      <c r="F19" s="79">
        <v>49.545779000000003</v>
      </c>
      <c r="G19" s="79">
        <v>43.396684999999998</v>
      </c>
      <c r="H19" s="78"/>
      <c r="I19" s="79"/>
      <c r="J19" s="79"/>
      <c r="K19" s="79"/>
      <c r="L19" s="67"/>
      <c r="N19" s="43" t="s">
        <v>135</v>
      </c>
    </row>
    <row r="20" spans="1:15">
      <c r="A20" s="65"/>
      <c r="B20" s="76" t="s">
        <v>15</v>
      </c>
      <c r="C20" s="79">
        <v>34.936483000000003</v>
      </c>
      <c r="D20" s="79">
        <v>32.760192000000004</v>
      </c>
      <c r="E20" s="79">
        <v>57.451256000000001</v>
      </c>
      <c r="F20" s="79">
        <v>34.432616000000003</v>
      </c>
      <c r="G20" s="79">
        <v>65.041202999999996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46.115181</v>
      </c>
      <c r="D21" s="79">
        <v>70.873686000000006</v>
      </c>
      <c r="E21" s="79">
        <v>57.273555999999999</v>
      </c>
      <c r="F21" s="79">
        <v>37.867396999999997</v>
      </c>
      <c r="G21" s="79">
        <v>52.586646000000002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41.576894000000003</v>
      </c>
      <c r="D22" s="79">
        <v>42.882519000000002</v>
      </c>
      <c r="E22" s="79">
        <v>58.268954000000001</v>
      </c>
      <c r="F22" s="79">
        <v>37.332481999999999</v>
      </c>
      <c r="G22" s="79">
        <v>45.276226000000001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38.617761999999999</v>
      </c>
      <c r="D23" s="79">
        <v>52.274510999999997</v>
      </c>
      <c r="E23" s="79">
        <v>32.685625999999999</v>
      </c>
      <c r="F23" s="79">
        <v>37.323721999999997</v>
      </c>
      <c r="G23" s="79">
        <v>73.955914000000007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23.624081</v>
      </c>
      <c r="D24" s="79">
        <v>40.007123</v>
      </c>
      <c r="E24" s="79">
        <v>60.519283000000001</v>
      </c>
      <c r="F24" s="79">
        <v>46.674695999999997</v>
      </c>
      <c r="G24" s="79">
        <v>96.752866999999995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78">
        <v>440.95602400000001</v>
      </c>
      <c r="D25" s="78">
        <v>508.54926400000005</v>
      </c>
      <c r="E25" s="78">
        <v>599.367974</v>
      </c>
      <c r="F25" s="78">
        <v>485.34465999999992</v>
      </c>
      <c r="G25" s="78">
        <v>713.28483200000005</v>
      </c>
      <c r="H25" s="73">
        <v>500.24661200000003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15.328793875372938</v>
      </c>
      <c r="E26" s="81">
        <v>17.85838982160044</v>
      </c>
      <c r="F26" s="81">
        <v>-19.023925025396849</v>
      </c>
      <c r="G26" s="81">
        <v>46.964598724543528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211.35196999999999</v>
      </c>
      <c r="D28" s="78">
        <v>232.51688799999999</v>
      </c>
      <c r="E28" s="78">
        <v>268.93632700000001</v>
      </c>
      <c r="F28" s="78">
        <v>242.16796800000003</v>
      </c>
      <c r="G28" s="78">
        <v>336.27529100000004</v>
      </c>
      <c r="H28" s="74">
        <v>500.24661200000003</v>
      </c>
      <c r="I28" s="75">
        <v>48.76103757501469</v>
      </c>
      <c r="J28" s="31">
        <v>148.76103757501468</v>
      </c>
      <c r="K28" s="31">
        <v>38.860351258346441</v>
      </c>
      <c r="L28" s="67"/>
    </row>
    <row r="29" spans="1:15" ht="18.75" customHeight="1">
      <c r="A29" s="65"/>
      <c r="B29" s="80" t="s">
        <v>20</v>
      </c>
      <c r="C29" s="81"/>
      <c r="D29" s="81">
        <v>10.014062324566918</v>
      </c>
      <c r="E29" s="81">
        <v>15.663137122323789</v>
      </c>
      <c r="F29" s="81">
        <v>-9.9534188254158718</v>
      </c>
      <c r="G29" s="81">
        <v>38.860351258346441</v>
      </c>
      <c r="H29" s="31">
        <v>48.76103757501469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61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3.6222910000000001</v>
      </c>
      <c r="D13" s="79">
        <v>5.8850660000000001</v>
      </c>
      <c r="E13" s="79">
        <v>3.3638590000000002</v>
      </c>
      <c r="F13" s="79">
        <v>14.791959</v>
      </c>
      <c r="G13" s="79">
        <v>11.965198000000001</v>
      </c>
      <c r="H13" s="81">
        <v>53.973318999999996</v>
      </c>
      <c r="I13" s="79">
        <v>351.08588257377767</v>
      </c>
      <c r="J13" s="79">
        <v>451.08588257377767</v>
      </c>
      <c r="K13" s="79">
        <v>-19.110119220855061</v>
      </c>
      <c r="L13" s="67"/>
      <c r="N13" s="43">
        <v>1</v>
      </c>
    </row>
    <row r="14" spans="1:15">
      <c r="A14" s="65"/>
      <c r="B14" s="76" t="s">
        <v>9</v>
      </c>
      <c r="C14" s="79">
        <v>9.3397869999999994</v>
      </c>
      <c r="D14" s="79">
        <v>6.1820820000000003</v>
      </c>
      <c r="E14" s="79">
        <v>9.1168999999999993</v>
      </c>
      <c r="F14" s="79">
        <v>11.804714000000001</v>
      </c>
      <c r="G14" s="79">
        <v>18.156313999999998</v>
      </c>
      <c r="H14" s="81">
        <v>53.336739000000001</v>
      </c>
      <c r="I14" s="79">
        <v>193.76413626686565</v>
      </c>
      <c r="J14" s="79">
        <v>293.76413626686565</v>
      </c>
      <c r="K14" s="79">
        <v>53.805623753358176</v>
      </c>
      <c r="L14" s="67"/>
      <c r="N14" s="43">
        <v>1</v>
      </c>
    </row>
    <row r="15" spans="1:15">
      <c r="A15" s="65"/>
      <c r="B15" s="76" t="s">
        <v>10</v>
      </c>
      <c r="C15" s="79">
        <v>8.8912750000000003</v>
      </c>
      <c r="D15" s="79">
        <v>14.243134</v>
      </c>
      <c r="E15" s="79">
        <v>9.7300269999999998</v>
      </c>
      <c r="F15" s="79">
        <v>15.133212</v>
      </c>
      <c r="G15" s="79">
        <v>29.691217000000002</v>
      </c>
      <c r="H15" s="81">
        <v>63.003794999999997</v>
      </c>
      <c r="I15" s="79">
        <v>112.19674154818237</v>
      </c>
      <c r="J15" s="79">
        <v>212.19674154818239</v>
      </c>
      <c r="K15" s="79">
        <v>96.199042212585155</v>
      </c>
      <c r="L15" s="67"/>
      <c r="N15" s="43">
        <v>1</v>
      </c>
    </row>
    <row r="16" spans="1:15">
      <c r="A16" s="65"/>
      <c r="B16" s="76" t="s">
        <v>11</v>
      </c>
      <c r="C16" s="79">
        <v>3.9410470000000002</v>
      </c>
      <c r="D16" s="79">
        <v>10.18524</v>
      </c>
      <c r="E16" s="79">
        <v>6.3096909999999999</v>
      </c>
      <c r="F16" s="79">
        <v>11.393772999999999</v>
      </c>
      <c r="G16" s="79">
        <v>16.276236999999998</v>
      </c>
      <c r="H16" s="81">
        <v>75.119688999999994</v>
      </c>
      <c r="I16" s="79">
        <v>361.52983026727867</v>
      </c>
      <c r="J16" s="79">
        <v>461.52983026727867</v>
      </c>
      <c r="K16" s="79">
        <v>42.852038565275954</v>
      </c>
      <c r="L16" s="67"/>
      <c r="N16" s="43">
        <v>1</v>
      </c>
    </row>
    <row r="17" spans="1:15">
      <c r="A17" s="65"/>
      <c r="B17" s="76" t="s">
        <v>12</v>
      </c>
      <c r="C17" s="79">
        <v>4.0865859999999996</v>
      </c>
      <c r="D17" s="79">
        <v>4.0639859999999999</v>
      </c>
      <c r="E17" s="79">
        <v>3.855775</v>
      </c>
      <c r="F17" s="79">
        <v>14.298849000000001</v>
      </c>
      <c r="G17" s="79">
        <v>64.321439999999996</v>
      </c>
      <c r="H17" s="81">
        <v>62.407530999999999</v>
      </c>
      <c r="I17" s="79">
        <v>-2.975538172030967</v>
      </c>
      <c r="J17" s="79">
        <v>97.024461827969034</v>
      </c>
      <c r="K17" s="79">
        <v>349.83648683890561</v>
      </c>
      <c r="L17" s="67"/>
      <c r="N17" s="43">
        <v>1</v>
      </c>
    </row>
    <row r="18" spans="1:15">
      <c r="A18" s="65"/>
      <c r="B18" s="76" t="s">
        <v>13</v>
      </c>
      <c r="C18" s="79">
        <v>12.270814</v>
      </c>
      <c r="D18" s="79">
        <v>8.6657539999999997</v>
      </c>
      <c r="E18" s="79">
        <v>3.7369240000000001</v>
      </c>
      <c r="F18" s="79">
        <v>12.488568000000001</v>
      </c>
      <c r="G18" s="79">
        <v>22.12689</v>
      </c>
      <c r="H18" s="31">
        <v>61.277847999999999</v>
      </c>
      <c r="I18" s="25">
        <v>176.93836775073225</v>
      </c>
      <c r="J18" s="25">
        <v>276.93836775073225</v>
      </c>
      <c r="K18" s="25">
        <v>77.177159142665502</v>
      </c>
      <c r="L18" s="67"/>
      <c r="N18" s="43">
        <v>1</v>
      </c>
    </row>
    <row r="19" spans="1:15">
      <c r="A19" s="65"/>
      <c r="B19" s="76" t="s">
        <v>14</v>
      </c>
      <c r="C19" s="79">
        <v>12.419328</v>
      </c>
      <c r="D19" s="79">
        <v>9.040305</v>
      </c>
      <c r="E19" s="79">
        <v>6.8210750000000004</v>
      </c>
      <c r="F19" s="79">
        <v>15.493717999999999</v>
      </c>
      <c r="G19" s="79">
        <v>13.573408000000001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5.5165559999999996</v>
      </c>
      <c r="D20" s="79">
        <v>4.8587990000000003</v>
      </c>
      <c r="E20" s="79">
        <v>4.6016300000000001</v>
      </c>
      <c r="F20" s="79">
        <v>11.296402</v>
      </c>
      <c r="G20" s="79">
        <v>33.918126000000001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6.3701689999999997</v>
      </c>
      <c r="D21" s="79">
        <v>5.7389029999999996</v>
      </c>
      <c r="E21" s="79">
        <v>4.0538740000000004</v>
      </c>
      <c r="F21" s="79">
        <v>14.085979</v>
      </c>
      <c r="G21" s="79">
        <v>27.003792000000001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11.663522</v>
      </c>
      <c r="D22" s="79">
        <v>4.5731599999999997</v>
      </c>
      <c r="E22" s="79">
        <v>2.5287639999999998</v>
      </c>
      <c r="F22" s="79">
        <v>15.188186999999999</v>
      </c>
      <c r="G22" s="79">
        <v>20.424544999999998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3.512289</v>
      </c>
      <c r="D23" s="79">
        <v>6.552899</v>
      </c>
      <c r="E23" s="79">
        <v>6.1854570000000004</v>
      </c>
      <c r="F23" s="79">
        <v>20.814015999999999</v>
      </c>
      <c r="G23" s="79">
        <v>48.601337000000001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1.8715329999999999</v>
      </c>
      <c r="D24" s="79">
        <v>3.2078989999999998</v>
      </c>
      <c r="E24" s="79">
        <v>11.803823</v>
      </c>
      <c r="F24" s="79">
        <v>21.185669999999998</v>
      </c>
      <c r="G24" s="79">
        <v>76.310953999999995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83.505196999999995</v>
      </c>
      <c r="D25" s="81">
        <v>83.197226999999998</v>
      </c>
      <c r="E25" s="81">
        <v>72.107799</v>
      </c>
      <c r="F25" s="81">
        <v>177.97504700000002</v>
      </c>
      <c r="G25" s="81">
        <v>382.36945800000001</v>
      </c>
      <c r="H25" s="106">
        <v>369.118921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-0.36880339315886745</v>
      </c>
      <c r="E26" s="81">
        <v>-13.329083672464225</v>
      </c>
      <c r="F26" s="81">
        <v>146.81802727053145</v>
      </c>
      <c r="G26" s="81">
        <v>114.84442029673967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42.151800000000001</v>
      </c>
      <c r="D28" s="78">
        <v>49.225262000000001</v>
      </c>
      <c r="E28" s="78">
        <v>36.113176000000003</v>
      </c>
      <c r="F28" s="78">
        <v>79.911075000000011</v>
      </c>
      <c r="G28" s="78">
        <v>162.537296</v>
      </c>
      <c r="H28" s="74">
        <v>369.118921</v>
      </c>
      <c r="I28" s="75">
        <v>127.09798309921436</v>
      </c>
      <c r="J28" s="31">
        <v>227.09798309921436</v>
      </c>
      <c r="K28" s="31">
        <v>103.39770926620618</v>
      </c>
      <c r="L28" s="67"/>
    </row>
    <row r="29" spans="1:15" ht="18.75" customHeight="1">
      <c r="A29" s="65"/>
      <c r="B29" s="80" t="s">
        <v>20</v>
      </c>
      <c r="C29" s="81"/>
      <c r="D29" s="81">
        <v>16.780925132497316</v>
      </c>
      <c r="E29" s="81">
        <v>-26.636904441463404</v>
      </c>
      <c r="F29" s="81">
        <v>121.27955458694632</v>
      </c>
      <c r="G29" s="81">
        <v>103.39770926620618</v>
      </c>
      <c r="H29" s="31">
        <v>127.09798309921436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4.5703125" style="43" customWidth="1"/>
    <col min="3" max="6" width="10.28515625" style="43" customWidth="1"/>
    <col min="7" max="7" width="10" style="43" customWidth="1"/>
    <col min="8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570312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62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1.2242649999999999</v>
      </c>
      <c r="D13" s="79">
        <v>3.9617680000000002</v>
      </c>
      <c r="E13" s="79">
        <v>1.4234260000000001</v>
      </c>
      <c r="F13" s="79">
        <v>3.445049</v>
      </c>
      <c r="G13" s="79">
        <v>3.558824</v>
      </c>
      <c r="H13" s="81">
        <v>2.9877530000000001</v>
      </c>
      <c r="I13" s="79">
        <v>-16.046621018628628</v>
      </c>
      <c r="J13" s="79">
        <v>83.953378981371372</v>
      </c>
      <c r="K13" s="79">
        <v>3.3025655077765226</v>
      </c>
      <c r="L13" s="67"/>
      <c r="N13" s="43">
        <v>1</v>
      </c>
    </row>
    <row r="14" spans="1:15">
      <c r="A14" s="65"/>
      <c r="B14" s="76" t="s">
        <v>9</v>
      </c>
      <c r="C14" s="79">
        <v>0.83016699999999999</v>
      </c>
      <c r="D14" s="79">
        <v>4.0041869999999999</v>
      </c>
      <c r="E14" s="79">
        <v>2.5252330000000001</v>
      </c>
      <c r="F14" s="79">
        <v>3.2164419999999998</v>
      </c>
      <c r="G14" s="79">
        <v>4.7230189999999999</v>
      </c>
      <c r="H14" s="81">
        <v>2.4124840000000001</v>
      </c>
      <c r="I14" s="79">
        <v>-48.920722105924199</v>
      </c>
      <c r="J14" s="79">
        <v>51.079277894075801</v>
      </c>
      <c r="K14" s="79">
        <v>46.839862183120353</v>
      </c>
      <c r="L14" s="67"/>
      <c r="N14" s="43">
        <v>1</v>
      </c>
    </row>
    <row r="15" spans="1:15">
      <c r="A15" s="65"/>
      <c r="B15" s="76" t="s">
        <v>10</v>
      </c>
      <c r="C15" s="79">
        <v>1.3837440000000001</v>
      </c>
      <c r="D15" s="79">
        <v>6.0764820000000004</v>
      </c>
      <c r="E15" s="79">
        <v>4.7916270000000001</v>
      </c>
      <c r="F15" s="79">
        <v>4.1869129999999997</v>
      </c>
      <c r="G15" s="79">
        <v>5.28728</v>
      </c>
      <c r="H15" s="81">
        <v>4.296564</v>
      </c>
      <c r="I15" s="79">
        <v>-18.737725257599369</v>
      </c>
      <c r="J15" s="79">
        <v>81.262274742400635</v>
      </c>
      <c r="K15" s="79">
        <v>26.28110495728</v>
      </c>
      <c r="L15" s="67"/>
      <c r="N15" s="43">
        <v>1</v>
      </c>
    </row>
    <row r="16" spans="1:15">
      <c r="A16" s="65"/>
      <c r="B16" s="76" t="s">
        <v>11</v>
      </c>
      <c r="C16" s="79">
        <v>1.269479</v>
      </c>
      <c r="D16" s="79">
        <v>3.5782319999999999</v>
      </c>
      <c r="E16" s="79">
        <v>7.9184169999999998</v>
      </c>
      <c r="F16" s="79">
        <v>2.7165089999999998</v>
      </c>
      <c r="G16" s="79">
        <v>4.7265410000000001</v>
      </c>
      <c r="H16" s="81">
        <v>8.8981340000000007</v>
      </c>
      <c r="I16" s="79">
        <v>88.258897997499659</v>
      </c>
      <c r="J16" s="79">
        <v>188.25889799749967</v>
      </c>
      <c r="K16" s="79">
        <v>73.993202304869982</v>
      </c>
      <c r="L16" s="67"/>
      <c r="N16" s="43">
        <v>1</v>
      </c>
    </row>
    <row r="17" spans="1:15">
      <c r="A17" s="65"/>
      <c r="B17" s="76" t="s">
        <v>12</v>
      </c>
      <c r="C17" s="79">
        <v>1.34497</v>
      </c>
      <c r="D17" s="79">
        <v>2.6642709999999998</v>
      </c>
      <c r="E17" s="79">
        <v>6.4588049999999999</v>
      </c>
      <c r="F17" s="79">
        <v>3.210931</v>
      </c>
      <c r="G17" s="79">
        <v>5.4323889999999997</v>
      </c>
      <c r="H17" s="81">
        <v>4.417713</v>
      </c>
      <c r="I17" s="79">
        <v>-18.678264756076924</v>
      </c>
      <c r="J17" s="79">
        <v>81.321735243923072</v>
      </c>
      <c r="K17" s="79">
        <v>69.184233482438586</v>
      </c>
      <c r="L17" s="67"/>
      <c r="N17" s="43">
        <v>1</v>
      </c>
    </row>
    <row r="18" spans="1:15">
      <c r="A18" s="65"/>
      <c r="B18" s="76" t="s">
        <v>13</v>
      </c>
      <c r="C18" s="79">
        <v>1.389213</v>
      </c>
      <c r="D18" s="79">
        <v>3.2340620000000002</v>
      </c>
      <c r="E18" s="79">
        <v>17.784158000000001</v>
      </c>
      <c r="F18" s="79">
        <v>2.338336</v>
      </c>
      <c r="G18" s="79">
        <v>4.8305090000000002</v>
      </c>
      <c r="H18" s="31">
        <v>5.4639319999999998</v>
      </c>
      <c r="I18" s="25">
        <v>13.11296594209843</v>
      </c>
      <c r="J18" s="25">
        <v>113.11296594209843</v>
      </c>
      <c r="K18" s="25">
        <v>106.57890910459406</v>
      </c>
      <c r="L18" s="67"/>
      <c r="N18" s="43">
        <v>1</v>
      </c>
    </row>
    <row r="19" spans="1:15">
      <c r="A19" s="65"/>
      <c r="B19" s="76" t="s">
        <v>14</v>
      </c>
      <c r="C19" s="79">
        <v>2.0043289999999998</v>
      </c>
      <c r="D19" s="79">
        <v>4.3862399999999999</v>
      </c>
      <c r="E19" s="79">
        <v>7.5157389999999999</v>
      </c>
      <c r="F19" s="79">
        <v>3.054154</v>
      </c>
      <c r="G19" s="79">
        <v>6.0137200000000002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1.259809</v>
      </c>
      <c r="D20" s="79">
        <v>1.645788</v>
      </c>
      <c r="E20" s="79">
        <v>9.4891710000000007</v>
      </c>
      <c r="F20" s="79">
        <v>2.9295789999999999</v>
      </c>
      <c r="G20" s="79">
        <v>3.8718219999999999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1.319224</v>
      </c>
      <c r="D21" s="79">
        <v>2.432788</v>
      </c>
      <c r="E21" s="79">
        <v>10.697786000000001</v>
      </c>
      <c r="F21" s="79">
        <v>4.745857</v>
      </c>
      <c r="G21" s="79">
        <v>5.2140339999999998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2.856608</v>
      </c>
      <c r="D22" s="79">
        <v>5.0901610000000002</v>
      </c>
      <c r="E22" s="79">
        <v>5.5170430000000001</v>
      </c>
      <c r="F22" s="79">
        <v>3.0097719999999999</v>
      </c>
      <c r="G22" s="79">
        <v>5.592365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1.576095</v>
      </c>
      <c r="D23" s="79">
        <v>5.6514009999999999</v>
      </c>
      <c r="E23" s="79">
        <v>5.9096130000000002</v>
      </c>
      <c r="F23" s="79">
        <v>3.7237849999999999</v>
      </c>
      <c r="G23" s="79">
        <v>5.3547919999999998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1.5316719999999999</v>
      </c>
      <c r="D24" s="79">
        <v>3.1759430000000002</v>
      </c>
      <c r="E24" s="79">
        <v>6.351953</v>
      </c>
      <c r="F24" s="79">
        <v>4.5672579999999998</v>
      </c>
      <c r="G24" s="79">
        <v>5.16031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17.989574999999999</v>
      </c>
      <c r="D25" s="81">
        <v>45.901323000000005</v>
      </c>
      <c r="E25" s="81">
        <v>86.382971000000012</v>
      </c>
      <c r="F25" s="81">
        <v>41.144584999999999</v>
      </c>
      <c r="G25" s="81">
        <v>59.765605000000001</v>
      </c>
      <c r="H25" s="106">
        <v>28.476579999999998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155.15512734458713</v>
      </c>
      <c r="E26" s="81">
        <v>88.192769519954808</v>
      </c>
      <c r="F26" s="81">
        <v>-52.369564830086723</v>
      </c>
      <c r="G26" s="81">
        <v>45.257522952291311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7.4418379999999997</v>
      </c>
      <c r="D28" s="78">
        <v>23.519002</v>
      </c>
      <c r="E28" s="78">
        <v>40.901666000000006</v>
      </c>
      <c r="F28" s="78">
        <v>19.114179999999998</v>
      </c>
      <c r="G28" s="78">
        <v>28.558562000000002</v>
      </c>
      <c r="H28" s="74">
        <v>28.476579999999998</v>
      </c>
      <c r="I28" s="75">
        <v>-0.28706627455543643</v>
      </c>
      <c r="J28" s="31">
        <v>99.712933725444557</v>
      </c>
      <c r="K28" s="31">
        <v>49.410343525068853</v>
      </c>
      <c r="L28" s="67"/>
    </row>
    <row r="29" spans="1:15" ht="18.75" customHeight="1">
      <c r="A29" s="65"/>
      <c r="B29" s="80" t="s">
        <v>20</v>
      </c>
      <c r="C29" s="81"/>
      <c r="D29" s="81">
        <v>216.03754341333419</v>
      </c>
      <c r="E29" s="81">
        <v>73.909020459286509</v>
      </c>
      <c r="F29" s="81">
        <v>-53.26796712877173</v>
      </c>
      <c r="G29" s="81">
        <v>49.410343525068853</v>
      </c>
      <c r="H29" s="31">
        <v>-0.28706627455543643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4.5703125" style="43" customWidth="1"/>
    <col min="3" max="3" width="10" style="43" customWidth="1"/>
    <col min="4" max="5" width="10.140625" style="43" customWidth="1"/>
    <col min="6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63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3.6379809999999999</v>
      </c>
      <c r="D13" s="79">
        <v>16.352599000000001</v>
      </c>
      <c r="E13" s="79">
        <v>10.356163</v>
      </c>
      <c r="F13" s="79">
        <v>7.0338849999999997</v>
      </c>
      <c r="G13" s="79">
        <v>5.0557280000000002</v>
      </c>
      <c r="H13" s="81">
        <v>6.3219539999999999</v>
      </c>
      <c r="I13" s="79">
        <v>25.045374276464226</v>
      </c>
      <c r="J13" s="79">
        <v>125.04537427646423</v>
      </c>
      <c r="K13" s="79">
        <v>-28.123249100603708</v>
      </c>
      <c r="L13" s="67"/>
      <c r="N13" s="43">
        <v>1</v>
      </c>
    </row>
    <row r="14" spans="1:15">
      <c r="A14" s="65"/>
      <c r="B14" s="76" t="s">
        <v>9</v>
      </c>
      <c r="C14" s="79">
        <v>22.910449</v>
      </c>
      <c r="D14" s="79">
        <v>10.917586999999999</v>
      </c>
      <c r="E14" s="79">
        <v>8.7018070000000005</v>
      </c>
      <c r="F14" s="79">
        <v>6.2147420000000002</v>
      </c>
      <c r="G14" s="79">
        <v>4.5064520000000003</v>
      </c>
      <c r="H14" s="81">
        <v>6.5778970000000001</v>
      </c>
      <c r="I14" s="79">
        <v>45.966205786725347</v>
      </c>
      <c r="J14" s="79">
        <v>145.96620578672534</v>
      </c>
      <c r="K14" s="79">
        <v>-27.487705845230582</v>
      </c>
      <c r="L14" s="67"/>
      <c r="N14" s="43">
        <v>1</v>
      </c>
    </row>
    <row r="15" spans="1:15">
      <c r="A15" s="65"/>
      <c r="B15" s="76" t="s">
        <v>10</v>
      </c>
      <c r="C15" s="79">
        <v>19.574031999999999</v>
      </c>
      <c r="D15" s="79">
        <v>13.880112</v>
      </c>
      <c r="E15" s="79">
        <v>15.340227000000001</v>
      </c>
      <c r="F15" s="79">
        <v>7.1201350000000003</v>
      </c>
      <c r="G15" s="79">
        <v>7.6992370000000001</v>
      </c>
      <c r="H15" s="81">
        <v>7.2013170000000004</v>
      </c>
      <c r="I15" s="79">
        <v>-6.4671343407145425</v>
      </c>
      <c r="J15" s="79">
        <v>93.532865659285463</v>
      </c>
      <c r="K15" s="79">
        <v>8.1333008433126519</v>
      </c>
      <c r="L15" s="67"/>
      <c r="N15" s="43">
        <v>1</v>
      </c>
    </row>
    <row r="16" spans="1:15">
      <c r="A16" s="65"/>
      <c r="B16" s="76" t="s">
        <v>11</v>
      </c>
      <c r="C16" s="79">
        <v>15.35713</v>
      </c>
      <c r="D16" s="79">
        <v>13.549514</v>
      </c>
      <c r="E16" s="79">
        <v>13.650054000000001</v>
      </c>
      <c r="F16" s="79">
        <v>6.9543340000000002</v>
      </c>
      <c r="G16" s="79">
        <v>8.1156159999999993</v>
      </c>
      <c r="H16" s="81">
        <v>10.813480999999999</v>
      </c>
      <c r="I16" s="79">
        <v>33.242886307089933</v>
      </c>
      <c r="J16" s="79">
        <v>133.24288630708995</v>
      </c>
      <c r="K16" s="79">
        <v>16.698680276213352</v>
      </c>
      <c r="L16" s="67"/>
      <c r="N16" s="43">
        <v>1</v>
      </c>
    </row>
    <row r="17" spans="1:15">
      <c r="A17" s="65"/>
      <c r="B17" s="76" t="s">
        <v>12</v>
      </c>
      <c r="C17" s="79">
        <v>11.078096</v>
      </c>
      <c r="D17" s="79">
        <v>20.930021</v>
      </c>
      <c r="E17" s="79">
        <v>15.145621</v>
      </c>
      <c r="F17" s="79">
        <v>6.9813960000000002</v>
      </c>
      <c r="G17" s="79">
        <v>8.8473980000000001</v>
      </c>
      <c r="H17" s="81">
        <v>7.3417009999999996</v>
      </c>
      <c r="I17" s="79">
        <v>-17.018529063573272</v>
      </c>
      <c r="J17" s="79">
        <v>82.981470936426732</v>
      </c>
      <c r="K17" s="79">
        <v>26.728207367122558</v>
      </c>
      <c r="L17" s="67"/>
      <c r="N17" s="43">
        <v>1</v>
      </c>
    </row>
    <row r="18" spans="1:15">
      <c r="A18" s="65"/>
      <c r="B18" s="76" t="s">
        <v>13</v>
      </c>
      <c r="C18" s="79">
        <v>19.469919000000001</v>
      </c>
      <c r="D18" s="79">
        <v>7.3073839999999999</v>
      </c>
      <c r="E18" s="79">
        <v>14.902238000000001</v>
      </c>
      <c r="F18" s="79">
        <v>8.3864870000000007</v>
      </c>
      <c r="G18" s="79">
        <v>8.8162029999999998</v>
      </c>
      <c r="H18" s="31">
        <v>8.0271860000000004</v>
      </c>
      <c r="I18" s="25">
        <v>-8.9496237779461261</v>
      </c>
      <c r="J18" s="25">
        <v>91.05037622205387</v>
      </c>
      <c r="K18" s="25">
        <v>5.1239094510013405</v>
      </c>
      <c r="L18" s="67"/>
      <c r="N18" s="43">
        <v>1</v>
      </c>
    </row>
    <row r="19" spans="1:15">
      <c r="A19" s="65"/>
      <c r="B19" s="76" t="s">
        <v>14</v>
      </c>
      <c r="C19" s="79">
        <v>16.848777999999999</v>
      </c>
      <c r="D19" s="79">
        <v>11.608216000000001</v>
      </c>
      <c r="E19" s="79">
        <v>21.215924999999999</v>
      </c>
      <c r="F19" s="79">
        <v>7.7590620000000001</v>
      </c>
      <c r="G19" s="79">
        <v>8.5504809999999996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7.8838109999999997</v>
      </c>
      <c r="D20" s="79">
        <v>6.699058</v>
      </c>
      <c r="E20" s="79">
        <v>23.799163</v>
      </c>
      <c r="F20" s="79">
        <v>5.7623030000000002</v>
      </c>
      <c r="G20" s="79">
        <v>9.0358940000000008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22.111401999999998</v>
      </c>
      <c r="D21" s="79">
        <v>19.4617</v>
      </c>
      <c r="E21" s="79">
        <v>21.270394</v>
      </c>
      <c r="F21" s="79">
        <v>8.3488589999999991</v>
      </c>
      <c r="G21" s="79">
        <v>8.4915819999999993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10.200449000000001</v>
      </c>
      <c r="D22" s="79">
        <v>12.757139</v>
      </c>
      <c r="E22" s="79">
        <v>17.548632000000001</v>
      </c>
      <c r="F22" s="79">
        <v>5.6768869999999998</v>
      </c>
      <c r="G22" s="79">
        <v>9.5910119999999992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16.812313</v>
      </c>
      <c r="D23" s="79">
        <v>17.02552</v>
      </c>
      <c r="E23" s="79">
        <v>10.816036</v>
      </c>
      <c r="F23" s="79">
        <v>5.1660050000000002</v>
      </c>
      <c r="G23" s="79">
        <v>8.3175989999999995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15.196317000000001</v>
      </c>
      <c r="D24" s="79">
        <v>13.539928</v>
      </c>
      <c r="E24" s="79">
        <v>26.941254000000001</v>
      </c>
      <c r="F24" s="79">
        <v>8.5637819999999998</v>
      </c>
      <c r="G24" s="79">
        <v>9.1206960000000006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181.08067699999998</v>
      </c>
      <c r="D25" s="81">
        <v>164.02877799999999</v>
      </c>
      <c r="E25" s="81">
        <v>199.68751400000002</v>
      </c>
      <c r="F25" s="81">
        <v>83.967877000000001</v>
      </c>
      <c r="G25" s="81">
        <v>96.147897999999984</v>
      </c>
      <c r="H25" s="106">
        <v>46.283535999999998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-9.4167413566716434</v>
      </c>
      <c r="E26" s="81">
        <v>21.739316987413048</v>
      </c>
      <c r="F26" s="81">
        <v>-57.950361883918291</v>
      </c>
      <c r="G26" s="81">
        <v>14.505572172558301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92.027607000000003</v>
      </c>
      <c r="D28" s="78">
        <v>82.937217000000004</v>
      </c>
      <c r="E28" s="78">
        <v>78.09611000000001</v>
      </c>
      <c r="F28" s="78">
        <v>42.690978999999999</v>
      </c>
      <c r="G28" s="78">
        <v>43.040634000000004</v>
      </c>
      <c r="H28" s="74">
        <v>46.283535999999998</v>
      </c>
      <c r="I28" s="75">
        <v>7.5345126189358513</v>
      </c>
      <c r="J28" s="31">
        <v>107.53451261893585</v>
      </c>
      <c r="K28" s="31">
        <v>0.81903720221550014</v>
      </c>
      <c r="L28" s="67"/>
    </row>
    <row r="29" spans="1:15" ht="18.75" customHeight="1">
      <c r="A29" s="65"/>
      <c r="B29" s="80" t="s">
        <v>20</v>
      </c>
      <c r="C29" s="81"/>
      <c r="D29" s="81">
        <v>-9.8778945757005303</v>
      </c>
      <c r="E29" s="81">
        <v>-5.8370743257517237</v>
      </c>
      <c r="F29" s="81">
        <v>-45.335332323210473</v>
      </c>
      <c r="G29" s="81">
        <v>0.81903720221550014</v>
      </c>
      <c r="H29" s="31">
        <v>7.5345126189358513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4.5703125" style="43" customWidth="1"/>
    <col min="3" max="4" width="10" style="43" customWidth="1"/>
    <col min="5" max="5" width="10.140625" style="43" customWidth="1"/>
    <col min="6" max="6" width="10" style="43" customWidth="1"/>
    <col min="7" max="7" width="10.57031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64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2.4444219999999999</v>
      </c>
      <c r="D13" s="79">
        <v>1.564252</v>
      </c>
      <c r="E13" s="79">
        <v>4.7702549999999997</v>
      </c>
      <c r="F13" s="79">
        <v>3.3927139999999998</v>
      </c>
      <c r="G13" s="79">
        <v>3.8740640000000002</v>
      </c>
      <c r="H13" s="81">
        <v>3.8052299999999999</v>
      </c>
      <c r="I13" s="79">
        <v>-1.776790471195111</v>
      </c>
      <c r="J13" s="79">
        <v>98.223209528804887</v>
      </c>
      <c r="K13" s="79">
        <v>14.18775646871504</v>
      </c>
      <c r="L13" s="67"/>
      <c r="N13" s="43">
        <v>1</v>
      </c>
    </row>
    <row r="14" spans="1:15">
      <c r="A14" s="65"/>
      <c r="B14" s="76" t="s">
        <v>9</v>
      </c>
      <c r="C14" s="79">
        <v>4.6540020000000002</v>
      </c>
      <c r="D14" s="79">
        <v>2.1359699999999999</v>
      </c>
      <c r="E14" s="79">
        <v>3.6363639999999999</v>
      </c>
      <c r="F14" s="79">
        <v>2.0944479999999999</v>
      </c>
      <c r="G14" s="79">
        <v>2.3412359999999999</v>
      </c>
      <c r="H14" s="81">
        <v>2.7770160000000002</v>
      </c>
      <c r="I14" s="79">
        <v>18.613245311450875</v>
      </c>
      <c r="J14" s="79">
        <v>118.61324531145088</v>
      </c>
      <c r="K14" s="79">
        <v>11.782961429455408</v>
      </c>
      <c r="L14" s="67"/>
      <c r="N14" s="43">
        <v>1</v>
      </c>
    </row>
    <row r="15" spans="1:15">
      <c r="A15" s="65"/>
      <c r="B15" s="76" t="s">
        <v>10</v>
      </c>
      <c r="C15" s="79">
        <v>4.4917530000000001</v>
      </c>
      <c r="D15" s="79">
        <v>3.1295649999999999</v>
      </c>
      <c r="E15" s="79">
        <v>5.6697470000000001</v>
      </c>
      <c r="F15" s="79">
        <v>3.9757669999999998</v>
      </c>
      <c r="G15" s="79">
        <v>3.9703620000000002</v>
      </c>
      <c r="H15" s="81">
        <v>4.2945500000000001</v>
      </c>
      <c r="I15" s="79">
        <v>8.1652000497687496</v>
      </c>
      <c r="J15" s="79">
        <v>108.16520004976876</v>
      </c>
      <c r="K15" s="79">
        <v>-0.13594861067058872</v>
      </c>
      <c r="L15" s="67"/>
      <c r="N15" s="43">
        <v>1</v>
      </c>
    </row>
    <row r="16" spans="1:15">
      <c r="A16" s="65"/>
      <c r="B16" s="76" t="s">
        <v>11</v>
      </c>
      <c r="C16" s="79">
        <v>6.9985879999999998</v>
      </c>
      <c r="D16" s="79">
        <v>3.2736700000000001</v>
      </c>
      <c r="E16" s="79">
        <v>9.6555250000000008</v>
      </c>
      <c r="F16" s="79">
        <v>1.749706</v>
      </c>
      <c r="G16" s="79">
        <v>3.8059379999999998</v>
      </c>
      <c r="H16" s="81">
        <v>4.9143400000000002</v>
      </c>
      <c r="I16" s="79">
        <v>29.122965219086616</v>
      </c>
      <c r="J16" s="79">
        <v>129.12296521908661</v>
      </c>
      <c r="K16" s="79">
        <v>117.51871457261961</v>
      </c>
      <c r="L16" s="67"/>
      <c r="N16" s="43">
        <v>1</v>
      </c>
    </row>
    <row r="17" spans="1:15">
      <c r="A17" s="65"/>
      <c r="B17" s="76" t="s">
        <v>12</v>
      </c>
      <c r="C17" s="79">
        <v>7.6899879999999996</v>
      </c>
      <c r="D17" s="79">
        <v>6.1741440000000001</v>
      </c>
      <c r="E17" s="79">
        <v>4.2164080000000004</v>
      </c>
      <c r="F17" s="79">
        <v>3.3837130000000002</v>
      </c>
      <c r="G17" s="79">
        <v>4.582605</v>
      </c>
      <c r="H17" s="81">
        <v>4.4562270000000002</v>
      </c>
      <c r="I17" s="79">
        <v>-2.7577764175616193</v>
      </c>
      <c r="J17" s="79">
        <v>97.242223582438385</v>
      </c>
      <c r="K17" s="79">
        <v>35.431255546791341</v>
      </c>
      <c r="L17" s="67"/>
      <c r="N17" s="43">
        <v>1</v>
      </c>
    </row>
    <row r="18" spans="1:15">
      <c r="A18" s="65"/>
      <c r="B18" s="76" t="s">
        <v>13</v>
      </c>
      <c r="C18" s="79">
        <v>4.9625159999999999</v>
      </c>
      <c r="D18" s="79">
        <v>4.7897449999999999</v>
      </c>
      <c r="E18" s="79">
        <v>4.8816439999999997</v>
      </c>
      <c r="F18" s="79">
        <v>2.7862870000000002</v>
      </c>
      <c r="G18" s="79">
        <v>4.7359770000000001</v>
      </c>
      <c r="H18" s="31">
        <v>4.0358210000000003</v>
      </c>
      <c r="I18" s="25">
        <v>-14.783771120510082</v>
      </c>
      <c r="J18" s="25">
        <v>85.216228879489918</v>
      </c>
      <c r="K18" s="25">
        <v>69.974485758286903</v>
      </c>
      <c r="L18" s="67"/>
      <c r="N18" s="43">
        <v>1</v>
      </c>
    </row>
    <row r="19" spans="1:15">
      <c r="A19" s="65"/>
      <c r="B19" s="76" t="s">
        <v>14</v>
      </c>
      <c r="C19" s="79">
        <v>6.7460990000000001</v>
      </c>
      <c r="D19" s="79">
        <v>4.6348209999999996</v>
      </c>
      <c r="E19" s="79">
        <v>5.4584010000000003</v>
      </c>
      <c r="F19" s="79">
        <v>4.393573</v>
      </c>
      <c r="G19" s="79">
        <v>2.667751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10.875178</v>
      </c>
      <c r="D20" s="79">
        <v>5.8358249999999998</v>
      </c>
      <c r="E20" s="79">
        <v>4.4501239999999997</v>
      </c>
      <c r="F20" s="79">
        <v>3.4942660000000001</v>
      </c>
      <c r="G20" s="79">
        <v>7.0321689999999997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5.3317629999999996</v>
      </c>
      <c r="D21" s="79">
        <v>4.9461550000000001</v>
      </c>
      <c r="E21" s="79">
        <v>3.8272590000000002</v>
      </c>
      <c r="F21" s="79">
        <v>1.9056649999999999</v>
      </c>
      <c r="G21" s="79">
        <v>3.3931939999999998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5.2297370000000001</v>
      </c>
      <c r="D22" s="79">
        <v>6.7183289999999998</v>
      </c>
      <c r="E22" s="79">
        <v>3.7973050000000002</v>
      </c>
      <c r="F22" s="79">
        <v>3.7461549999999999</v>
      </c>
      <c r="G22" s="79">
        <v>5.85656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6.4005780000000003</v>
      </c>
      <c r="D23" s="79">
        <v>10.011340000000001</v>
      </c>
      <c r="E23" s="79">
        <v>4.4054989999999998</v>
      </c>
      <c r="F23" s="79">
        <v>2.0177139999999998</v>
      </c>
      <c r="G23" s="79">
        <v>5.124187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3.959168</v>
      </c>
      <c r="D24" s="79">
        <v>4.7365740000000001</v>
      </c>
      <c r="E24" s="79">
        <v>2.9409869999999998</v>
      </c>
      <c r="F24" s="79">
        <v>4.7928610000000003</v>
      </c>
      <c r="G24" s="79">
        <v>1.954744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69.783792000000005</v>
      </c>
      <c r="D25" s="81">
        <v>57.950389999999992</v>
      </c>
      <c r="E25" s="81">
        <v>57.709518000000003</v>
      </c>
      <c r="F25" s="81">
        <v>37.732869000000001</v>
      </c>
      <c r="G25" s="81">
        <v>49.338786999999996</v>
      </c>
      <c r="H25" s="106">
        <v>24.283183999999999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-16.957235571262753</v>
      </c>
      <c r="E26" s="81">
        <v>-0.41565207757875422</v>
      </c>
      <c r="F26" s="81">
        <v>-34.615865271998977</v>
      </c>
      <c r="G26" s="81">
        <v>30.758111714219226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31.241269000000003</v>
      </c>
      <c r="D28" s="78">
        <v>21.067345999999997</v>
      </c>
      <c r="E28" s="78">
        <v>32.829943</v>
      </c>
      <c r="F28" s="78">
        <v>17.382635000000001</v>
      </c>
      <c r="G28" s="78">
        <v>23.310181999999998</v>
      </c>
      <c r="H28" s="74">
        <v>24.283183999999999</v>
      </c>
      <c r="I28" s="75">
        <v>4.1741501632205136</v>
      </c>
      <c r="J28" s="31">
        <v>104.17415016322052</v>
      </c>
      <c r="K28" s="31">
        <v>34.100393870089299</v>
      </c>
      <c r="L28" s="67"/>
    </row>
    <row r="29" spans="1:15" ht="18.75" customHeight="1">
      <c r="A29" s="65"/>
      <c r="B29" s="80" t="s">
        <v>20</v>
      </c>
      <c r="C29" s="81"/>
      <c r="D29" s="81">
        <v>-32.565652182694635</v>
      </c>
      <c r="E29" s="81">
        <v>55.833311894151279</v>
      </c>
      <c r="F29" s="81">
        <v>-47.052497166991728</v>
      </c>
      <c r="G29" s="81">
        <v>34.100393870089299</v>
      </c>
      <c r="H29" s="31">
        <v>4.1741501632205136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4.5703125" style="43" customWidth="1"/>
    <col min="3" max="7" width="10.1406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65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2.317812</v>
      </c>
      <c r="D13" s="79">
        <v>2.4651619999999999</v>
      </c>
      <c r="E13" s="79">
        <v>8.3721250000000005</v>
      </c>
      <c r="F13" s="79">
        <v>2.9790450000000002</v>
      </c>
      <c r="G13" s="79">
        <v>10.071550999999999</v>
      </c>
      <c r="H13" s="81">
        <v>2.1023800000000001</v>
      </c>
      <c r="I13" s="79">
        <v>-79.125558714839457</v>
      </c>
      <c r="J13" s="79">
        <v>20.87444128516055</v>
      </c>
      <c r="K13" s="79">
        <v>238.07985444999989</v>
      </c>
      <c r="L13" s="67"/>
      <c r="N13" s="43">
        <v>1</v>
      </c>
    </row>
    <row r="14" spans="1:15">
      <c r="A14" s="65"/>
      <c r="B14" s="76" t="s">
        <v>9</v>
      </c>
      <c r="C14" s="79">
        <v>3.0245890000000002</v>
      </c>
      <c r="D14" s="79">
        <v>1.265695</v>
      </c>
      <c r="E14" s="79">
        <v>12.522149000000001</v>
      </c>
      <c r="F14" s="79">
        <v>7.7987190000000002</v>
      </c>
      <c r="G14" s="79">
        <v>2.9150179999999999</v>
      </c>
      <c r="H14" s="81">
        <v>2.3502130000000001</v>
      </c>
      <c r="I14" s="79">
        <v>-19.37569510720002</v>
      </c>
      <c r="J14" s="79">
        <v>80.624304892799984</v>
      </c>
      <c r="K14" s="79">
        <v>-62.621835714301291</v>
      </c>
      <c r="L14" s="67"/>
      <c r="N14" s="43">
        <v>1</v>
      </c>
    </row>
    <row r="15" spans="1:15">
      <c r="A15" s="65"/>
      <c r="B15" s="76" t="s">
        <v>10</v>
      </c>
      <c r="C15" s="79">
        <v>6.3106390000000001</v>
      </c>
      <c r="D15" s="79">
        <v>1.3038719999999999</v>
      </c>
      <c r="E15" s="79">
        <v>9.7846910000000005</v>
      </c>
      <c r="F15" s="79">
        <v>13.710991999999999</v>
      </c>
      <c r="G15" s="79">
        <v>29.616291</v>
      </c>
      <c r="H15" s="81">
        <v>3.7476829999999999</v>
      </c>
      <c r="I15" s="79">
        <v>-87.345873256040065</v>
      </c>
      <c r="J15" s="79">
        <v>12.654126743959937</v>
      </c>
      <c r="K15" s="79">
        <v>116.00399883538697</v>
      </c>
      <c r="L15" s="67"/>
      <c r="N15" s="43">
        <v>1</v>
      </c>
    </row>
    <row r="16" spans="1:15">
      <c r="A16" s="65"/>
      <c r="B16" s="76" t="s">
        <v>11</v>
      </c>
      <c r="C16" s="79">
        <v>5.5050819999999998</v>
      </c>
      <c r="D16" s="79">
        <v>4.4557789999999997</v>
      </c>
      <c r="E16" s="79">
        <v>15.111276999999999</v>
      </c>
      <c r="F16" s="79">
        <v>14.317762</v>
      </c>
      <c r="G16" s="79">
        <v>7.0495450000000002</v>
      </c>
      <c r="H16" s="81">
        <v>4.0321509999999998</v>
      </c>
      <c r="I16" s="79">
        <v>-42.802677335913174</v>
      </c>
      <c r="J16" s="79">
        <v>57.197322664086826</v>
      </c>
      <c r="K16" s="79">
        <v>-50.763638898313857</v>
      </c>
      <c r="L16" s="67"/>
      <c r="N16" s="43">
        <v>1</v>
      </c>
    </row>
    <row r="17" spans="1:15">
      <c r="A17" s="65"/>
      <c r="B17" s="76" t="s">
        <v>12</v>
      </c>
      <c r="C17" s="79">
        <v>7.9203999999999999</v>
      </c>
      <c r="D17" s="79">
        <v>23.867545</v>
      </c>
      <c r="E17" s="79">
        <v>14.01867</v>
      </c>
      <c r="F17" s="79">
        <v>19.251729000000001</v>
      </c>
      <c r="G17" s="79">
        <v>14.155046</v>
      </c>
      <c r="H17" s="81">
        <v>2.5029149999999998</v>
      </c>
      <c r="I17" s="79">
        <v>-82.317860358772421</v>
      </c>
      <c r="J17" s="79">
        <v>17.682139641227586</v>
      </c>
      <c r="K17" s="79">
        <v>-26.473897487337371</v>
      </c>
      <c r="L17" s="67"/>
      <c r="N17" s="43">
        <v>1</v>
      </c>
    </row>
    <row r="18" spans="1:15">
      <c r="A18" s="65"/>
      <c r="B18" s="76" t="s">
        <v>13</v>
      </c>
      <c r="C18" s="79">
        <v>6.6298130000000004</v>
      </c>
      <c r="D18" s="79">
        <v>13.160657</v>
      </c>
      <c r="E18" s="79">
        <v>12.866031</v>
      </c>
      <c r="F18" s="79">
        <v>11.376956</v>
      </c>
      <c r="G18" s="79">
        <v>3.7623169999999999</v>
      </c>
      <c r="H18" s="31">
        <v>3.1931419999999999</v>
      </c>
      <c r="I18" s="25">
        <v>-15.128310559689684</v>
      </c>
      <c r="J18" s="25">
        <v>84.87168944031032</v>
      </c>
      <c r="K18" s="25">
        <v>-66.930372236650996</v>
      </c>
      <c r="L18" s="67"/>
      <c r="N18" s="43">
        <v>1</v>
      </c>
    </row>
    <row r="19" spans="1:15">
      <c r="A19" s="65"/>
      <c r="B19" s="76" t="s">
        <v>14</v>
      </c>
      <c r="C19" s="79">
        <v>5.4335310000000003</v>
      </c>
      <c r="D19" s="79">
        <v>5.6485950000000003</v>
      </c>
      <c r="E19" s="79">
        <v>21.757625999999998</v>
      </c>
      <c r="F19" s="79">
        <v>16.020765999999998</v>
      </c>
      <c r="G19" s="79">
        <v>9.7712640000000004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8.2590249999999994</v>
      </c>
      <c r="D20" s="79">
        <v>11.259478</v>
      </c>
      <c r="E20" s="79">
        <v>13.655066</v>
      </c>
      <c r="F20" s="79">
        <v>8.6181280000000005</v>
      </c>
      <c r="G20" s="79">
        <v>9.1010120000000008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9.9895870000000002</v>
      </c>
      <c r="D21" s="79">
        <v>34.337657</v>
      </c>
      <c r="E21" s="79">
        <v>16.190481999999999</v>
      </c>
      <c r="F21" s="79">
        <v>6.4769360000000002</v>
      </c>
      <c r="G21" s="79">
        <v>5.1910639999999999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10.596883</v>
      </c>
      <c r="D22" s="79">
        <v>10.190833</v>
      </c>
      <c r="E22" s="79">
        <v>26.605111999999998</v>
      </c>
      <c r="F22" s="79">
        <v>7.8416670000000002</v>
      </c>
      <c r="G22" s="79">
        <v>1.640584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9.3127220000000008</v>
      </c>
      <c r="D23" s="79">
        <v>9.1650449999999992</v>
      </c>
      <c r="E23" s="79">
        <v>4.1630269999999996</v>
      </c>
      <c r="F23" s="79">
        <v>3.9898479999999998</v>
      </c>
      <c r="G23" s="79">
        <v>4.2125820000000003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0.302315</v>
      </c>
      <c r="D24" s="79">
        <v>13.499096</v>
      </c>
      <c r="E24" s="79">
        <v>9.8983059999999998</v>
      </c>
      <c r="F24" s="79">
        <v>5.3791570000000002</v>
      </c>
      <c r="G24" s="79">
        <v>2.4895999999999998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75.602397999999994</v>
      </c>
      <c r="D25" s="81">
        <v>130.61941400000001</v>
      </c>
      <c r="E25" s="81">
        <v>164.94456200000002</v>
      </c>
      <c r="F25" s="81">
        <v>117.76170499999999</v>
      </c>
      <c r="G25" s="81">
        <v>99.97587399999999</v>
      </c>
      <c r="H25" s="106">
        <v>17.928484000000001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72.771522405942761</v>
      </c>
      <c r="E26" s="81">
        <v>26.27874903802585</v>
      </c>
      <c r="F26" s="81">
        <v>-28.6052819370911</v>
      </c>
      <c r="G26" s="81">
        <v>-15.103238357494908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31.708334999999998</v>
      </c>
      <c r="D28" s="78">
        <v>46.518709999999999</v>
      </c>
      <c r="E28" s="78">
        <v>72.674943000000013</v>
      </c>
      <c r="F28" s="78">
        <v>69.435203000000001</v>
      </c>
      <c r="G28" s="78">
        <v>67.569767999999996</v>
      </c>
      <c r="H28" s="74">
        <v>17.928484000000001</v>
      </c>
      <c r="I28" s="75">
        <v>-73.466707773807954</v>
      </c>
      <c r="J28" s="31">
        <v>26.533292226192046</v>
      </c>
      <c r="K28" s="31">
        <v>-2.6865839219912813</v>
      </c>
      <c r="L28" s="67"/>
    </row>
    <row r="29" spans="1:15" ht="18.75" customHeight="1">
      <c r="A29" s="65"/>
      <c r="B29" s="80" t="s">
        <v>20</v>
      </c>
      <c r="C29" s="81"/>
      <c r="D29" s="81">
        <v>46.708144719677016</v>
      </c>
      <c r="E29" s="81">
        <v>56.227339494151948</v>
      </c>
      <c r="F29" s="81">
        <v>-4.4578500735803939</v>
      </c>
      <c r="G29" s="81">
        <v>-2.6865839219912813</v>
      </c>
      <c r="H29" s="31">
        <v>-73.466707773807954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59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19.939444999999999</v>
      </c>
      <c r="D13" s="79">
        <v>20.542933999999999</v>
      </c>
      <c r="E13" s="79">
        <v>21.336793</v>
      </c>
      <c r="F13" s="79">
        <v>31.076635</v>
      </c>
      <c r="G13" s="79">
        <v>19.253278999999999</v>
      </c>
      <c r="H13" s="81">
        <v>28.169530999999999</v>
      </c>
      <c r="I13" s="79">
        <v>46.310303818897559</v>
      </c>
      <c r="J13" s="79">
        <v>146.31030381889755</v>
      </c>
      <c r="K13" s="79">
        <v>-38.045805152327461</v>
      </c>
      <c r="L13" s="67"/>
      <c r="N13" s="43">
        <v>1</v>
      </c>
    </row>
    <row r="14" spans="1:15">
      <c r="A14" s="65"/>
      <c r="B14" s="76" t="s">
        <v>9</v>
      </c>
      <c r="C14" s="79">
        <v>22.980226999999999</v>
      </c>
      <c r="D14" s="79">
        <v>27.276871</v>
      </c>
      <c r="E14" s="79">
        <v>20.302807000000001</v>
      </c>
      <c r="F14" s="79">
        <v>26.102098000000002</v>
      </c>
      <c r="G14" s="79">
        <v>31.779671</v>
      </c>
      <c r="H14" s="81">
        <v>28.962893000000001</v>
      </c>
      <c r="I14" s="79">
        <v>-8.8634586556921811</v>
      </c>
      <c r="J14" s="79">
        <v>91.136541344307815</v>
      </c>
      <c r="K14" s="79">
        <v>21.75140481044857</v>
      </c>
      <c r="L14" s="67"/>
      <c r="N14" s="43">
        <v>1</v>
      </c>
    </row>
    <row r="15" spans="1:15">
      <c r="A15" s="65"/>
      <c r="B15" s="76" t="s">
        <v>10</v>
      </c>
      <c r="C15" s="79">
        <v>28.747463</v>
      </c>
      <c r="D15" s="79">
        <v>25.727661000000001</v>
      </c>
      <c r="E15" s="79">
        <v>34.709926000000003</v>
      </c>
      <c r="F15" s="79">
        <v>29.061143000000001</v>
      </c>
      <c r="G15" s="79">
        <v>39.865209</v>
      </c>
      <c r="H15" s="81">
        <v>47.688529000000003</v>
      </c>
      <c r="I15" s="79">
        <v>19.624429913311126</v>
      </c>
      <c r="J15" s="79">
        <v>119.62442991331113</v>
      </c>
      <c r="K15" s="79">
        <v>37.177016747070127</v>
      </c>
      <c r="L15" s="67"/>
      <c r="N15" s="43">
        <v>1</v>
      </c>
    </row>
    <row r="16" spans="1:15">
      <c r="A16" s="65"/>
      <c r="B16" s="76" t="s">
        <v>11</v>
      </c>
      <c r="C16" s="79">
        <v>23.195641999999999</v>
      </c>
      <c r="D16" s="79">
        <v>28.981442999999999</v>
      </c>
      <c r="E16" s="79">
        <v>32.254680999999998</v>
      </c>
      <c r="F16" s="79">
        <v>28.993326</v>
      </c>
      <c r="G16" s="79">
        <v>39.509805</v>
      </c>
      <c r="H16" s="81">
        <v>29.888977000000001</v>
      </c>
      <c r="I16" s="79">
        <v>-24.35048211450297</v>
      </c>
      <c r="J16" s="79">
        <v>75.649517885497033</v>
      </c>
      <c r="K16" s="79">
        <v>36.272068268400815</v>
      </c>
      <c r="L16" s="67"/>
      <c r="N16" s="43">
        <v>1</v>
      </c>
    </row>
    <row r="17" spans="1:15">
      <c r="A17" s="65"/>
      <c r="B17" s="76" t="s">
        <v>12</v>
      </c>
      <c r="C17" s="79">
        <v>27.724883999999999</v>
      </c>
      <c r="D17" s="79">
        <v>24.475068</v>
      </c>
      <c r="E17" s="79">
        <v>28.008064000000001</v>
      </c>
      <c r="F17" s="79">
        <v>28.56813</v>
      </c>
      <c r="G17" s="79">
        <v>37.921467999999997</v>
      </c>
      <c r="H17" s="81">
        <v>34.057414000000001</v>
      </c>
      <c r="I17" s="79">
        <v>-10.189621351156541</v>
      </c>
      <c r="J17" s="79">
        <v>89.810378648843454</v>
      </c>
      <c r="K17" s="79">
        <v>32.740462886440234</v>
      </c>
      <c r="L17" s="67"/>
      <c r="N17" s="43">
        <v>1</v>
      </c>
    </row>
    <row r="18" spans="1:15">
      <c r="A18" s="65"/>
      <c r="B18" s="76" t="s">
        <v>13</v>
      </c>
      <c r="C18" s="79">
        <v>29.511161000000001</v>
      </c>
      <c r="D18" s="79">
        <v>24.044968999999998</v>
      </c>
      <c r="E18" s="79">
        <v>39.348723</v>
      </c>
      <c r="F18" s="79">
        <v>29.806539999999998</v>
      </c>
      <c r="G18" s="79">
        <v>36.452156000000002</v>
      </c>
      <c r="H18" s="31">
        <v>33.662402</v>
      </c>
      <c r="I18" s="25">
        <v>-7.6531934078192805</v>
      </c>
      <c r="J18" s="25">
        <v>92.346806592180712</v>
      </c>
      <c r="K18" s="25">
        <v>22.295831720152705</v>
      </c>
      <c r="L18" s="67"/>
      <c r="N18" s="43">
        <v>1</v>
      </c>
    </row>
    <row r="19" spans="1:15">
      <c r="A19" s="65"/>
      <c r="B19" s="76" t="s">
        <v>14</v>
      </c>
      <c r="C19" s="79">
        <v>27.807634</v>
      </c>
      <c r="D19" s="79">
        <v>25.885103000000001</v>
      </c>
      <c r="E19" s="79">
        <v>41.953769999999999</v>
      </c>
      <c r="F19" s="79">
        <v>27.879864999999999</v>
      </c>
      <c r="G19" s="79">
        <v>33.313402000000004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30.804991999999999</v>
      </c>
      <c r="D20" s="79">
        <v>27.994316999999999</v>
      </c>
      <c r="E20" s="79">
        <v>38.390971</v>
      </c>
      <c r="F20" s="79">
        <v>24.017786999999998</v>
      </c>
      <c r="G20" s="79">
        <v>35.108282000000003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27.028759000000001</v>
      </c>
      <c r="D21" s="79">
        <v>25.225287000000002</v>
      </c>
      <c r="E21" s="79">
        <v>33.883862999999998</v>
      </c>
      <c r="F21" s="79">
        <v>29.52974</v>
      </c>
      <c r="G21" s="79">
        <v>51.125793999999999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31.322559999999999</v>
      </c>
      <c r="D22" s="79">
        <v>25.683762999999999</v>
      </c>
      <c r="E22" s="79">
        <v>47.688431999999999</v>
      </c>
      <c r="F22" s="79">
        <v>30.120318000000001</v>
      </c>
      <c r="G22" s="79">
        <v>63.215862999999999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26.912769999999998</v>
      </c>
      <c r="D23" s="79">
        <v>26.505005000000001</v>
      </c>
      <c r="E23" s="79">
        <v>39.529815999999997</v>
      </c>
      <c r="F23" s="79">
        <v>30.383334999999999</v>
      </c>
      <c r="G23" s="79">
        <v>31.991367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22.860638999999999</v>
      </c>
      <c r="D24" s="79">
        <v>27.686091999999999</v>
      </c>
      <c r="E24" s="79">
        <v>44.139004999999997</v>
      </c>
      <c r="F24" s="79">
        <v>31.940797</v>
      </c>
      <c r="G24" s="79">
        <v>38.501288000000002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318.83617600000002</v>
      </c>
      <c r="D25" s="81">
        <v>310.02851299999998</v>
      </c>
      <c r="E25" s="81">
        <v>421.54685099999995</v>
      </c>
      <c r="F25" s="81">
        <v>347.47971399999994</v>
      </c>
      <c r="G25" s="81">
        <v>458.03758399999998</v>
      </c>
      <c r="H25" s="106">
        <v>202.42974600000002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-2.7624415492927157</v>
      </c>
      <c r="E26" s="81">
        <v>35.970348959484255</v>
      </c>
      <c r="F26" s="81">
        <v>-17.570321501464615</v>
      </c>
      <c r="G26" s="81">
        <v>31.817071773001416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152.09882199999998</v>
      </c>
      <c r="D28" s="78">
        <v>151.048946</v>
      </c>
      <c r="E28" s="78">
        <v>175.960994</v>
      </c>
      <c r="F28" s="78">
        <v>173.60787199999999</v>
      </c>
      <c r="G28" s="78">
        <v>204.781588</v>
      </c>
      <c r="H28" s="74">
        <v>202.42974600000002</v>
      </c>
      <c r="I28" s="75">
        <v>-1.1484636011319438</v>
      </c>
      <c r="J28" s="31">
        <v>98.851536398868063</v>
      </c>
      <c r="K28" s="31">
        <v>17.956395433497406</v>
      </c>
      <c r="L28" s="67"/>
    </row>
    <row r="29" spans="1:15" ht="18.75" customHeight="1">
      <c r="A29" s="65"/>
      <c r="B29" s="80" t="s">
        <v>20</v>
      </c>
      <c r="C29" s="81"/>
      <c r="D29" s="81">
        <v>-0.6902591263987512</v>
      </c>
      <c r="E29" s="81">
        <v>16.492698995728183</v>
      </c>
      <c r="F29" s="81">
        <v>-1.3372975149253841</v>
      </c>
      <c r="G29" s="81">
        <v>17.956395433497406</v>
      </c>
      <c r="H29" s="31">
        <v>-1.1484636011319438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136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0.23682400000000001</v>
      </c>
      <c r="D13" s="79">
        <v>0.427097</v>
      </c>
      <c r="E13" s="79">
        <v>0.50810599999999995</v>
      </c>
      <c r="F13" s="79">
        <v>0.29619600000000001</v>
      </c>
      <c r="G13" s="79">
        <v>0.14829700000000001</v>
      </c>
      <c r="H13" s="81">
        <v>0.19519800000000001</v>
      </c>
      <c r="I13" s="79">
        <v>31.626398376231467</v>
      </c>
      <c r="J13" s="79">
        <v>131.62639837623146</v>
      </c>
      <c r="K13" s="79">
        <v>-49.932814757795505</v>
      </c>
      <c r="L13" s="67"/>
      <c r="N13" s="43">
        <v>1</v>
      </c>
    </row>
    <row r="14" spans="1:15">
      <c r="A14" s="65"/>
      <c r="B14" s="76" t="s">
        <v>9</v>
      </c>
      <c r="C14" s="79">
        <v>0.23872499999999999</v>
      </c>
      <c r="D14" s="79">
        <v>0.27141599999999999</v>
      </c>
      <c r="E14" s="79">
        <v>0.30187700000000001</v>
      </c>
      <c r="F14" s="79">
        <v>0.153503</v>
      </c>
      <c r="G14" s="79">
        <v>0.498612</v>
      </c>
      <c r="H14" s="81">
        <v>0.34093099999999998</v>
      </c>
      <c r="I14" s="79">
        <v>-31.623988191218821</v>
      </c>
      <c r="J14" s="79">
        <v>68.376011808781172</v>
      </c>
      <c r="K14" s="79">
        <v>224.82231617623108</v>
      </c>
      <c r="L14" s="67"/>
      <c r="N14" s="43">
        <v>1</v>
      </c>
    </row>
    <row r="15" spans="1:15">
      <c r="A15" s="65"/>
      <c r="B15" s="76" t="s">
        <v>10</v>
      </c>
      <c r="C15" s="79">
        <v>0.42382199999999998</v>
      </c>
      <c r="D15" s="79">
        <v>0.115288</v>
      </c>
      <c r="E15" s="79">
        <v>0.612344</v>
      </c>
      <c r="F15" s="79">
        <v>0.204591</v>
      </c>
      <c r="G15" s="79">
        <v>0.363209</v>
      </c>
      <c r="H15" s="81">
        <v>0.82747300000000001</v>
      </c>
      <c r="I15" s="79">
        <v>127.82282377363998</v>
      </c>
      <c r="J15" s="79">
        <v>227.82282377363998</v>
      </c>
      <c r="K15" s="79">
        <v>77.529314583730468</v>
      </c>
      <c r="L15" s="67"/>
      <c r="N15" s="43">
        <v>1</v>
      </c>
    </row>
    <row r="16" spans="1:15">
      <c r="A16" s="65"/>
      <c r="B16" s="76" t="s">
        <v>11</v>
      </c>
      <c r="C16" s="79">
        <v>0.80676599999999998</v>
      </c>
      <c r="D16" s="79">
        <v>0.301097</v>
      </c>
      <c r="E16" s="79">
        <v>0.49738100000000002</v>
      </c>
      <c r="F16" s="79">
        <v>0.17308399999999999</v>
      </c>
      <c r="G16" s="79">
        <v>0.17705699999999999</v>
      </c>
      <c r="H16" s="81">
        <v>0.35775600000000002</v>
      </c>
      <c r="I16" s="79">
        <v>102.05696470628105</v>
      </c>
      <c r="J16" s="79">
        <v>202.05696470628106</v>
      </c>
      <c r="K16" s="79">
        <v>2.2954172540500695</v>
      </c>
      <c r="L16" s="67"/>
      <c r="N16" s="43">
        <v>1</v>
      </c>
    </row>
    <row r="17" spans="1:15">
      <c r="A17" s="65"/>
      <c r="B17" s="76" t="s">
        <v>12</v>
      </c>
      <c r="C17" s="79">
        <v>0.212558</v>
      </c>
      <c r="D17" s="79">
        <v>0.15945100000000001</v>
      </c>
      <c r="E17" s="79">
        <v>0.33691700000000002</v>
      </c>
      <c r="F17" s="79">
        <v>7.2154999999999997E-2</v>
      </c>
      <c r="G17" s="79">
        <v>8.3186999999999997E-2</v>
      </c>
      <c r="H17" s="81">
        <v>0.429535</v>
      </c>
      <c r="I17" s="79">
        <v>416.34870833183066</v>
      </c>
      <c r="J17" s="79">
        <v>516.34870833183072</v>
      </c>
      <c r="K17" s="79">
        <v>15.289307740281345</v>
      </c>
      <c r="L17" s="67"/>
      <c r="N17" s="43">
        <v>1</v>
      </c>
    </row>
    <row r="18" spans="1:15">
      <c r="A18" s="65"/>
      <c r="B18" s="76" t="s">
        <v>13</v>
      </c>
      <c r="C18" s="79">
        <v>0.14968400000000001</v>
      </c>
      <c r="D18" s="79">
        <v>0.49942399999999998</v>
      </c>
      <c r="E18" s="79">
        <v>0.51863400000000004</v>
      </c>
      <c r="F18" s="79">
        <v>0.13336200000000001</v>
      </c>
      <c r="G18" s="79">
        <v>0.22644600000000001</v>
      </c>
      <c r="H18" s="31">
        <v>0.338835</v>
      </c>
      <c r="I18" s="25">
        <v>49.631700272912752</v>
      </c>
      <c r="J18" s="25">
        <v>149.63170027291275</v>
      </c>
      <c r="K18" s="25">
        <v>69.797993431412237</v>
      </c>
      <c r="L18" s="67"/>
      <c r="N18" s="43">
        <v>1</v>
      </c>
    </row>
    <row r="19" spans="1:15">
      <c r="A19" s="65"/>
      <c r="B19" s="76" t="s">
        <v>14</v>
      </c>
      <c r="C19" s="79">
        <v>0.26553399999999999</v>
      </c>
      <c r="D19" s="79">
        <v>0.32339699999999999</v>
      </c>
      <c r="E19" s="79">
        <v>0.31494</v>
      </c>
      <c r="F19" s="79">
        <v>0.246943</v>
      </c>
      <c r="G19" s="79">
        <v>9.3868999999999994E-2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0.94059700000000002</v>
      </c>
      <c r="D20" s="79">
        <v>0.65029199999999998</v>
      </c>
      <c r="E20" s="79">
        <v>0.11629100000000001</v>
      </c>
      <c r="F20" s="79">
        <v>0.186642</v>
      </c>
      <c r="G20" s="79">
        <v>0.77153099999999997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0.173735</v>
      </c>
      <c r="D21" s="79">
        <v>0.48459799999999997</v>
      </c>
      <c r="E21" s="79">
        <v>7.3286000000000004E-2</v>
      </c>
      <c r="F21" s="79">
        <v>0.185504</v>
      </c>
      <c r="G21" s="79">
        <v>0.71561900000000001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0.15873599999999999</v>
      </c>
      <c r="D22" s="79">
        <v>0.52146599999999999</v>
      </c>
      <c r="E22" s="79">
        <v>0.35717900000000002</v>
      </c>
      <c r="F22" s="79">
        <v>0.207148</v>
      </c>
      <c r="G22" s="79">
        <v>0.44267800000000002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0.233261</v>
      </c>
      <c r="D23" s="79">
        <v>0.376025</v>
      </c>
      <c r="E23" s="79">
        <v>0.215757</v>
      </c>
      <c r="F23" s="79">
        <v>0.169849</v>
      </c>
      <c r="G23" s="79">
        <v>0.26645999999999997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0.24899099999999999</v>
      </c>
      <c r="D24" s="79">
        <v>0.19967699999999999</v>
      </c>
      <c r="E24" s="79">
        <v>9.9280999999999994E-2</v>
      </c>
      <c r="F24" s="79">
        <v>0.180422</v>
      </c>
      <c r="G24" s="79">
        <v>0.53778400000000004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4.0892330000000001</v>
      </c>
      <c r="D25" s="81">
        <v>4.3292280000000005</v>
      </c>
      <c r="E25" s="81">
        <v>3.9519929999999999</v>
      </c>
      <c r="F25" s="81">
        <v>2.2093990000000003</v>
      </c>
      <c r="G25" s="81">
        <v>4.3247489999999997</v>
      </c>
      <c r="H25" s="106">
        <v>2.4897279999999999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5.8689490180676929</v>
      </c>
      <c r="E26" s="81">
        <v>-8.7136782816705569</v>
      </c>
      <c r="F26" s="81">
        <v>-44.094055834613059</v>
      </c>
      <c r="G26" s="81">
        <v>95.743231530384463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2.0683790000000002</v>
      </c>
      <c r="D28" s="78">
        <v>1.7737729999999998</v>
      </c>
      <c r="E28" s="78">
        <v>2.7752590000000001</v>
      </c>
      <c r="F28" s="78">
        <v>1.032891</v>
      </c>
      <c r="G28" s="78">
        <v>1.4968079999999997</v>
      </c>
      <c r="H28" s="74">
        <v>2.4897279999999999</v>
      </c>
      <c r="I28" s="75">
        <v>66.335829311441444</v>
      </c>
      <c r="J28" s="31">
        <v>166.33582931144144</v>
      </c>
      <c r="K28" s="31">
        <v>44.914419817773577</v>
      </c>
      <c r="L28" s="67"/>
    </row>
    <row r="29" spans="1:15" ht="18.75" customHeight="1">
      <c r="A29" s="65"/>
      <c r="B29" s="80" t="s">
        <v>20</v>
      </c>
      <c r="C29" s="81"/>
      <c r="D29" s="81">
        <v>-14.243327746027223</v>
      </c>
      <c r="E29" s="81">
        <v>56.460775984300149</v>
      </c>
      <c r="F29" s="81">
        <v>-62.782176366241856</v>
      </c>
      <c r="G29" s="81">
        <v>44.914419817773577</v>
      </c>
      <c r="H29" s="31">
        <v>66.335829311441444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137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0.932666</v>
      </c>
      <c r="D13" s="79">
        <v>1.468124</v>
      </c>
      <c r="E13" s="79">
        <v>2.095437</v>
      </c>
      <c r="F13" s="79">
        <v>2.9536030000000002</v>
      </c>
      <c r="G13" s="79">
        <v>2.3838590000000002</v>
      </c>
      <c r="H13" s="81">
        <v>1.6436489999999999</v>
      </c>
      <c r="I13" s="79">
        <v>-31.050913665615298</v>
      </c>
      <c r="J13" s="79">
        <v>68.949086334384702</v>
      </c>
      <c r="K13" s="79">
        <v>-19.289796225152799</v>
      </c>
      <c r="L13" s="67"/>
      <c r="N13" s="43">
        <v>1</v>
      </c>
    </row>
    <row r="14" spans="1:15">
      <c r="A14" s="65"/>
      <c r="B14" s="76" t="s">
        <v>9</v>
      </c>
      <c r="C14" s="79">
        <v>1.273787</v>
      </c>
      <c r="D14" s="79">
        <v>1.767509</v>
      </c>
      <c r="E14" s="79">
        <v>1.9571179999999999</v>
      </c>
      <c r="F14" s="79">
        <v>3.042732</v>
      </c>
      <c r="G14" s="79">
        <v>2.78931</v>
      </c>
      <c r="H14" s="81">
        <v>2.7164290000000002</v>
      </c>
      <c r="I14" s="79">
        <v>-2.612868415486258</v>
      </c>
      <c r="J14" s="79">
        <v>97.387131584513739</v>
      </c>
      <c r="K14" s="79">
        <v>-8.3287650703381075</v>
      </c>
      <c r="L14" s="67"/>
      <c r="N14" s="43">
        <v>1</v>
      </c>
    </row>
    <row r="15" spans="1:15">
      <c r="A15" s="65"/>
      <c r="B15" s="76" t="s">
        <v>10</v>
      </c>
      <c r="C15" s="79">
        <v>1.6471439999999999</v>
      </c>
      <c r="D15" s="79">
        <v>2.1363810000000001</v>
      </c>
      <c r="E15" s="79">
        <v>3.1165639999999999</v>
      </c>
      <c r="F15" s="79">
        <v>3.2897590000000001</v>
      </c>
      <c r="G15" s="79">
        <v>4.0395830000000004</v>
      </c>
      <c r="H15" s="81">
        <v>3.9949400000000002</v>
      </c>
      <c r="I15" s="79">
        <v>-1.1051388224972758</v>
      </c>
      <c r="J15" s="79">
        <v>98.894861177502719</v>
      </c>
      <c r="K15" s="79">
        <v>22.792672654744628</v>
      </c>
      <c r="L15" s="67"/>
      <c r="N15" s="43">
        <v>1</v>
      </c>
    </row>
    <row r="16" spans="1:15">
      <c r="A16" s="65"/>
      <c r="B16" s="76" t="s">
        <v>11</v>
      </c>
      <c r="C16" s="79">
        <v>1.6503429999999999</v>
      </c>
      <c r="D16" s="79">
        <v>1.855696</v>
      </c>
      <c r="E16" s="79">
        <v>3.939616</v>
      </c>
      <c r="F16" s="79">
        <v>2.6213419999999998</v>
      </c>
      <c r="G16" s="79">
        <v>3.9847260000000002</v>
      </c>
      <c r="H16" s="81">
        <v>2.872592</v>
      </c>
      <c r="I16" s="79">
        <v>-27.909924044965706</v>
      </c>
      <c r="J16" s="79">
        <v>72.090075955034294</v>
      </c>
      <c r="K16" s="79">
        <v>52.010916545799837</v>
      </c>
      <c r="L16" s="67"/>
      <c r="N16" s="43">
        <v>1</v>
      </c>
    </row>
    <row r="17" spans="1:15">
      <c r="A17" s="65"/>
      <c r="B17" s="76" t="s">
        <v>12</v>
      </c>
      <c r="C17" s="79">
        <v>2.0341239999999998</v>
      </c>
      <c r="D17" s="79">
        <v>2.2405010000000001</v>
      </c>
      <c r="E17" s="79">
        <v>4.5018649999999996</v>
      </c>
      <c r="F17" s="79">
        <v>3.4459620000000002</v>
      </c>
      <c r="G17" s="79">
        <v>3.5429909999999998</v>
      </c>
      <c r="H17" s="81">
        <v>3.6844619999999999</v>
      </c>
      <c r="I17" s="79">
        <v>3.992982200632178</v>
      </c>
      <c r="J17" s="79">
        <v>103.99298220063218</v>
      </c>
      <c r="K17" s="79">
        <v>2.8157304114206694</v>
      </c>
      <c r="L17" s="67"/>
      <c r="N17" s="43">
        <v>1</v>
      </c>
    </row>
    <row r="18" spans="1:15">
      <c r="A18" s="65"/>
      <c r="B18" s="76" t="s">
        <v>13</v>
      </c>
      <c r="C18" s="79">
        <v>2.351413</v>
      </c>
      <c r="D18" s="79">
        <v>1.724564</v>
      </c>
      <c r="E18" s="79">
        <v>4.4072069999999997</v>
      </c>
      <c r="F18" s="79">
        <v>2.9056549999999999</v>
      </c>
      <c r="G18" s="79">
        <v>3.844881</v>
      </c>
      <c r="H18" s="31">
        <v>3.3314189999999999</v>
      </c>
      <c r="I18" s="25">
        <v>-13.354431515565768</v>
      </c>
      <c r="J18" s="25">
        <v>86.645568484434236</v>
      </c>
      <c r="K18" s="25">
        <v>32.324071508833654</v>
      </c>
      <c r="L18" s="67"/>
      <c r="N18" s="43">
        <v>1</v>
      </c>
    </row>
    <row r="19" spans="1:15">
      <c r="A19" s="65"/>
      <c r="B19" s="76" t="s">
        <v>14</v>
      </c>
      <c r="C19" s="79">
        <v>1.674552</v>
      </c>
      <c r="D19" s="79">
        <v>2.1895739999999999</v>
      </c>
      <c r="E19" s="79">
        <v>4.6608299999999998</v>
      </c>
      <c r="F19" s="79">
        <v>3.795941</v>
      </c>
      <c r="G19" s="79">
        <v>3.5637880000000002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1.718545</v>
      </c>
      <c r="D20" s="79">
        <v>2.5890399999999998</v>
      </c>
      <c r="E20" s="79">
        <v>3.3619859999999999</v>
      </c>
      <c r="F20" s="79">
        <v>2.8444880000000001</v>
      </c>
      <c r="G20" s="79">
        <v>3.511469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2.3703159999999999</v>
      </c>
      <c r="D21" s="79">
        <v>2.8462939999999999</v>
      </c>
      <c r="E21" s="79">
        <v>3.7771720000000002</v>
      </c>
      <c r="F21" s="79">
        <v>2.797939</v>
      </c>
      <c r="G21" s="79">
        <v>5.0358479999999997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2.0803470000000002</v>
      </c>
      <c r="D22" s="79">
        <v>3.678909</v>
      </c>
      <c r="E22" s="79">
        <v>5.9108419999999997</v>
      </c>
      <c r="F22" s="79">
        <v>3.6326209999999999</v>
      </c>
      <c r="G22" s="79">
        <v>4.5513139999999996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2.052902</v>
      </c>
      <c r="D23" s="79">
        <v>3.3295469999999998</v>
      </c>
      <c r="E23" s="79">
        <v>3.4490150000000002</v>
      </c>
      <c r="F23" s="79">
        <v>3.0324819999999999</v>
      </c>
      <c r="G23" s="79">
        <v>3.1351230000000001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1.922774</v>
      </c>
      <c r="D24" s="79">
        <v>2.5341740000000001</v>
      </c>
      <c r="E24" s="79">
        <v>5.3271940000000004</v>
      </c>
      <c r="F24" s="79">
        <v>3.0352899999999998</v>
      </c>
      <c r="G24" s="79">
        <v>3.6993659999999999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21.708912999999999</v>
      </c>
      <c r="D25" s="81">
        <v>28.360313000000005</v>
      </c>
      <c r="E25" s="81">
        <v>46.504846000000001</v>
      </c>
      <c r="F25" s="81">
        <v>37.397813999999997</v>
      </c>
      <c r="G25" s="81">
        <v>44.082257999999996</v>
      </c>
      <c r="H25" s="106">
        <v>18.243490999999999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30.639028310629858</v>
      </c>
      <c r="E26" s="81">
        <v>63.978606300995324</v>
      </c>
      <c r="F26" s="81">
        <v>-19.582974213052985</v>
      </c>
      <c r="G26" s="81">
        <v>17.873889634297878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9.8894769999999994</v>
      </c>
      <c r="D28" s="78">
        <v>11.192775000000001</v>
      </c>
      <c r="E28" s="78">
        <v>20.017806999999998</v>
      </c>
      <c r="F28" s="78">
        <v>18.259053000000002</v>
      </c>
      <c r="G28" s="78">
        <v>20.585350000000002</v>
      </c>
      <c r="H28" s="74">
        <v>18.243490999999999</v>
      </c>
      <c r="I28" s="75">
        <v>-11.376338026800624</v>
      </c>
      <c r="J28" s="31">
        <v>88.623661973199376</v>
      </c>
      <c r="K28" s="31">
        <v>12.740512884211475</v>
      </c>
      <c r="L28" s="67"/>
    </row>
    <row r="29" spans="1:15" ht="18.75" customHeight="1">
      <c r="A29" s="65"/>
      <c r="B29" s="80" t="s">
        <v>20</v>
      </c>
      <c r="C29" s="81"/>
      <c r="D29" s="81">
        <v>13.178634218978424</v>
      </c>
      <c r="E29" s="81">
        <v>78.84579114652081</v>
      </c>
      <c r="F29" s="81">
        <v>-8.7859474317041659</v>
      </c>
      <c r="G29" s="81">
        <v>12.740512884211475</v>
      </c>
      <c r="H29" s="31">
        <v>-11.376338026800624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138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4.2807529999999998</v>
      </c>
      <c r="D13" s="79">
        <v>3.4579339999999998</v>
      </c>
      <c r="E13" s="79">
        <v>4.6976870000000002</v>
      </c>
      <c r="F13" s="79">
        <v>7.3114889999999999</v>
      </c>
      <c r="G13" s="79">
        <v>4.8789379999999998</v>
      </c>
      <c r="H13" s="81">
        <v>7.2171529999999997</v>
      </c>
      <c r="I13" s="79">
        <v>47.9246713116666</v>
      </c>
      <c r="J13" s="79">
        <v>147.9246713116666</v>
      </c>
      <c r="K13" s="79">
        <v>-33.2702545268139</v>
      </c>
      <c r="L13" s="67"/>
      <c r="N13" s="43">
        <v>1</v>
      </c>
    </row>
    <row r="14" spans="1:15">
      <c r="A14" s="65"/>
      <c r="B14" s="76" t="s">
        <v>9</v>
      </c>
      <c r="C14" s="79">
        <v>4.2619379999999998</v>
      </c>
      <c r="D14" s="79">
        <v>5.0103799999999996</v>
      </c>
      <c r="E14" s="79">
        <v>4.41662</v>
      </c>
      <c r="F14" s="79">
        <v>7.2437740000000002</v>
      </c>
      <c r="G14" s="79">
        <v>8.7569169999999996</v>
      </c>
      <c r="H14" s="81">
        <v>6.7118979999999997</v>
      </c>
      <c r="I14" s="79">
        <v>-23.353184688172789</v>
      </c>
      <c r="J14" s="79">
        <v>76.646815311827211</v>
      </c>
      <c r="K14" s="79">
        <v>20.888876433748482</v>
      </c>
      <c r="L14" s="67"/>
      <c r="N14" s="43">
        <v>1</v>
      </c>
    </row>
    <row r="15" spans="1:15">
      <c r="A15" s="65"/>
      <c r="B15" s="76" t="s">
        <v>10</v>
      </c>
      <c r="C15" s="79">
        <v>5.5920129999999997</v>
      </c>
      <c r="D15" s="79">
        <v>4.354654</v>
      </c>
      <c r="E15" s="79">
        <v>5.9127150000000004</v>
      </c>
      <c r="F15" s="79">
        <v>8.0382169999999995</v>
      </c>
      <c r="G15" s="79">
        <v>12.13134</v>
      </c>
      <c r="H15" s="81">
        <v>15.603035</v>
      </c>
      <c r="I15" s="79">
        <v>28.617572337433472</v>
      </c>
      <c r="J15" s="79">
        <v>128.61757233743347</v>
      </c>
      <c r="K15" s="79">
        <v>50.920782556629177</v>
      </c>
      <c r="L15" s="67"/>
      <c r="N15" s="43">
        <v>1</v>
      </c>
    </row>
    <row r="16" spans="1:15">
      <c r="A16" s="65"/>
      <c r="B16" s="76" t="s">
        <v>11</v>
      </c>
      <c r="C16" s="79">
        <v>4.6946500000000002</v>
      </c>
      <c r="D16" s="79">
        <v>4.4427079999999997</v>
      </c>
      <c r="E16" s="79">
        <v>7.3133850000000002</v>
      </c>
      <c r="F16" s="79">
        <v>6.4701329999999997</v>
      </c>
      <c r="G16" s="79">
        <v>10.810203</v>
      </c>
      <c r="H16" s="81">
        <v>9.4188220000000005</v>
      </c>
      <c r="I16" s="79">
        <v>-12.870997889678847</v>
      </c>
      <c r="J16" s="79">
        <v>87.129002110321153</v>
      </c>
      <c r="K16" s="79">
        <v>67.078528370282342</v>
      </c>
      <c r="L16" s="67"/>
      <c r="N16" s="43">
        <v>1</v>
      </c>
    </row>
    <row r="17" spans="1:15">
      <c r="A17" s="65"/>
      <c r="B17" s="76" t="s">
        <v>12</v>
      </c>
      <c r="C17" s="79">
        <v>4.3609489999999997</v>
      </c>
      <c r="D17" s="79">
        <v>5.7304430000000002</v>
      </c>
      <c r="E17" s="79">
        <v>6.3823270000000001</v>
      </c>
      <c r="F17" s="79">
        <v>6.4133069999999996</v>
      </c>
      <c r="G17" s="79">
        <v>8.8063929999999999</v>
      </c>
      <c r="H17" s="81">
        <v>9.1597760000000008</v>
      </c>
      <c r="I17" s="79">
        <v>4.0128007005819644</v>
      </c>
      <c r="J17" s="79">
        <v>104.01280070058196</v>
      </c>
      <c r="K17" s="79">
        <v>37.314383983177478</v>
      </c>
      <c r="L17" s="67"/>
      <c r="N17" s="43">
        <v>1</v>
      </c>
    </row>
    <row r="18" spans="1:15">
      <c r="A18" s="65"/>
      <c r="B18" s="76" t="s">
        <v>13</v>
      </c>
      <c r="C18" s="79">
        <v>4.5123759999999997</v>
      </c>
      <c r="D18" s="79">
        <v>4.9668799999999997</v>
      </c>
      <c r="E18" s="79">
        <v>8.7338810000000002</v>
      </c>
      <c r="F18" s="79">
        <v>9.0749899999999997</v>
      </c>
      <c r="G18" s="79">
        <v>12.030016</v>
      </c>
      <c r="H18" s="31">
        <v>9.3579950000000007</v>
      </c>
      <c r="I18" s="25">
        <v>-22.211283842016492</v>
      </c>
      <c r="J18" s="25">
        <v>77.788716157983501</v>
      </c>
      <c r="K18" s="25">
        <v>32.562305853780551</v>
      </c>
      <c r="L18" s="67"/>
      <c r="N18" s="43">
        <v>1</v>
      </c>
    </row>
    <row r="19" spans="1:15">
      <c r="A19" s="65"/>
      <c r="B19" s="76" t="s">
        <v>14</v>
      </c>
      <c r="C19" s="79">
        <v>5.1802510000000002</v>
      </c>
      <c r="D19" s="79">
        <v>5.281854</v>
      </c>
      <c r="E19" s="79">
        <v>7.6645139999999996</v>
      </c>
      <c r="F19" s="79">
        <v>7.414409</v>
      </c>
      <c r="G19" s="79">
        <v>10.745155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4.7446140000000003</v>
      </c>
      <c r="D20" s="79">
        <v>5.6213949999999997</v>
      </c>
      <c r="E20" s="79">
        <v>7.4184349999999997</v>
      </c>
      <c r="F20" s="79">
        <v>4.9989530000000002</v>
      </c>
      <c r="G20" s="79">
        <v>8.1052920000000004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4.653092</v>
      </c>
      <c r="D21" s="79">
        <v>4.9246629999999998</v>
      </c>
      <c r="E21" s="79">
        <v>6.9038779999999997</v>
      </c>
      <c r="F21" s="79">
        <v>8.1814</v>
      </c>
      <c r="G21" s="79">
        <v>13.799014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5.9067090000000002</v>
      </c>
      <c r="D22" s="79">
        <v>6.7523980000000003</v>
      </c>
      <c r="E22" s="79">
        <v>12.937333000000001</v>
      </c>
      <c r="F22" s="79">
        <v>8.2441089999999999</v>
      </c>
      <c r="G22" s="79">
        <v>12.257598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5.7634629999999998</v>
      </c>
      <c r="D23" s="79">
        <v>6.8934709999999999</v>
      </c>
      <c r="E23" s="79">
        <v>12.151840999999999</v>
      </c>
      <c r="F23" s="79">
        <v>7.5277640000000003</v>
      </c>
      <c r="G23" s="79">
        <v>10.598776000000001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5.4590920000000001</v>
      </c>
      <c r="D24" s="79">
        <v>6.7272109999999996</v>
      </c>
      <c r="E24" s="79">
        <v>10.306513000000001</v>
      </c>
      <c r="F24" s="79">
        <v>9.6081029999999998</v>
      </c>
      <c r="G24" s="79">
        <v>12.026448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59.4099</v>
      </c>
      <c r="D25" s="81">
        <v>64.163990999999996</v>
      </c>
      <c r="E25" s="81">
        <v>94.839129</v>
      </c>
      <c r="F25" s="81">
        <v>90.526647999999994</v>
      </c>
      <c r="G25" s="81">
        <v>124.94609000000001</v>
      </c>
      <c r="H25" s="106">
        <v>57.468679000000002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8.002186504269492</v>
      </c>
      <c r="E26" s="81">
        <v>47.807403376763148</v>
      </c>
      <c r="F26" s="81">
        <v>-4.5471537386219669</v>
      </c>
      <c r="G26" s="81">
        <v>38.021337098442018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27.702679</v>
      </c>
      <c r="D28" s="78">
        <v>27.962999</v>
      </c>
      <c r="E28" s="78">
        <v>37.456614999999999</v>
      </c>
      <c r="F28" s="78">
        <v>44.551909999999999</v>
      </c>
      <c r="G28" s="78">
        <v>57.413807000000006</v>
      </c>
      <c r="H28" s="74">
        <v>57.468679000000002</v>
      </c>
      <c r="I28" s="75">
        <v>9.5572829720214081E-2</v>
      </c>
      <c r="J28" s="31">
        <v>100.09557282972021</v>
      </c>
      <c r="K28" s="31">
        <v>28.869462611142826</v>
      </c>
      <c r="L28" s="67"/>
    </row>
    <row r="29" spans="1:15" ht="18.75" customHeight="1">
      <c r="A29" s="65"/>
      <c r="B29" s="80" t="s">
        <v>20</v>
      </c>
      <c r="C29" s="81"/>
      <c r="D29" s="81">
        <v>0.93969251132715037</v>
      </c>
      <c r="E29" s="81">
        <v>33.950635981498259</v>
      </c>
      <c r="F29" s="81">
        <v>18.942702110161314</v>
      </c>
      <c r="G29" s="81">
        <v>28.869462611142826</v>
      </c>
      <c r="H29" s="31">
        <v>9.5572829720214081E-2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139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11.906378</v>
      </c>
      <c r="D13" s="79">
        <v>12.505285000000001</v>
      </c>
      <c r="E13" s="79">
        <v>10.084023</v>
      </c>
      <c r="F13" s="79">
        <v>17.652878000000001</v>
      </c>
      <c r="G13" s="79">
        <v>9.1338539999999995</v>
      </c>
      <c r="H13" s="81">
        <v>15.364132</v>
      </c>
      <c r="I13" s="79">
        <v>68.21083411230353</v>
      </c>
      <c r="J13" s="79">
        <v>168.21083411230353</v>
      </c>
      <c r="K13" s="79">
        <v>-48.258555913658959</v>
      </c>
      <c r="L13" s="67"/>
      <c r="N13" s="43">
        <v>1</v>
      </c>
    </row>
    <row r="14" spans="1:15">
      <c r="A14" s="65"/>
      <c r="B14" s="76" t="s">
        <v>9</v>
      </c>
      <c r="C14" s="79">
        <v>14.520618000000001</v>
      </c>
      <c r="D14" s="79">
        <v>16.959047999999999</v>
      </c>
      <c r="E14" s="79">
        <v>9.7099670000000007</v>
      </c>
      <c r="F14" s="79">
        <v>11.551780000000001</v>
      </c>
      <c r="G14" s="79">
        <v>16.463820999999999</v>
      </c>
      <c r="H14" s="81">
        <v>12.900475</v>
      </c>
      <c r="I14" s="79">
        <v>-21.643493330011299</v>
      </c>
      <c r="J14" s="79">
        <v>78.356506669988704</v>
      </c>
      <c r="K14" s="79">
        <v>42.521940341661612</v>
      </c>
      <c r="L14" s="67"/>
      <c r="N14" s="43">
        <v>1</v>
      </c>
    </row>
    <row r="15" spans="1:15">
      <c r="A15" s="65"/>
      <c r="B15" s="76" t="s">
        <v>10</v>
      </c>
      <c r="C15" s="79">
        <v>16.981100000000001</v>
      </c>
      <c r="D15" s="79">
        <v>15.553630999999999</v>
      </c>
      <c r="E15" s="79">
        <v>20.859017999999999</v>
      </c>
      <c r="F15" s="79">
        <v>11.065688</v>
      </c>
      <c r="G15" s="79">
        <v>19.074096999999998</v>
      </c>
      <c r="H15" s="81">
        <v>21.526475000000001</v>
      </c>
      <c r="I15" s="79">
        <v>12.857111925141208</v>
      </c>
      <c r="J15" s="79">
        <v>112.85711192514121</v>
      </c>
      <c r="K15" s="79">
        <v>72.371541651996679</v>
      </c>
      <c r="L15" s="67"/>
      <c r="N15" s="43">
        <v>1</v>
      </c>
    </row>
    <row r="16" spans="1:15">
      <c r="A16" s="65"/>
      <c r="B16" s="76" t="s">
        <v>11</v>
      </c>
      <c r="C16" s="79">
        <v>13.301268</v>
      </c>
      <c r="D16" s="79">
        <v>19.382421999999998</v>
      </c>
      <c r="E16" s="79">
        <v>16.399822</v>
      </c>
      <c r="F16" s="79">
        <v>13.164757</v>
      </c>
      <c r="G16" s="79">
        <v>19.412326</v>
      </c>
      <c r="H16" s="81">
        <v>13.370870999999999</v>
      </c>
      <c r="I16" s="79">
        <v>-31.12174707966475</v>
      </c>
      <c r="J16" s="79">
        <v>68.878252920335242</v>
      </c>
      <c r="K16" s="79">
        <v>47.45677417365166</v>
      </c>
      <c r="L16" s="67"/>
      <c r="N16" s="43">
        <v>1</v>
      </c>
    </row>
    <row r="17" spans="1:15">
      <c r="A17" s="65"/>
      <c r="B17" s="76" t="s">
        <v>12</v>
      </c>
      <c r="C17" s="79">
        <v>14.829585</v>
      </c>
      <c r="D17" s="79">
        <v>12.769498</v>
      </c>
      <c r="E17" s="79">
        <v>13.040637</v>
      </c>
      <c r="F17" s="79">
        <v>11.732499000000001</v>
      </c>
      <c r="G17" s="79">
        <v>20.584399999999999</v>
      </c>
      <c r="H17" s="81">
        <v>13.828936000000001</v>
      </c>
      <c r="I17" s="79">
        <v>-32.818367307281235</v>
      </c>
      <c r="J17" s="79">
        <v>67.181632692718765</v>
      </c>
      <c r="K17" s="79">
        <v>75.447703000017285</v>
      </c>
      <c r="L17" s="67"/>
      <c r="N17" s="43">
        <v>1</v>
      </c>
    </row>
    <row r="18" spans="1:15">
      <c r="A18" s="65"/>
      <c r="B18" s="76" t="s">
        <v>13</v>
      </c>
      <c r="C18" s="79">
        <v>17.540213999999999</v>
      </c>
      <c r="D18" s="79">
        <v>13.046163999999999</v>
      </c>
      <c r="E18" s="79">
        <v>18.350307000000001</v>
      </c>
      <c r="F18" s="79">
        <v>12.7439</v>
      </c>
      <c r="G18" s="79">
        <v>16.811326000000001</v>
      </c>
      <c r="H18" s="31">
        <v>14.171734000000001</v>
      </c>
      <c r="I18" s="25">
        <v>-15.701271868738964</v>
      </c>
      <c r="J18" s="25">
        <v>84.298728131261029</v>
      </c>
      <c r="K18" s="25">
        <v>31.916650318976146</v>
      </c>
      <c r="L18" s="67"/>
      <c r="N18" s="43">
        <v>1</v>
      </c>
    </row>
    <row r="19" spans="1:15">
      <c r="A19" s="65"/>
      <c r="B19" s="76" t="s">
        <v>14</v>
      </c>
      <c r="C19" s="79">
        <v>17.240383000000001</v>
      </c>
      <c r="D19" s="79">
        <v>14.514390000000001</v>
      </c>
      <c r="E19" s="79">
        <v>24.332816999999999</v>
      </c>
      <c r="F19" s="79">
        <v>11.744655</v>
      </c>
      <c r="G19" s="79">
        <v>14.65418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18.409244999999999</v>
      </c>
      <c r="D20" s="79">
        <v>16.397933999999999</v>
      </c>
      <c r="E20" s="79">
        <v>22.122653</v>
      </c>
      <c r="F20" s="79">
        <v>10.920909</v>
      </c>
      <c r="G20" s="79">
        <v>17.916632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15.311143</v>
      </c>
      <c r="D21" s="79">
        <v>13.856593999999999</v>
      </c>
      <c r="E21" s="79">
        <v>19.194343</v>
      </c>
      <c r="F21" s="79">
        <v>13.078777000000001</v>
      </c>
      <c r="G21" s="79">
        <v>26.132988999999998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18.097463999999999</v>
      </c>
      <c r="D22" s="79">
        <v>11.529405000000001</v>
      </c>
      <c r="E22" s="79">
        <v>23.541388999999999</v>
      </c>
      <c r="F22" s="79">
        <v>10.975987</v>
      </c>
      <c r="G22" s="79">
        <v>23.100199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14.875494</v>
      </c>
      <c r="D23" s="79">
        <v>12.196023</v>
      </c>
      <c r="E23" s="79">
        <v>19.683668000000001</v>
      </c>
      <c r="F23" s="79">
        <v>14.853158000000001</v>
      </c>
      <c r="G23" s="79">
        <v>12.980644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13.07499</v>
      </c>
      <c r="D24" s="79">
        <v>14.869692000000001</v>
      </c>
      <c r="E24" s="79">
        <v>25.500336000000001</v>
      </c>
      <c r="F24" s="79">
        <v>14.331671999999999</v>
      </c>
      <c r="G24" s="79">
        <v>17.924928999999999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186.08788199999998</v>
      </c>
      <c r="D25" s="81">
        <v>173.58008599999999</v>
      </c>
      <c r="E25" s="81">
        <v>222.81898000000004</v>
      </c>
      <c r="F25" s="81">
        <v>153.81665999999998</v>
      </c>
      <c r="G25" s="81">
        <v>214.18939700000001</v>
      </c>
      <c r="H25" s="106">
        <v>91.162623000000011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-6.7214457306790099</v>
      </c>
      <c r="E26" s="81">
        <v>28.366672199943508</v>
      </c>
      <c r="F26" s="81">
        <v>-30.967882538552161</v>
      </c>
      <c r="G26" s="81">
        <v>39.249803629853908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89.079162999999994</v>
      </c>
      <c r="D28" s="78">
        <v>90.216048000000001</v>
      </c>
      <c r="E28" s="78">
        <v>88.443774000000005</v>
      </c>
      <c r="F28" s="78">
        <v>77.911501999999999</v>
      </c>
      <c r="G28" s="78">
        <v>101.47982400000001</v>
      </c>
      <c r="H28" s="74">
        <v>91.162623000000011</v>
      </c>
      <c r="I28" s="75">
        <v>-10.166750978992633</v>
      </c>
      <c r="J28" s="31">
        <v>89.833249021007362</v>
      </c>
      <c r="K28" s="31">
        <v>30.250118910555734</v>
      </c>
      <c r="L28" s="67"/>
    </row>
    <row r="29" spans="1:15" ht="18.75" customHeight="1">
      <c r="A29" s="65"/>
      <c r="B29" s="80" t="s">
        <v>20</v>
      </c>
      <c r="C29" s="81"/>
      <c r="D29" s="81">
        <v>1.2762636757150503</v>
      </c>
      <c r="E29" s="81">
        <v>-1.9644775395171288</v>
      </c>
      <c r="F29" s="81">
        <v>-11.908438009440891</v>
      </c>
      <c r="G29" s="81">
        <v>30.250118910555734</v>
      </c>
      <c r="H29" s="31">
        <v>-10.166750978992633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140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2.0003579999999999</v>
      </c>
      <c r="D13" s="79">
        <v>2.1534010000000001</v>
      </c>
      <c r="E13" s="79">
        <v>3.1826759999999998</v>
      </c>
      <c r="F13" s="79">
        <v>2.1376369999999998</v>
      </c>
      <c r="G13" s="79">
        <v>2.2166960000000002</v>
      </c>
      <c r="H13" s="81">
        <v>3.1422439999999998</v>
      </c>
      <c r="I13" s="79">
        <v>41.753492585361251</v>
      </c>
      <c r="J13" s="79">
        <v>141.75349258536124</v>
      </c>
      <c r="K13" s="79">
        <v>3.6984296211190371</v>
      </c>
      <c r="L13" s="67"/>
      <c r="N13" s="43">
        <v>1</v>
      </c>
    </row>
    <row r="14" spans="1:15">
      <c r="A14" s="65"/>
      <c r="B14" s="76" t="s">
        <v>9</v>
      </c>
      <c r="C14" s="79">
        <v>2.2917869999999998</v>
      </c>
      <c r="D14" s="79">
        <v>2.7901289999999999</v>
      </c>
      <c r="E14" s="79">
        <v>3.29176</v>
      </c>
      <c r="F14" s="79">
        <v>3.6799689999999998</v>
      </c>
      <c r="G14" s="79">
        <v>2.733174</v>
      </c>
      <c r="H14" s="81">
        <v>5.3500030000000001</v>
      </c>
      <c r="I14" s="79">
        <v>95.743227471064785</v>
      </c>
      <c r="J14" s="79">
        <v>195.74322747106478</v>
      </c>
      <c r="K14" s="79">
        <v>-25.72834173331351</v>
      </c>
      <c r="L14" s="67"/>
      <c r="N14" s="43">
        <v>1</v>
      </c>
    </row>
    <row r="15" spans="1:15">
      <c r="A15" s="65"/>
      <c r="B15" s="76" t="s">
        <v>10</v>
      </c>
      <c r="C15" s="79">
        <v>3.3046340000000001</v>
      </c>
      <c r="D15" s="79">
        <v>2.675478</v>
      </c>
      <c r="E15" s="79">
        <v>3.1874380000000002</v>
      </c>
      <c r="F15" s="79">
        <v>5.3433529999999996</v>
      </c>
      <c r="G15" s="79">
        <v>3.1435770000000001</v>
      </c>
      <c r="H15" s="81">
        <v>5.0125859999999998</v>
      </c>
      <c r="I15" s="79">
        <v>59.454850318602006</v>
      </c>
      <c r="J15" s="79">
        <v>159.45485031860201</v>
      </c>
      <c r="K15" s="79">
        <v>-41.168457333812682</v>
      </c>
      <c r="L15" s="67"/>
      <c r="N15" s="43">
        <v>1</v>
      </c>
    </row>
    <row r="16" spans="1:15">
      <c r="A16" s="65"/>
      <c r="B16" s="76" t="s">
        <v>11</v>
      </c>
      <c r="C16" s="79">
        <v>2.1371850000000001</v>
      </c>
      <c r="D16" s="79">
        <v>2.479457</v>
      </c>
      <c r="E16" s="79">
        <v>3.5460039999999999</v>
      </c>
      <c r="F16" s="79">
        <v>5.9828749999999999</v>
      </c>
      <c r="G16" s="79">
        <v>4.0305479999999996</v>
      </c>
      <c r="H16" s="81">
        <v>3.254394</v>
      </c>
      <c r="I16" s="79">
        <v>-19.256785925884014</v>
      </c>
      <c r="J16" s="79">
        <v>80.743214074115983</v>
      </c>
      <c r="K16" s="79">
        <v>-32.631920272444269</v>
      </c>
      <c r="L16" s="67"/>
      <c r="N16" s="43">
        <v>1</v>
      </c>
    </row>
    <row r="17" spans="1:15">
      <c r="A17" s="65"/>
      <c r="B17" s="76" t="s">
        <v>12</v>
      </c>
      <c r="C17" s="79">
        <v>5.7928660000000001</v>
      </c>
      <c r="D17" s="79">
        <v>2.9654029999999998</v>
      </c>
      <c r="E17" s="79">
        <v>2.8887860000000001</v>
      </c>
      <c r="F17" s="79">
        <v>6.2827390000000003</v>
      </c>
      <c r="G17" s="79">
        <v>4.3894609999999998</v>
      </c>
      <c r="H17" s="81">
        <v>6.2237349999999996</v>
      </c>
      <c r="I17" s="79">
        <v>41.78813754126076</v>
      </c>
      <c r="J17" s="79">
        <v>141.78813754126077</v>
      </c>
      <c r="K17" s="79">
        <v>-30.134595755131642</v>
      </c>
      <c r="L17" s="67"/>
      <c r="N17" s="43">
        <v>1</v>
      </c>
    </row>
    <row r="18" spans="1:15">
      <c r="A18" s="65"/>
      <c r="B18" s="76" t="s">
        <v>13</v>
      </c>
      <c r="C18" s="79">
        <v>4.4129620000000003</v>
      </c>
      <c r="D18" s="79">
        <v>3.1202890000000001</v>
      </c>
      <c r="E18" s="79">
        <v>6.5528570000000004</v>
      </c>
      <c r="F18" s="79">
        <v>4.3892939999999996</v>
      </c>
      <c r="G18" s="79">
        <v>2.9887169999999998</v>
      </c>
      <c r="H18" s="31">
        <v>5.7075930000000001</v>
      </c>
      <c r="I18" s="25">
        <v>90.971343221857424</v>
      </c>
      <c r="J18" s="25">
        <v>190.97134322185744</v>
      </c>
      <c r="K18" s="25">
        <v>-31.908935696720242</v>
      </c>
      <c r="L18" s="67"/>
      <c r="N18" s="43">
        <v>1</v>
      </c>
    </row>
    <row r="19" spans="1:15">
      <c r="A19" s="65"/>
      <c r="B19" s="76" t="s">
        <v>14</v>
      </c>
      <c r="C19" s="79">
        <v>2.9263669999999999</v>
      </c>
      <c r="D19" s="79">
        <v>2.842921</v>
      </c>
      <c r="E19" s="79">
        <v>3.8971</v>
      </c>
      <c r="F19" s="79">
        <v>3.877618</v>
      </c>
      <c r="G19" s="79">
        <v>3.5829870000000001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4.0869479999999996</v>
      </c>
      <c r="D20" s="79">
        <v>1.9684360000000001</v>
      </c>
      <c r="E20" s="79">
        <v>4.4543460000000001</v>
      </c>
      <c r="F20" s="79">
        <v>4.4848220000000003</v>
      </c>
      <c r="G20" s="79">
        <v>4.1140540000000003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3.728329</v>
      </c>
      <c r="D21" s="79">
        <v>2.358374</v>
      </c>
      <c r="E21" s="79">
        <v>3.4741149999999998</v>
      </c>
      <c r="F21" s="79">
        <v>4.6796610000000003</v>
      </c>
      <c r="G21" s="79">
        <v>4.4731870000000002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4.7047460000000001</v>
      </c>
      <c r="D22" s="79">
        <v>2.5440260000000001</v>
      </c>
      <c r="E22" s="79">
        <v>4.1632749999999996</v>
      </c>
      <c r="F22" s="79">
        <v>6.0576910000000002</v>
      </c>
      <c r="G22" s="79">
        <v>21.938013999999999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3.3331710000000001</v>
      </c>
      <c r="D23" s="79">
        <v>3.2298110000000002</v>
      </c>
      <c r="E23" s="79">
        <v>3.420258</v>
      </c>
      <c r="F23" s="79">
        <v>4.2691569999999999</v>
      </c>
      <c r="G23" s="79">
        <v>4.3927930000000002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1.628895</v>
      </c>
      <c r="D24" s="79">
        <v>2.6200450000000002</v>
      </c>
      <c r="E24" s="79">
        <v>2.2077179999999998</v>
      </c>
      <c r="F24" s="79">
        <v>4.000203</v>
      </c>
      <c r="G24" s="79">
        <v>3.2732929999999998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40.348247999999998</v>
      </c>
      <c r="D25" s="81">
        <v>31.747770000000006</v>
      </c>
      <c r="E25" s="81">
        <v>44.266332999999996</v>
      </c>
      <c r="F25" s="81">
        <v>55.185018999999997</v>
      </c>
      <c r="G25" s="81">
        <v>61.276501000000003</v>
      </c>
      <c r="H25" s="106">
        <v>28.690555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-21.315616975487984</v>
      </c>
      <c r="E26" s="81">
        <v>39.431314388380635</v>
      </c>
      <c r="F26" s="81">
        <v>24.665892248178768</v>
      </c>
      <c r="G26" s="81">
        <v>11.038289213962237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19.939792000000001</v>
      </c>
      <c r="D28" s="78">
        <v>16.184157000000003</v>
      </c>
      <c r="E28" s="78">
        <v>22.649521</v>
      </c>
      <c r="F28" s="78">
        <v>27.815866999999997</v>
      </c>
      <c r="G28" s="78">
        <v>19.502173000000003</v>
      </c>
      <c r="H28" s="74">
        <v>28.690555</v>
      </c>
      <c r="I28" s="75">
        <v>47.11465742817478</v>
      </c>
      <c r="J28" s="31">
        <v>147.11465742817478</v>
      </c>
      <c r="K28" s="31">
        <v>-29.888315183560501</v>
      </c>
      <c r="L28" s="67"/>
    </row>
    <row r="29" spans="1:15" ht="18.75" customHeight="1">
      <c r="A29" s="65"/>
      <c r="B29" s="80" t="s">
        <v>20</v>
      </c>
      <c r="C29" s="81"/>
      <c r="D29" s="81">
        <v>-18.834875509232983</v>
      </c>
      <c r="E29" s="81">
        <v>39.948722692198288</v>
      </c>
      <c r="F29" s="81">
        <v>22.809956996441549</v>
      </c>
      <c r="G29" s="81">
        <v>-29.888315183560501</v>
      </c>
      <c r="H29" s="31">
        <v>47.11465742817478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 t="s">
        <v>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141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38.116500000000002</v>
      </c>
      <c r="D13" s="79">
        <v>57.265261000000002</v>
      </c>
      <c r="E13" s="79">
        <v>92.264145999999997</v>
      </c>
      <c r="F13" s="79">
        <v>73.281199999999998</v>
      </c>
      <c r="G13" s="79">
        <v>21.263334</v>
      </c>
      <c r="H13" s="81">
        <v>17.914591000000001</v>
      </c>
      <c r="I13" s="79">
        <v>-15.748908426119812</v>
      </c>
      <c r="J13" s="79">
        <v>84.251091573880188</v>
      </c>
      <c r="K13" s="79">
        <v>-70.983916748088177</v>
      </c>
      <c r="L13" s="67"/>
      <c r="N13" s="43">
        <v>1</v>
      </c>
    </row>
    <row r="14" spans="1:15">
      <c r="A14" s="65"/>
      <c r="B14" s="76" t="s">
        <v>9</v>
      </c>
      <c r="C14" s="79">
        <v>52.660128999999998</v>
      </c>
      <c r="D14" s="79">
        <v>72.405430999999993</v>
      </c>
      <c r="E14" s="79">
        <v>118.603459</v>
      </c>
      <c r="F14" s="79">
        <v>94.003271999999996</v>
      </c>
      <c r="G14" s="79">
        <v>42.855172000000003</v>
      </c>
      <c r="H14" s="81">
        <v>24.115259999999999</v>
      </c>
      <c r="I14" s="79">
        <v>-43.728472260010996</v>
      </c>
      <c r="J14" s="79">
        <v>56.271527739989004</v>
      </c>
      <c r="K14" s="79">
        <v>-54.410978375305909</v>
      </c>
      <c r="L14" s="67"/>
      <c r="N14" s="43">
        <v>1</v>
      </c>
    </row>
    <row r="15" spans="1:15">
      <c r="A15" s="65"/>
      <c r="B15" s="76" t="s">
        <v>10</v>
      </c>
      <c r="C15" s="79">
        <v>64.177351000000002</v>
      </c>
      <c r="D15" s="79">
        <v>93.527496999999997</v>
      </c>
      <c r="E15" s="79">
        <v>85.772116999999994</v>
      </c>
      <c r="F15" s="79">
        <v>89.293678999999997</v>
      </c>
      <c r="G15" s="79">
        <v>44.252465999999998</v>
      </c>
      <c r="H15" s="81">
        <v>31.915921000000001</v>
      </c>
      <c r="I15" s="79">
        <v>-27.877644152079561</v>
      </c>
      <c r="J15" s="79">
        <v>72.122355847920431</v>
      </c>
      <c r="K15" s="79">
        <v>-50.4416589219042</v>
      </c>
      <c r="L15" s="67"/>
      <c r="N15" s="43">
        <v>1</v>
      </c>
    </row>
    <row r="16" spans="1:15">
      <c r="A16" s="65"/>
      <c r="B16" s="76" t="s">
        <v>11</v>
      </c>
      <c r="C16" s="79">
        <v>46.234273000000002</v>
      </c>
      <c r="D16" s="79">
        <v>76.643270999999999</v>
      </c>
      <c r="E16" s="79">
        <v>135.54060799999999</v>
      </c>
      <c r="F16" s="79">
        <v>58.539400000000001</v>
      </c>
      <c r="G16" s="79">
        <v>33.238880000000002</v>
      </c>
      <c r="H16" s="81">
        <v>27.271481000000001</v>
      </c>
      <c r="I16" s="79">
        <v>-17.953068815796435</v>
      </c>
      <c r="J16" s="79">
        <v>82.046931184203558</v>
      </c>
      <c r="K16" s="79">
        <v>-43.219643522140636</v>
      </c>
      <c r="L16" s="67"/>
      <c r="N16" s="43">
        <v>1</v>
      </c>
    </row>
    <row r="17" spans="1:15">
      <c r="A17" s="65"/>
      <c r="B17" s="76" t="s">
        <v>12</v>
      </c>
      <c r="C17" s="79">
        <v>54.654679000000002</v>
      </c>
      <c r="D17" s="79">
        <v>102.600295</v>
      </c>
      <c r="E17" s="79">
        <v>121.832396</v>
      </c>
      <c r="F17" s="79">
        <v>100.592893</v>
      </c>
      <c r="G17" s="79">
        <v>40.625332</v>
      </c>
      <c r="H17" s="81">
        <v>26.350218999999999</v>
      </c>
      <c r="I17" s="79">
        <v>-35.138452530061791</v>
      </c>
      <c r="J17" s="79">
        <v>64.861547469938202</v>
      </c>
      <c r="K17" s="79">
        <v>-59.614113096439134</v>
      </c>
      <c r="L17" s="67"/>
      <c r="N17" s="43">
        <v>1</v>
      </c>
    </row>
    <row r="18" spans="1:15">
      <c r="A18" s="65"/>
      <c r="B18" s="76" t="s">
        <v>13</v>
      </c>
      <c r="C18" s="79">
        <v>54.846161000000002</v>
      </c>
      <c r="D18" s="79">
        <v>93.007712999999995</v>
      </c>
      <c r="E18" s="79">
        <v>84.867217999999994</v>
      </c>
      <c r="F18" s="79">
        <v>87.970348999999999</v>
      </c>
      <c r="G18" s="79">
        <v>25.824705999999999</v>
      </c>
      <c r="H18" s="31">
        <v>27.200520999999998</v>
      </c>
      <c r="I18" s="25">
        <v>5.3275146675435536</v>
      </c>
      <c r="J18" s="25">
        <v>105.32751466754355</v>
      </c>
      <c r="K18" s="25">
        <v>-70.643851827847143</v>
      </c>
      <c r="L18" s="67"/>
      <c r="N18" s="43">
        <v>1</v>
      </c>
    </row>
    <row r="19" spans="1:15">
      <c r="A19" s="65"/>
      <c r="B19" s="76" t="s">
        <v>14</v>
      </c>
      <c r="C19" s="79">
        <v>53.621388000000003</v>
      </c>
      <c r="D19" s="79">
        <v>109.346581</v>
      </c>
      <c r="E19" s="79">
        <v>108.242307</v>
      </c>
      <c r="F19" s="79">
        <v>55.251730000000002</v>
      </c>
      <c r="G19" s="79">
        <v>23.754418000000001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67.746296000000001</v>
      </c>
      <c r="D20" s="79">
        <v>124.82734499999999</v>
      </c>
      <c r="E20" s="79">
        <v>94.340114</v>
      </c>
      <c r="F20" s="79">
        <v>52.298253000000003</v>
      </c>
      <c r="G20" s="79">
        <v>17.919187999999998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79.182901000000001</v>
      </c>
      <c r="D21" s="79">
        <v>123.91264700000001</v>
      </c>
      <c r="E21" s="79">
        <v>86.753704999999997</v>
      </c>
      <c r="F21" s="79">
        <v>69.132727000000003</v>
      </c>
      <c r="G21" s="79">
        <v>23.856235999999999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79.459962000000004</v>
      </c>
      <c r="D22" s="79">
        <v>141.92961500000001</v>
      </c>
      <c r="E22" s="79">
        <v>156.93847199999999</v>
      </c>
      <c r="F22" s="79">
        <v>53.012608</v>
      </c>
      <c r="G22" s="79">
        <v>22.582156999999999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82.240724999999998</v>
      </c>
      <c r="D23" s="79">
        <v>165.83513600000001</v>
      </c>
      <c r="E23" s="79">
        <v>121.374878</v>
      </c>
      <c r="F23" s="79">
        <v>50.678722999999998</v>
      </c>
      <c r="G23" s="79">
        <v>20.451153999999999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75.307479000000001</v>
      </c>
      <c r="D24" s="79">
        <v>148.02193500000001</v>
      </c>
      <c r="E24" s="79">
        <v>121.7422</v>
      </c>
      <c r="F24" s="79">
        <v>37.412286000000002</v>
      </c>
      <c r="G24" s="79">
        <v>28.757567999999999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748.24784399999999</v>
      </c>
      <c r="D25" s="81">
        <v>1309.322727</v>
      </c>
      <c r="E25" s="81">
        <v>1328.27162</v>
      </c>
      <c r="F25" s="81">
        <v>821.46712000000002</v>
      </c>
      <c r="G25" s="81">
        <v>345.38061099999993</v>
      </c>
      <c r="H25" s="106">
        <v>154.76799299999999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74.985165343155998</v>
      </c>
      <c r="E26" s="81">
        <v>1.4472286021809833</v>
      </c>
      <c r="F26" s="81">
        <v>-38.15518545822728</v>
      </c>
      <c r="G26" s="81">
        <v>-57.955637834902028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310.68909300000001</v>
      </c>
      <c r="D28" s="78">
        <v>495.44946800000002</v>
      </c>
      <c r="E28" s="78">
        <v>638.87994400000002</v>
      </c>
      <c r="F28" s="78">
        <v>503.68079299999999</v>
      </c>
      <c r="G28" s="78">
        <v>208.05989</v>
      </c>
      <c r="H28" s="74">
        <v>154.76799299999999</v>
      </c>
      <c r="I28" s="75">
        <v>-25.613729296886589</v>
      </c>
      <c r="J28" s="31">
        <v>74.386270703113411</v>
      </c>
      <c r="K28" s="31">
        <v>-58.692113558517214</v>
      </c>
      <c r="L28" s="67"/>
    </row>
    <row r="29" spans="1:15" ht="18.75" customHeight="1">
      <c r="A29" s="65"/>
      <c r="B29" s="80" t="s">
        <v>20</v>
      </c>
      <c r="C29" s="81"/>
      <c r="D29" s="81">
        <v>59.467930855236048</v>
      </c>
      <c r="E29" s="81">
        <v>28.949567062609095</v>
      </c>
      <c r="F29" s="81">
        <v>-21.161902524834943</v>
      </c>
      <c r="G29" s="81">
        <v>-58.692113558517214</v>
      </c>
      <c r="H29" s="31">
        <v>-25.613729296886589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142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0.48136000000000001</v>
      </c>
      <c r="D13" s="79">
        <v>2.913653</v>
      </c>
      <c r="E13" s="79">
        <v>0.63344</v>
      </c>
      <c r="F13" s="79">
        <v>1.1866220000000001</v>
      </c>
      <c r="G13" s="79">
        <v>0</v>
      </c>
      <c r="H13" s="81">
        <v>4.428E-2</v>
      </c>
      <c r="I13" s="79" t="s">
        <v>135</v>
      </c>
      <c r="J13" s="79" t="s">
        <v>135</v>
      </c>
      <c r="K13" s="79" t="s">
        <v>135</v>
      </c>
      <c r="L13" s="67"/>
      <c r="N13" s="43">
        <v>1</v>
      </c>
    </row>
    <row r="14" spans="1:15">
      <c r="A14" s="65"/>
      <c r="B14" s="76" t="s">
        <v>9</v>
      </c>
      <c r="C14" s="79">
        <v>1.4769680000000001</v>
      </c>
      <c r="D14" s="79">
        <v>1.755409</v>
      </c>
      <c r="E14" s="79">
        <v>9.8214830000000006</v>
      </c>
      <c r="F14" s="79">
        <v>1.6345240000000001</v>
      </c>
      <c r="G14" s="79">
        <v>0.32708100000000001</v>
      </c>
      <c r="H14" s="81">
        <v>2.7720000000000002E-2</v>
      </c>
      <c r="I14" s="79">
        <v>-91.525035083052813</v>
      </c>
      <c r="J14" s="79">
        <v>8.4749649169471777</v>
      </c>
      <c r="K14" s="79">
        <v>-79.989220103222721</v>
      </c>
      <c r="L14" s="67"/>
      <c r="N14" s="43">
        <v>1</v>
      </c>
    </row>
    <row r="15" spans="1:15">
      <c r="A15" s="65"/>
      <c r="B15" s="76" t="s">
        <v>10</v>
      </c>
      <c r="C15" s="79">
        <v>0.21915799999999999</v>
      </c>
      <c r="D15" s="79">
        <v>2.7646799999999998</v>
      </c>
      <c r="E15" s="79">
        <v>6.4884779999999997</v>
      </c>
      <c r="F15" s="79">
        <v>1.664466</v>
      </c>
      <c r="G15" s="79">
        <v>0.247915</v>
      </c>
      <c r="H15" s="81">
        <v>0.44579800000000003</v>
      </c>
      <c r="I15" s="79">
        <v>79.818889538753226</v>
      </c>
      <c r="J15" s="79">
        <v>179.81888953875321</v>
      </c>
      <c r="K15" s="79">
        <v>-85.105433214015775</v>
      </c>
      <c r="L15" s="67"/>
      <c r="N15" s="43">
        <v>1</v>
      </c>
    </row>
    <row r="16" spans="1:15">
      <c r="A16" s="65"/>
      <c r="B16" s="76" t="s">
        <v>11</v>
      </c>
      <c r="C16" s="79">
        <v>0.73023700000000002</v>
      </c>
      <c r="D16" s="79">
        <v>0.78144000000000002</v>
      </c>
      <c r="E16" s="79">
        <v>5.3200510000000003</v>
      </c>
      <c r="F16" s="79">
        <v>2.9514719999999999</v>
      </c>
      <c r="G16" s="79">
        <v>0.72814699999999999</v>
      </c>
      <c r="H16" s="81">
        <v>0.15221999999999999</v>
      </c>
      <c r="I16" s="79">
        <v>-79.094880566698748</v>
      </c>
      <c r="J16" s="79">
        <v>20.905119433301241</v>
      </c>
      <c r="K16" s="79">
        <v>-75.329361078133218</v>
      </c>
      <c r="L16" s="67"/>
      <c r="N16" s="43">
        <v>1</v>
      </c>
    </row>
    <row r="17" spans="1:15">
      <c r="A17" s="65"/>
      <c r="B17" s="76" t="s">
        <v>12</v>
      </c>
      <c r="C17" s="79">
        <v>0.94375600000000004</v>
      </c>
      <c r="D17" s="79">
        <v>1.1085020000000001</v>
      </c>
      <c r="E17" s="79">
        <v>14.351611999999999</v>
      </c>
      <c r="F17" s="79">
        <v>2.5130620000000001</v>
      </c>
      <c r="G17" s="79">
        <v>0.60103700000000004</v>
      </c>
      <c r="H17" s="81">
        <v>0.55174199999999995</v>
      </c>
      <c r="I17" s="79">
        <v>-8.2016581341914261</v>
      </c>
      <c r="J17" s="79">
        <v>91.798341865808581</v>
      </c>
      <c r="K17" s="79">
        <v>-76.083479038718508</v>
      </c>
      <c r="L17" s="67"/>
      <c r="N17" s="43">
        <v>1</v>
      </c>
    </row>
    <row r="18" spans="1:15">
      <c r="A18" s="65"/>
      <c r="B18" s="76" t="s">
        <v>13</v>
      </c>
      <c r="C18" s="79">
        <v>0.15202499999999999</v>
      </c>
      <c r="D18" s="79">
        <v>4.9014439999999997</v>
      </c>
      <c r="E18" s="79">
        <v>7.4632199999999997</v>
      </c>
      <c r="F18" s="79">
        <v>2.556629</v>
      </c>
      <c r="G18" s="79">
        <v>0.54089200000000004</v>
      </c>
      <c r="H18" s="31">
        <v>0</v>
      </c>
      <c r="I18" s="25" t="s">
        <v>135</v>
      </c>
      <c r="J18" s="25" t="s">
        <v>135</v>
      </c>
      <c r="K18" s="25" t="s">
        <v>135</v>
      </c>
      <c r="L18" s="67"/>
      <c r="N18" s="43">
        <v>1</v>
      </c>
    </row>
    <row r="19" spans="1:15">
      <c r="A19" s="65"/>
      <c r="B19" s="76" t="s">
        <v>14</v>
      </c>
      <c r="C19" s="79">
        <v>2.3884560000000001</v>
      </c>
      <c r="D19" s="79">
        <v>3.9000910000000002</v>
      </c>
      <c r="E19" s="79">
        <v>9.7773070000000004</v>
      </c>
      <c r="F19" s="79">
        <v>0.84300900000000001</v>
      </c>
      <c r="G19" s="79">
        <v>0.71869000000000005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3.7250019999999999</v>
      </c>
      <c r="D20" s="79">
        <v>6.888814</v>
      </c>
      <c r="E20" s="79">
        <v>4.7494290000000001</v>
      </c>
      <c r="F20" s="79">
        <v>0.34628100000000001</v>
      </c>
      <c r="G20" s="79">
        <v>5.1660999999999999E-2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0.36376900000000001</v>
      </c>
      <c r="D21" s="79">
        <v>3.4063400000000001</v>
      </c>
      <c r="E21" s="79">
        <v>0.23898</v>
      </c>
      <c r="F21" s="79">
        <v>4.0980000000000003E-2</v>
      </c>
      <c r="G21" s="79">
        <v>2.0599999999999999E-4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5.3407049999999998</v>
      </c>
      <c r="D22" s="79">
        <v>2.1385550000000002</v>
      </c>
      <c r="E22" s="79">
        <v>1.087985</v>
      </c>
      <c r="F22" s="79">
        <v>8.1999999999999998E-4</v>
      </c>
      <c r="G22" s="79">
        <v>3.5416999999999997E-2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0.17477000000000001</v>
      </c>
      <c r="D23" s="79">
        <v>3.0470470000000001</v>
      </c>
      <c r="E23" s="79">
        <v>2.0106869999999999</v>
      </c>
      <c r="F23" s="79">
        <v>0.13461600000000001</v>
      </c>
      <c r="G23" s="79">
        <v>2.7720000000000002E-2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3.0109560000000002</v>
      </c>
      <c r="D24" s="79">
        <v>1.745549</v>
      </c>
      <c r="E24" s="79">
        <v>3.2654510000000001</v>
      </c>
      <c r="F24" s="79">
        <v>0.39796199999999998</v>
      </c>
      <c r="G24" s="79">
        <v>0.25172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19.007162000000001</v>
      </c>
      <c r="D25" s="81">
        <v>35.351523999999998</v>
      </c>
      <c r="E25" s="81">
        <v>65.208123000000001</v>
      </c>
      <c r="F25" s="81">
        <v>14.270442999999998</v>
      </c>
      <c r="G25" s="81">
        <v>3.5304860000000002</v>
      </c>
      <c r="H25" s="106">
        <v>1.22176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85.990543985472414</v>
      </c>
      <c r="E26" s="81">
        <v>84.456327823377578</v>
      </c>
      <c r="F26" s="81">
        <v>-78.115543979083711</v>
      </c>
      <c r="G26" s="81">
        <v>-75.260151349190778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81">
        <v>4.0035039999999995</v>
      </c>
      <c r="D28" s="81">
        <v>14.225128</v>
      </c>
      <c r="E28" s="81">
        <v>44.078284000000004</v>
      </c>
      <c r="F28" s="81">
        <v>12.506775000000001</v>
      </c>
      <c r="G28" s="81">
        <v>2.4450720000000001</v>
      </c>
      <c r="H28" s="31">
        <v>1.22176</v>
      </c>
      <c r="I28" s="75">
        <v>-50.031737306713268</v>
      </c>
      <c r="J28" s="31">
        <v>49.968262693286732</v>
      </c>
      <c r="K28" s="31">
        <v>-80.450020089111703</v>
      </c>
      <c r="L28" s="67"/>
    </row>
    <row r="29" spans="1:15" ht="18.75" customHeight="1">
      <c r="A29" s="65"/>
      <c r="B29" s="80" t="s">
        <v>20</v>
      </c>
      <c r="C29" s="81"/>
      <c r="D29" s="81">
        <v>255.316942358494</v>
      </c>
      <c r="E29" s="81">
        <v>209.8621256694492</v>
      </c>
      <c r="F29" s="81">
        <v>-71.625993879435043</v>
      </c>
      <c r="G29" s="81">
        <v>-80.450020089111703</v>
      </c>
      <c r="H29" s="31">
        <v>-50.031737306713268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143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1.6935439999999999</v>
      </c>
      <c r="D13" s="79">
        <v>3.303061</v>
      </c>
      <c r="E13" s="79">
        <v>8.6228929999999995</v>
      </c>
      <c r="F13" s="79">
        <v>12.005784999999999</v>
      </c>
      <c r="G13" s="79">
        <v>2.9746419999999998</v>
      </c>
      <c r="H13" s="81">
        <v>2.808713</v>
      </c>
      <c r="I13" s="79">
        <v>-5.5781166271436922</v>
      </c>
      <c r="J13" s="79">
        <v>94.421883372856314</v>
      </c>
      <c r="K13" s="79">
        <v>-75.223261119535294</v>
      </c>
      <c r="L13" s="67"/>
      <c r="N13" s="43">
        <v>1</v>
      </c>
    </row>
    <row r="14" spans="1:15">
      <c r="A14" s="65"/>
      <c r="B14" s="76" t="s">
        <v>9</v>
      </c>
      <c r="C14" s="79">
        <v>2.1845780000000001</v>
      </c>
      <c r="D14" s="79">
        <v>6.1059979999999996</v>
      </c>
      <c r="E14" s="79">
        <v>9.218572</v>
      </c>
      <c r="F14" s="79">
        <v>16.383296000000001</v>
      </c>
      <c r="G14" s="79">
        <v>5.1621889999999997</v>
      </c>
      <c r="H14" s="81">
        <v>3.5718960000000002</v>
      </c>
      <c r="I14" s="79">
        <v>-30.80656287478044</v>
      </c>
      <c r="J14" s="79">
        <v>69.19343712521956</v>
      </c>
      <c r="K14" s="79">
        <v>-68.491144883178578</v>
      </c>
      <c r="L14" s="67"/>
      <c r="N14" s="43">
        <v>1</v>
      </c>
    </row>
    <row r="15" spans="1:15">
      <c r="A15" s="65"/>
      <c r="B15" s="76" t="s">
        <v>10</v>
      </c>
      <c r="C15" s="79">
        <v>4.3606740000000004</v>
      </c>
      <c r="D15" s="79">
        <v>6.1489310000000001</v>
      </c>
      <c r="E15" s="79">
        <v>8.6263100000000001</v>
      </c>
      <c r="F15" s="79">
        <v>13.985530000000001</v>
      </c>
      <c r="G15" s="79">
        <v>5.1680919999999997</v>
      </c>
      <c r="H15" s="81">
        <v>3.3155079999999999</v>
      </c>
      <c r="I15" s="79">
        <v>-35.84657548665929</v>
      </c>
      <c r="J15" s="79">
        <v>64.15342451334071</v>
      </c>
      <c r="K15" s="79">
        <v>-63.046863436709231</v>
      </c>
      <c r="L15" s="67"/>
      <c r="N15" s="43">
        <v>1</v>
      </c>
    </row>
    <row r="16" spans="1:15">
      <c r="A16" s="65"/>
      <c r="B16" s="76" t="s">
        <v>11</v>
      </c>
      <c r="C16" s="79">
        <v>2.5655559999999999</v>
      </c>
      <c r="D16" s="79">
        <v>6.2662630000000004</v>
      </c>
      <c r="E16" s="79">
        <v>12.563688000000001</v>
      </c>
      <c r="F16" s="79">
        <v>8.1489279999999997</v>
      </c>
      <c r="G16" s="79">
        <v>5.2505819999999996</v>
      </c>
      <c r="H16" s="81">
        <v>4.0545150000000003</v>
      </c>
      <c r="I16" s="79">
        <v>-22.779703278607965</v>
      </c>
      <c r="J16" s="79">
        <v>77.220296721392032</v>
      </c>
      <c r="K16" s="79">
        <v>-35.567205895057604</v>
      </c>
      <c r="L16" s="67"/>
      <c r="N16" s="43">
        <v>1</v>
      </c>
    </row>
    <row r="17" spans="1:15">
      <c r="A17" s="65"/>
      <c r="B17" s="76" t="s">
        <v>12</v>
      </c>
      <c r="C17" s="79">
        <v>3.546964</v>
      </c>
      <c r="D17" s="79">
        <v>7.5389530000000002</v>
      </c>
      <c r="E17" s="79">
        <v>12.109695</v>
      </c>
      <c r="F17" s="79">
        <v>8.1729669999999999</v>
      </c>
      <c r="G17" s="79">
        <v>4.2083170000000001</v>
      </c>
      <c r="H17" s="81">
        <v>2.450434</v>
      </c>
      <c r="I17" s="79">
        <v>-41.771639351313127</v>
      </c>
      <c r="J17" s="79">
        <v>58.228360648686873</v>
      </c>
      <c r="K17" s="79">
        <v>-48.509311245230769</v>
      </c>
      <c r="L17" s="67"/>
      <c r="N17" s="43">
        <v>1</v>
      </c>
    </row>
    <row r="18" spans="1:15">
      <c r="A18" s="65"/>
      <c r="B18" s="76" t="s">
        <v>13</v>
      </c>
      <c r="C18" s="79">
        <v>3.6671939999999998</v>
      </c>
      <c r="D18" s="79">
        <v>6.6256409999999999</v>
      </c>
      <c r="E18" s="79">
        <v>13.099189000000001</v>
      </c>
      <c r="F18" s="79">
        <v>5.820862</v>
      </c>
      <c r="G18" s="79">
        <v>2.7303700000000002</v>
      </c>
      <c r="H18" s="31">
        <v>3.5445760000000002</v>
      </c>
      <c r="I18" s="25">
        <v>29.820354017953598</v>
      </c>
      <c r="J18" s="25">
        <v>129.8203540179536</v>
      </c>
      <c r="K18" s="25">
        <v>-53.093373455684059</v>
      </c>
      <c r="L18" s="67"/>
      <c r="N18" s="43">
        <v>1</v>
      </c>
    </row>
    <row r="19" spans="1:15">
      <c r="A19" s="65"/>
      <c r="B19" s="76" t="s">
        <v>14</v>
      </c>
      <c r="C19" s="79">
        <v>4.6551859999999996</v>
      </c>
      <c r="D19" s="79">
        <v>8.6165489999999991</v>
      </c>
      <c r="E19" s="79">
        <v>12.994769</v>
      </c>
      <c r="F19" s="79">
        <v>8.3619800000000009</v>
      </c>
      <c r="G19" s="79">
        <v>2.977163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5.0766989999999996</v>
      </c>
      <c r="D20" s="79">
        <v>9.9460999999999995</v>
      </c>
      <c r="E20" s="79">
        <v>13.223108</v>
      </c>
      <c r="F20" s="79">
        <v>8.4606779999999997</v>
      </c>
      <c r="G20" s="79">
        <v>3.5645129999999998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4.4901859999999996</v>
      </c>
      <c r="D21" s="79">
        <v>10.500412000000001</v>
      </c>
      <c r="E21" s="79">
        <v>8.0174400000000006</v>
      </c>
      <c r="F21" s="79">
        <v>7.9483740000000003</v>
      </c>
      <c r="G21" s="79">
        <v>3.646039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4.316827</v>
      </c>
      <c r="D22" s="79">
        <v>9.65489</v>
      </c>
      <c r="E22" s="79">
        <v>17.400234999999999</v>
      </c>
      <c r="F22" s="79">
        <v>8.0261790000000008</v>
      </c>
      <c r="G22" s="79">
        <v>3.396963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5.51058</v>
      </c>
      <c r="D23" s="79">
        <v>9.3180750000000003</v>
      </c>
      <c r="E23" s="79">
        <v>16.373338</v>
      </c>
      <c r="F23" s="79">
        <v>6.5287439999999997</v>
      </c>
      <c r="G23" s="79">
        <v>2.401729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4.9183430000000001</v>
      </c>
      <c r="D24" s="79">
        <v>8.9647590000000008</v>
      </c>
      <c r="E24" s="79">
        <v>19.093315</v>
      </c>
      <c r="F24" s="79">
        <v>6.0889090000000001</v>
      </c>
      <c r="G24" s="79">
        <v>2.5360960000000001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46.986330999999993</v>
      </c>
      <c r="D25" s="81">
        <v>92.989631999999986</v>
      </c>
      <c r="E25" s="81">
        <v>151.34255199999998</v>
      </c>
      <c r="F25" s="81">
        <v>109.93223200000001</v>
      </c>
      <c r="G25" s="81">
        <v>44.016695000000006</v>
      </c>
      <c r="H25" s="106">
        <v>19.745642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97.907838345581837</v>
      </c>
      <c r="E26" s="81">
        <v>62.752071112616093</v>
      </c>
      <c r="F26" s="81">
        <v>-27.361980786474362</v>
      </c>
      <c r="G26" s="81">
        <v>-59.960155270930912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18.018509999999999</v>
      </c>
      <c r="D28" s="78">
        <v>35.988847</v>
      </c>
      <c r="E28" s="78">
        <v>64.240347</v>
      </c>
      <c r="F28" s="78">
        <v>64.517368000000005</v>
      </c>
      <c r="G28" s="78">
        <v>25.494191999999998</v>
      </c>
      <c r="H28" s="74">
        <v>19.745642</v>
      </c>
      <c r="I28" s="75">
        <v>-22.548469078761148</v>
      </c>
      <c r="J28" s="31">
        <v>77.451530921238856</v>
      </c>
      <c r="K28" s="31">
        <v>-60.484761250644951</v>
      </c>
      <c r="L28" s="67"/>
    </row>
    <row r="29" spans="1:15" ht="18.75" customHeight="1">
      <c r="A29" s="65"/>
      <c r="B29" s="80" t="s">
        <v>20</v>
      </c>
      <c r="C29" s="81"/>
      <c r="D29" s="81">
        <v>99.732647150069582</v>
      </c>
      <c r="E29" s="81">
        <v>78.500708844604006</v>
      </c>
      <c r="F29" s="81">
        <v>0.43122587740693774</v>
      </c>
      <c r="G29" s="81">
        <v>-60.484761250644951</v>
      </c>
      <c r="H29" s="31">
        <v>-22.548469078761148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144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7.2826310000000003</v>
      </c>
      <c r="D13" s="79">
        <v>10.167666000000001</v>
      </c>
      <c r="E13" s="79">
        <v>50.889246999999997</v>
      </c>
      <c r="F13" s="79">
        <v>28.408221999999999</v>
      </c>
      <c r="G13" s="79">
        <v>9.6226160000000007</v>
      </c>
      <c r="H13" s="81">
        <v>7.5190979999999996</v>
      </c>
      <c r="I13" s="79">
        <v>-21.86014697042884</v>
      </c>
      <c r="J13" s="79">
        <v>78.139853029571157</v>
      </c>
      <c r="K13" s="79">
        <v>-66.127355664849418</v>
      </c>
      <c r="L13" s="67"/>
      <c r="N13" s="43">
        <v>1</v>
      </c>
    </row>
    <row r="14" spans="1:15">
      <c r="A14" s="65"/>
      <c r="B14" s="76" t="s">
        <v>9</v>
      </c>
      <c r="C14" s="79">
        <v>12.482467</v>
      </c>
      <c r="D14" s="79">
        <v>16.425402999999999</v>
      </c>
      <c r="E14" s="79">
        <v>46.762676999999996</v>
      </c>
      <c r="F14" s="79">
        <v>39.078533</v>
      </c>
      <c r="G14" s="79">
        <v>20.699209</v>
      </c>
      <c r="H14" s="81">
        <v>11.329476</v>
      </c>
      <c r="I14" s="79">
        <v>-45.266140363141417</v>
      </c>
      <c r="J14" s="79">
        <v>54.733859636858583</v>
      </c>
      <c r="K14" s="79">
        <v>-47.031765496417179</v>
      </c>
      <c r="L14" s="67"/>
      <c r="N14" s="43">
        <v>1</v>
      </c>
    </row>
    <row r="15" spans="1:15">
      <c r="A15" s="65"/>
      <c r="B15" s="76" t="s">
        <v>10</v>
      </c>
      <c r="C15" s="79">
        <v>11.577420999999999</v>
      </c>
      <c r="D15" s="79">
        <v>18.57009</v>
      </c>
      <c r="E15" s="79">
        <v>36.428279000000003</v>
      </c>
      <c r="F15" s="79">
        <v>42.271303000000003</v>
      </c>
      <c r="G15" s="79">
        <v>16.22174</v>
      </c>
      <c r="H15" s="81">
        <v>14.984249999999999</v>
      </c>
      <c r="I15" s="79">
        <v>-7.628589781367479</v>
      </c>
      <c r="J15" s="79">
        <v>92.371410218632519</v>
      </c>
      <c r="K15" s="79">
        <v>-61.624698439033224</v>
      </c>
      <c r="L15" s="67"/>
      <c r="N15" s="43">
        <v>1</v>
      </c>
    </row>
    <row r="16" spans="1:15">
      <c r="A16" s="65"/>
      <c r="B16" s="76" t="s">
        <v>11</v>
      </c>
      <c r="C16" s="79">
        <v>9.7745320000000007</v>
      </c>
      <c r="D16" s="79">
        <v>20.531752000000001</v>
      </c>
      <c r="E16" s="79">
        <v>70.206475999999995</v>
      </c>
      <c r="F16" s="79">
        <v>24.278001</v>
      </c>
      <c r="G16" s="79">
        <v>15.395502</v>
      </c>
      <c r="H16" s="81">
        <v>12.483024</v>
      </c>
      <c r="I16" s="79">
        <v>-18.917720253616931</v>
      </c>
      <c r="J16" s="79">
        <v>81.082279746383065</v>
      </c>
      <c r="K16" s="79">
        <v>-36.586616006812086</v>
      </c>
      <c r="L16" s="67"/>
      <c r="N16" s="43">
        <v>1</v>
      </c>
    </row>
    <row r="17" spans="1:15">
      <c r="A17" s="65"/>
      <c r="B17" s="76" t="s">
        <v>12</v>
      </c>
      <c r="C17" s="79">
        <v>13.345865</v>
      </c>
      <c r="D17" s="79">
        <v>26.955024999999999</v>
      </c>
      <c r="E17" s="79">
        <v>61.700856000000002</v>
      </c>
      <c r="F17" s="79">
        <v>59.497529999999998</v>
      </c>
      <c r="G17" s="79">
        <v>17.494256</v>
      </c>
      <c r="H17" s="81">
        <v>10.263749000000001</v>
      </c>
      <c r="I17" s="79">
        <v>-41.330748789774198</v>
      </c>
      <c r="J17" s="79">
        <v>58.669251210225802</v>
      </c>
      <c r="K17" s="79">
        <v>-70.596668466741392</v>
      </c>
      <c r="L17" s="67"/>
      <c r="N17" s="43">
        <v>1</v>
      </c>
    </row>
    <row r="18" spans="1:15">
      <c r="A18" s="65"/>
      <c r="B18" s="76" t="s">
        <v>13</v>
      </c>
      <c r="C18" s="79">
        <v>12.369767</v>
      </c>
      <c r="D18" s="79">
        <v>29.137049000000001</v>
      </c>
      <c r="E18" s="79">
        <v>37.962814999999999</v>
      </c>
      <c r="F18" s="79">
        <v>46.588824000000002</v>
      </c>
      <c r="G18" s="79">
        <v>13.996482</v>
      </c>
      <c r="H18" s="31">
        <v>10.972465</v>
      </c>
      <c r="I18" s="25">
        <v>-21.605550594785182</v>
      </c>
      <c r="J18" s="25">
        <v>78.394449405214814</v>
      </c>
      <c r="K18" s="25">
        <v>-69.957425841012849</v>
      </c>
      <c r="L18" s="67"/>
      <c r="N18" s="43">
        <v>1</v>
      </c>
    </row>
    <row r="19" spans="1:15">
      <c r="A19" s="65"/>
      <c r="B19" s="76" t="s">
        <v>14</v>
      </c>
      <c r="C19" s="79">
        <v>11.825576999999999</v>
      </c>
      <c r="D19" s="79">
        <v>30.783636999999999</v>
      </c>
      <c r="E19" s="79">
        <v>40.736587</v>
      </c>
      <c r="F19" s="79">
        <v>20.968281999999999</v>
      </c>
      <c r="G19" s="79">
        <v>10.395851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9.9973600000000005</v>
      </c>
      <c r="D20" s="79">
        <v>38.507652</v>
      </c>
      <c r="E20" s="79">
        <v>35.148156</v>
      </c>
      <c r="F20" s="79">
        <v>18.500699999999998</v>
      </c>
      <c r="G20" s="79">
        <v>8.0884090000000004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18.603432999999999</v>
      </c>
      <c r="D21" s="79">
        <v>38.879240000000003</v>
      </c>
      <c r="E21" s="79">
        <v>38.100867000000001</v>
      </c>
      <c r="F21" s="79">
        <v>22.845217999999999</v>
      </c>
      <c r="G21" s="79">
        <v>10.895821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17.977924000000002</v>
      </c>
      <c r="D22" s="79">
        <v>55.963498000000001</v>
      </c>
      <c r="E22" s="79">
        <v>84.634943000000007</v>
      </c>
      <c r="F22" s="79">
        <v>20.427699</v>
      </c>
      <c r="G22" s="79">
        <v>10.285252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20.104631000000001</v>
      </c>
      <c r="D23" s="79">
        <v>53.940322999999999</v>
      </c>
      <c r="E23" s="79">
        <v>52.669708999999997</v>
      </c>
      <c r="F23" s="79">
        <v>16.221899000000001</v>
      </c>
      <c r="G23" s="79">
        <v>9.6374669999999991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16.397179000000001</v>
      </c>
      <c r="D24" s="79">
        <v>60.024966999999997</v>
      </c>
      <c r="E24" s="79">
        <v>48.621291999999997</v>
      </c>
      <c r="F24" s="79">
        <v>15.456796000000001</v>
      </c>
      <c r="G24" s="79">
        <v>18.791055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161.738787</v>
      </c>
      <c r="D25" s="81">
        <v>399.886302</v>
      </c>
      <c r="E25" s="81">
        <v>603.86190399999998</v>
      </c>
      <c r="F25" s="81">
        <v>354.54300699999999</v>
      </c>
      <c r="G25" s="81">
        <v>161.52366000000001</v>
      </c>
      <c r="H25" s="106">
        <v>67.552062000000006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147.24205579704267</v>
      </c>
      <c r="E26" s="81">
        <v>51.008399382482473</v>
      </c>
      <c r="F26" s="81">
        <v>-41.287402856266283</v>
      </c>
      <c r="G26" s="81">
        <v>-54.441730111461482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66.832683000000003</v>
      </c>
      <c r="D28" s="78">
        <v>121.786985</v>
      </c>
      <c r="E28" s="78">
        <v>303.95034999999996</v>
      </c>
      <c r="F28" s="78">
        <v>240.12241299999999</v>
      </c>
      <c r="G28" s="78">
        <v>93.429805000000002</v>
      </c>
      <c r="H28" s="74">
        <v>67.552062000000006</v>
      </c>
      <c r="I28" s="75">
        <v>-27.697524360668414</v>
      </c>
      <c r="J28" s="31">
        <v>72.30247563933159</v>
      </c>
      <c r="K28" s="31">
        <v>-61.090760403111553</v>
      </c>
      <c r="L28" s="67"/>
    </row>
    <row r="29" spans="1:15" ht="18.75" customHeight="1">
      <c r="A29" s="65"/>
      <c r="B29" s="80" t="s">
        <v>20</v>
      </c>
      <c r="C29" s="81"/>
      <c r="D29" s="81">
        <v>82.226688400344486</v>
      </c>
      <c r="E29" s="81">
        <v>149.57539592592752</v>
      </c>
      <c r="F29" s="81">
        <v>-20.99946158969712</v>
      </c>
      <c r="G29" s="81">
        <v>-61.090760403111553</v>
      </c>
      <c r="H29" s="31">
        <v>-27.697524360668414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145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20.911016</v>
      </c>
      <c r="D13" s="79">
        <v>28.590073</v>
      </c>
      <c r="E13" s="79">
        <v>19.870632000000001</v>
      </c>
      <c r="F13" s="79">
        <v>17.942674</v>
      </c>
      <c r="G13" s="79">
        <v>6.4286209999999997</v>
      </c>
      <c r="H13" s="81">
        <v>4.8397249999999996</v>
      </c>
      <c r="I13" s="79">
        <v>-24.715969412413642</v>
      </c>
      <c r="J13" s="79">
        <v>75.284030587586358</v>
      </c>
      <c r="K13" s="79">
        <v>-64.17133254497071</v>
      </c>
      <c r="L13" s="67"/>
      <c r="N13" s="43">
        <v>1</v>
      </c>
    </row>
    <row r="14" spans="1:15">
      <c r="A14" s="65"/>
      <c r="B14" s="76" t="s">
        <v>9</v>
      </c>
      <c r="C14" s="79">
        <v>28.860952999999999</v>
      </c>
      <c r="D14" s="79">
        <v>42.559314999999998</v>
      </c>
      <c r="E14" s="79">
        <v>42.142650000000003</v>
      </c>
      <c r="F14" s="79">
        <v>20.109822999999999</v>
      </c>
      <c r="G14" s="79">
        <v>9.5065679999999997</v>
      </c>
      <c r="H14" s="81">
        <v>6.3491309999999999</v>
      </c>
      <c r="I14" s="79">
        <v>-33.213216378402812</v>
      </c>
      <c r="J14" s="79">
        <v>66.786783621597195</v>
      </c>
      <c r="K14" s="79">
        <v>-52.726744536737094</v>
      </c>
      <c r="L14" s="67"/>
      <c r="N14" s="43">
        <v>1</v>
      </c>
    </row>
    <row r="15" spans="1:15">
      <c r="A15" s="65"/>
      <c r="B15" s="76" t="s">
        <v>10</v>
      </c>
      <c r="C15" s="79">
        <v>39.004268000000003</v>
      </c>
      <c r="D15" s="79">
        <v>51.243364</v>
      </c>
      <c r="E15" s="79">
        <v>20.171593999999999</v>
      </c>
      <c r="F15" s="79">
        <v>18.519760999999999</v>
      </c>
      <c r="G15" s="79">
        <v>10.850448</v>
      </c>
      <c r="H15" s="81">
        <v>9.3331289999999996</v>
      </c>
      <c r="I15" s="79">
        <v>-13.983929511481929</v>
      </c>
      <c r="J15" s="79">
        <v>86.016070488518068</v>
      </c>
      <c r="K15" s="79">
        <v>-41.411511736031578</v>
      </c>
      <c r="L15" s="67"/>
      <c r="N15" s="43">
        <v>1</v>
      </c>
    </row>
    <row r="16" spans="1:15">
      <c r="A16" s="65"/>
      <c r="B16" s="76" t="s">
        <v>11</v>
      </c>
      <c r="C16" s="79">
        <v>27.187664000000002</v>
      </c>
      <c r="D16" s="79">
        <v>40.763742000000001</v>
      </c>
      <c r="E16" s="79">
        <v>30.908017000000001</v>
      </c>
      <c r="F16" s="79">
        <v>13.345174</v>
      </c>
      <c r="G16" s="79">
        <v>7.3909229999999999</v>
      </c>
      <c r="H16" s="81">
        <v>4.9300870000000003</v>
      </c>
      <c r="I16" s="79">
        <v>-33.295381375235536</v>
      </c>
      <c r="J16" s="79">
        <v>66.704618624764464</v>
      </c>
      <c r="K16" s="79">
        <v>-44.617260142130775</v>
      </c>
      <c r="L16" s="67"/>
      <c r="N16" s="43">
        <v>1</v>
      </c>
    </row>
    <row r="17" spans="1:15">
      <c r="A17" s="65"/>
      <c r="B17" s="76" t="s">
        <v>12</v>
      </c>
      <c r="C17" s="79">
        <v>31.007757000000002</v>
      </c>
      <c r="D17" s="79">
        <v>52.83464</v>
      </c>
      <c r="E17" s="79">
        <v>22.557848</v>
      </c>
      <c r="F17" s="79">
        <v>17.445218000000001</v>
      </c>
      <c r="G17" s="79">
        <v>9.5778750000000006</v>
      </c>
      <c r="H17" s="81">
        <v>7.444159</v>
      </c>
      <c r="I17" s="79">
        <v>-22.277551126946229</v>
      </c>
      <c r="J17" s="79">
        <v>77.722448873053779</v>
      </c>
      <c r="K17" s="79">
        <v>-45.097418673701874</v>
      </c>
      <c r="L17" s="67"/>
      <c r="N17" s="43">
        <v>1</v>
      </c>
    </row>
    <row r="18" spans="1:15">
      <c r="A18" s="65"/>
      <c r="B18" s="76" t="s">
        <v>13</v>
      </c>
      <c r="C18" s="79">
        <v>28.67578</v>
      </c>
      <c r="D18" s="79">
        <v>42.844938999999997</v>
      </c>
      <c r="E18" s="79">
        <v>14.953124000000001</v>
      </c>
      <c r="F18" s="79">
        <v>13.255458000000001</v>
      </c>
      <c r="G18" s="79">
        <v>5.3888069999999999</v>
      </c>
      <c r="H18" s="31">
        <v>7.8332639999999998</v>
      </c>
      <c r="I18" s="25">
        <v>45.361747043455082</v>
      </c>
      <c r="J18" s="25">
        <v>145.36174704345507</v>
      </c>
      <c r="K18" s="25">
        <v>-59.346504662456788</v>
      </c>
      <c r="L18" s="67"/>
      <c r="N18" s="43">
        <v>1</v>
      </c>
    </row>
    <row r="19" spans="1:15">
      <c r="A19" s="65"/>
      <c r="B19" s="76" t="s">
        <v>14</v>
      </c>
      <c r="C19" s="79">
        <v>27.973658</v>
      </c>
      <c r="D19" s="79">
        <v>52.553508000000001</v>
      </c>
      <c r="E19" s="79">
        <v>23.292835</v>
      </c>
      <c r="F19" s="79">
        <v>15.049122000000001</v>
      </c>
      <c r="G19" s="79">
        <v>7.6968110000000003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39.458378000000003</v>
      </c>
      <c r="D20" s="79">
        <v>57.200176999999996</v>
      </c>
      <c r="E20" s="79">
        <v>26.197593999999999</v>
      </c>
      <c r="F20" s="79">
        <v>11.317261999999999</v>
      </c>
      <c r="G20" s="79">
        <v>4.6944889999999999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45.336880999999998</v>
      </c>
      <c r="D21" s="79">
        <v>58.508153</v>
      </c>
      <c r="E21" s="79">
        <v>28.045047</v>
      </c>
      <c r="F21" s="79">
        <v>15.776633</v>
      </c>
      <c r="G21" s="79">
        <v>5.8306420000000001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42.468198999999998</v>
      </c>
      <c r="D22" s="79">
        <v>62.161377999999999</v>
      </c>
      <c r="E22" s="79">
        <v>34.669589000000002</v>
      </c>
      <c r="F22" s="79">
        <v>12.493512000000001</v>
      </c>
      <c r="G22" s="79">
        <v>5.1543469999999996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46.424643000000003</v>
      </c>
      <c r="D23" s="79">
        <v>87.619889999999998</v>
      </c>
      <c r="E23" s="79">
        <v>31.303488000000002</v>
      </c>
      <c r="F23" s="79">
        <v>10.129924000000001</v>
      </c>
      <c r="G23" s="79">
        <v>5.3313129999999997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43.965183000000003</v>
      </c>
      <c r="D24" s="79">
        <v>65.600774000000001</v>
      </c>
      <c r="E24" s="79">
        <v>35.822057999999998</v>
      </c>
      <c r="F24" s="79">
        <v>5.8801959999999998</v>
      </c>
      <c r="G24" s="79">
        <v>5.2577030000000002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421.27438000000001</v>
      </c>
      <c r="D25" s="81">
        <v>642.47995300000002</v>
      </c>
      <c r="E25" s="81">
        <v>329.93447600000002</v>
      </c>
      <c r="F25" s="81">
        <v>171.264757</v>
      </c>
      <c r="G25" s="81">
        <v>83.108547000000002</v>
      </c>
      <c r="H25" s="106">
        <v>40.729495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52.508669765296446</v>
      </c>
      <c r="E26" s="81">
        <v>-48.646728281652706</v>
      </c>
      <c r="F26" s="81">
        <v>-48.091281918655874</v>
      </c>
      <c r="G26" s="81">
        <v>-51.4736432318063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175.64743800000002</v>
      </c>
      <c r="D28" s="78">
        <v>258.836073</v>
      </c>
      <c r="E28" s="78">
        <v>150.60386500000001</v>
      </c>
      <c r="F28" s="78">
        <v>100.61810800000001</v>
      </c>
      <c r="G28" s="78">
        <v>49.143242000000001</v>
      </c>
      <c r="H28" s="74">
        <v>40.729495</v>
      </c>
      <c r="I28" s="75">
        <v>-17.120862722080886</v>
      </c>
      <c r="J28" s="31">
        <v>82.879137277919114</v>
      </c>
      <c r="K28" s="31">
        <v>-51.158650289866316</v>
      </c>
      <c r="L28" s="67"/>
    </row>
    <row r="29" spans="1:15" ht="18.75" customHeight="1">
      <c r="A29" s="65"/>
      <c r="B29" s="80" t="s">
        <v>20</v>
      </c>
      <c r="C29" s="81"/>
      <c r="D29" s="81">
        <v>47.36114340591746</v>
      </c>
      <c r="E29" s="81">
        <v>-41.814962939883571</v>
      </c>
      <c r="F29" s="81">
        <v>-33.190221910971538</v>
      </c>
      <c r="G29" s="81">
        <v>-51.158650289866316</v>
      </c>
      <c r="H29" s="31">
        <v>-17.120862722080886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146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6.5781999999999998</v>
      </c>
      <c r="D13" s="79">
        <v>10.806900000000001</v>
      </c>
      <c r="E13" s="79">
        <v>9.1186749999999996</v>
      </c>
      <c r="F13" s="79">
        <v>7.449306</v>
      </c>
      <c r="G13" s="79">
        <v>1.2450159999999999</v>
      </c>
      <c r="H13" s="81">
        <v>1.464893</v>
      </c>
      <c r="I13" s="79">
        <v>17.660576249622494</v>
      </c>
      <c r="J13" s="79">
        <v>117.66057624962249</v>
      </c>
      <c r="K13" s="79">
        <v>-83.286818933199953</v>
      </c>
      <c r="L13" s="67"/>
      <c r="N13" s="43">
        <v>1</v>
      </c>
    </row>
    <row r="14" spans="1:15">
      <c r="A14" s="65"/>
      <c r="B14" s="76" t="s">
        <v>9</v>
      </c>
      <c r="C14" s="79">
        <v>6.5518890000000001</v>
      </c>
      <c r="D14" s="79">
        <v>3.9293610000000001</v>
      </c>
      <c r="E14" s="79">
        <v>8.2997759999999996</v>
      </c>
      <c r="F14" s="79">
        <v>13.033151</v>
      </c>
      <c r="G14" s="79">
        <v>5.5402430000000003</v>
      </c>
      <c r="H14" s="81">
        <v>1.732083</v>
      </c>
      <c r="I14" s="79">
        <v>-68.736335211289472</v>
      </c>
      <c r="J14" s="79">
        <v>31.263664788710532</v>
      </c>
      <c r="K14" s="79">
        <v>-57.491146998910693</v>
      </c>
      <c r="L14" s="67"/>
      <c r="N14" s="43">
        <v>1</v>
      </c>
    </row>
    <row r="15" spans="1:15">
      <c r="A15" s="65"/>
      <c r="B15" s="76" t="s">
        <v>10</v>
      </c>
      <c r="C15" s="79">
        <v>6.7547009999999998</v>
      </c>
      <c r="D15" s="79">
        <v>12.957986</v>
      </c>
      <c r="E15" s="79">
        <v>12.171727000000001</v>
      </c>
      <c r="F15" s="79">
        <v>9.7490039999999993</v>
      </c>
      <c r="G15" s="79">
        <v>10.035140999999999</v>
      </c>
      <c r="H15" s="81">
        <v>1.991784</v>
      </c>
      <c r="I15" s="79">
        <v>-80.151908179466531</v>
      </c>
      <c r="J15" s="79">
        <v>19.848091820533465</v>
      </c>
      <c r="K15" s="79">
        <v>2.9350382869880898</v>
      </c>
      <c r="L15" s="67"/>
      <c r="N15" s="43">
        <v>1</v>
      </c>
    </row>
    <row r="16" spans="1:15">
      <c r="A16" s="65"/>
      <c r="B16" s="76" t="s">
        <v>11</v>
      </c>
      <c r="C16" s="79">
        <v>5.1462250000000003</v>
      </c>
      <c r="D16" s="79">
        <v>5.5292399999999997</v>
      </c>
      <c r="E16" s="79">
        <v>13.461786999999999</v>
      </c>
      <c r="F16" s="79">
        <v>8.0000350000000005</v>
      </c>
      <c r="G16" s="79">
        <v>2.8224360000000002</v>
      </c>
      <c r="H16" s="81">
        <v>3.0324629999999999</v>
      </c>
      <c r="I16" s="79">
        <v>7.4413379081049058</v>
      </c>
      <c r="J16" s="79">
        <v>107.44133790810491</v>
      </c>
      <c r="K16" s="79">
        <v>-64.719704351293458</v>
      </c>
      <c r="L16" s="67"/>
      <c r="N16" s="43">
        <v>1</v>
      </c>
    </row>
    <row r="17" spans="1:15">
      <c r="A17" s="65"/>
      <c r="B17" s="76" t="s">
        <v>12</v>
      </c>
      <c r="C17" s="79">
        <v>4.4946390000000003</v>
      </c>
      <c r="D17" s="79">
        <v>10.762286</v>
      </c>
      <c r="E17" s="79">
        <v>8.5033670000000008</v>
      </c>
      <c r="F17" s="79">
        <v>9.9058349999999997</v>
      </c>
      <c r="G17" s="79">
        <v>4.4096279999999997</v>
      </c>
      <c r="H17" s="81">
        <v>1.933206</v>
      </c>
      <c r="I17" s="79">
        <v>-56.159431135687633</v>
      </c>
      <c r="J17" s="79">
        <v>43.840568864312367</v>
      </c>
      <c r="K17" s="79">
        <v>-55.484540172534679</v>
      </c>
      <c r="L17" s="67"/>
      <c r="N17" s="43">
        <v>1</v>
      </c>
    </row>
    <row r="18" spans="1:15">
      <c r="A18" s="65"/>
      <c r="B18" s="76" t="s">
        <v>13</v>
      </c>
      <c r="C18" s="79">
        <v>8.4163340000000009</v>
      </c>
      <c r="D18" s="79">
        <v>6.2453419999999999</v>
      </c>
      <c r="E18" s="79">
        <v>9.5269270000000006</v>
      </c>
      <c r="F18" s="79">
        <v>16.622056000000001</v>
      </c>
      <c r="G18" s="79">
        <v>1.3590530000000001</v>
      </c>
      <c r="H18" s="31">
        <v>2.6867779999999999</v>
      </c>
      <c r="I18" s="25">
        <v>97.694865468822755</v>
      </c>
      <c r="J18" s="25">
        <v>197.69486546882277</v>
      </c>
      <c r="K18" s="25">
        <v>-91.823797248667674</v>
      </c>
      <c r="L18" s="67"/>
      <c r="N18" s="43">
        <v>1</v>
      </c>
    </row>
    <row r="19" spans="1:15">
      <c r="A19" s="65"/>
      <c r="B19" s="76" t="s">
        <v>14</v>
      </c>
      <c r="C19" s="79">
        <v>5.7443160000000004</v>
      </c>
      <c r="D19" s="79">
        <v>12.007095</v>
      </c>
      <c r="E19" s="79">
        <v>19.117861000000001</v>
      </c>
      <c r="F19" s="79">
        <v>6.6324730000000001</v>
      </c>
      <c r="G19" s="79">
        <v>1.29437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8.2868829999999996</v>
      </c>
      <c r="D20" s="79">
        <v>9.1503689999999995</v>
      </c>
      <c r="E20" s="79">
        <v>11.773752999999999</v>
      </c>
      <c r="F20" s="79">
        <v>11.450925</v>
      </c>
      <c r="G20" s="79">
        <v>1.019552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9.0354849999999995</v>
      </c>
      <c r="D21" s="79">
        <v>9.1318999999999999</v>
      </c>
      <c r="E21" s="79">
        <v>9.5399399999999996</v>
      </c>
      <c r="F21" s="79">
        <v>20.078133999999999</v>
      </c>
      <c r="G21" s="79">
        <v>2.2046920000000001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7.5694869999999996</v>
      </c>
      <c r="D22" s="79">
        <v>8.3054959999999998</v>
      </c>
      <c r="E22" s="79">
        <v>10.865883999999999</v>
      </c>
      <c r="F22" s="79">
        <v>10.417377999999999</v>
      </c>
      <c r="G22" s="79">
        <v>2.9001239999999999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7.1465949999999996</v>
      </c>
      <c r="D23" s="79">
        <v>8.9928559999999997</v>
      </c>
      <c r="E23" s="79">
        <v>13.768250999999999</v>
      </c>
      <c r="F23" s="79">
        <v>16.341522999999999</v>
      </c>
      <c r="G23" s="79">
        <v>2.1986490000000001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5.4936480000000003</v>
      </c>
      <c r="D24" s="79">
        <v>8.3390520000000006</v>
      </c>
      <c r="E24" s="79">
        <v>8.9214179999999992</v>
      </c>
      <c r="F24" s="79">
        <v>7.3902939999999999</v>
      </c>
      <c r="G24" s="79">
        <v>1.293642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81.218401999999998</v>
      </c>
      <c r="D25" s="81">
        <v>106.157883</v>
      </c>
      <c r="E25" s="81">
        <v>135.06936599999997</v>
      </c>
      <c r="F25" s="81">
        <v>137.07011400000002</v>
      </c>
      <c r="G25" s="81">
        <v>36.322546000000003</v>
      </c>
      <c r="H25" s="106">
        <v>12.841207000000001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30.706687629731988</v>
      </c>
      <c r="E26" s="81">
        <v>27.234419322397365</v>
      </c>
      <c r="F26" s="81">
        <v>1.4812744438291503</v>
      </c>
      <c r="G26" s="81">
        <v>-73.500754511665463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37.941988000000002</v>
      </c>
      <c r="D28" s="78">
        <v>50.231114999999996</v>
      </c>
      <c r="E28" s="78">
        <v>61.082258999999993</v>
      </c>
      <c r="F28" s="78">
        <v>64.759387000000004</v>
      </c>
      <c r="G28" s="78">
        <v>25.411517</v>
      </c>
      <c r="H28" s="74">
        <v>12.841207000000001</v>
      </c>
      <c r="I28" s="75">
        <v>-49.466979873732051</v>
      </c>
      <c r="J28" s="31">
        <v>50.533020126267949</v>
      </c>
      <c r="K28" s="31">
        <v>-60.760102624195625</v>
      </c>
      <c r="L28" s="67"/>
    </row>
    <row r="29" spans="1:15" ht="18.75" customHeight="1">
      <c r="A29" s="65"/>
      <c r="B29" s="80" t="s">
        <v>20</v>
      </c>
      <c r="C29" s="81"/>
      <c r="D29" s="81">
        <v>32.389254353251062</v>
      </c>
      <c r="E29" s="81">
        <v>21.602435064401803</v>
      </c>
      <c r="F29" s="81">
        <v>6.0199607221468554</v>
      </c>
      <c r="G29" s="81">
        <v>-60.760102624195625</v>
      </c>
      <c r="H29" s="31">
        <v>-49.466979873732051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148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0.74432900000000002</v>
      </c>
      <c r="D13" s="79">
        <v>0.983908</v>
      </c>
      <c r="E13" s="79">
        <v>1.309717</v>
      </c>
      <c r="F13" s="79">
        <v>4.6621230000000002</v>
      </c>
      <c r="G13" s="79">
        <v>2.1735660000000001</v>
      </c>
      <c r="H13" s="81">
        <v>27.904807999999999</v>
      </c>
      <c r="I13" s="79">
        <v>1183.8261180014777</v>
      </c>
      <c r="J13" s="79">
        <v>1283.8261180014777</v>
      </c>
      <c r="K13" s="79">
        <v>-53.378192724644968</v>
      </c>
      <c r="L13" s="67"/>
      <c r="N13" s="43">
        <v>1</v>
      </c>
    </row>
    <row r="14" spans="1:15">
      <c r="A14" s="65"/>
      <c r="B14" s="76" t="s">
        <v>9</v>
      </c>
      <c r="C14" s="79">
        <v>1.2191650000000001</v>
      </c>
      <c r="D14" s="79">
        <v>0.90407000000000004</v>
      </c>
      <c r="E14" s="79">
        <v>2.1004719999999999</v>
      </c>
      <c r="F14" s="79">
        <v>2.4853740000000002</v>
      </c>
      <c r="G14" s="79">
        <v>10.958698</v>
      </c>
      <c r="H14" s="81">
        <v>3.8969040000000001</v>
      </c>
      <c r="I14" s="79">
        <v>-64.4400822068461</v>
      </c>
      <c r="J14" s="79">
        <v>35.559917793153893</v>
      </c>
      <c r="K14" s="79">
        <v>340.92752237691383</v>
      </c>
      <c r="L14" s="67"/>
      <c r="N14" s="43">
        <v>1</v>
      </c>
    </row>
    <row r="15" spans="1:15">
      <c r="A15" s="65"/>
      <c r="B15" s="76" t="s">
        <v>10</v>
      </c>
      <c r="C15" s="79">
        <v>0.65554400000000002</v>
      </c>
      <c r="D15" s="79">
        <v>0.99711399999999994</v>
      </c>
      <c r="E15" s="79">
        <v>8.5984309999999997</v>
      </c>
      <c r="F15" s="79">
        <v>4.0030530000000004</v>
      </c>
      <c r="G15" s="79">
        <v>10.901166999999999</v>
      </c>
      <c r="H15" s="81">
        <v>29.561288000000001</v>
      </c>
      <c r="I15" s="79">
        <v>171.17544387678865</v>
      </c>
      <c r="J15" s="79">
        <v>271.17544387678862</v>
      </c>
      <c r="K15" s="79">
        <v>172.32132574812269</v>
      </c>
      <c r="L15" s="67"/>
      <c r="N15" s="43">
        <v>1</v>
      </c>
    </row>
    <row r="16" spans="1:15">
      <c r="A16" s="65"/>
      <c r="B16" s="76" t="s">
        <v>11</v>
      </c>
      <c r="C16" s="79">
        <v>2.1117460000000001</v>
      </c>
      <c r="D16" s="79">
        <v>1.1007400000000001</v>
      </c>
      <c r="E16" s="79">
        <v>11.822884</v>
      </c>
      <c r="F16" s="79">
        <v>5.3704280000000004</v>
      </c>
      <c r="G16" s="79">
        <v>2.9396779999999998</v>
      </c>
      <c r="H16" s="81">
        <v>16.277263000000001</v>
      </c>
      <c r="I16" s="79">
        <v>453.70904568459548</v>
      </c>
      <c r="J16" s="79">
        <v>553.70904568459548</v>
      </c>
      <c r="K16" s="79">
        <v>-45.261755673849471</v>
      </c>
      <c r="L16" s="67"/>
      <c r="N16" s="43">
        <v>1</v>
      </c>
    </row>
    <row r="17" spans="1:15">
      <c r="A17" s="65"/>
      <c r="B17" s="76" t="s">
        <v>12</v>
      </c>
      <c r="C17" s="79">
        <v>0.809419</v>
      </c>
      <c r="D17" s="79">
        <v>3.2621850000000001</v>
      </c>
      <c r="E17" s="79">
        <v>2.9810530000000002</v>
      </c>
      <c r="F17" s="79">
        <v>1.739913</v>
      </c>
      <c r="G17" s="79">
        <v>15.051890999999999</v>
      </c>
      <c r="H17" s="81">
        <v>12.407868000000001</v>
      </c>
      <c r="I17" s="79">
        <v>-17.566051999712183</v>
      </c>
      <c r="J17" s="79">
        <v>82.433948000287813</v>
      </c>
      <c r="K17" s="79">
        <v>765.09446161963274</v>
      </c>
      <c r="L17" s="67"/>
      <c r="N17" s="43">
        <v>1</v>
      </c>
    </row>
    <row r="18" spans="1:15">
      <c r="A18" s="65"/>
      <c r="B18" s="76" t="s">
        <v>13</v>
      </c>
      <c r="C18" s="79">
        <v>1.4786010000000001</v>
      </c>
      <c r="D18" s="79">
        <v>1.1606380000000001</v>
      </c>
      <c r="E18" s="79">
        <v>14.044608999999999</v>
      </c>
      <c r="F18" s="79">
        <v>2.8976790000000001</v>
      </c>
      <c r="G18" s="79">
        <v>5.5469350000000004</v>
      </c>
      <c r="H18" s="31">
        <v>12.443009999999999</v>
      </c>
      <c r="I18" s="25">
        <v>124.32226085216426</v>
      </c>
      <c r="J18" s="25">
        <v>224.32226085216428</v>
      </c>
      <c r="K18" s="25">
        <v>91.426828161435409</v>
      </c>
      <c r="L18" s="67"/>
      <c r="N18" s="43">
        <v>1</v>
      </c>
    </row>
    <row r="19" spans="1:15">
      <c r="A19" s="65"/>
      <c r="B19" s="76" t="s">
        <v>14</v>
      </c>
      <c r="C19" s="79">
        <v>2.7239949999999999</v>
      </c>
      <c r="D19" s="79">
        <v>1.21418</v>
      </c>
      <c r="E19" s="79">
        <v>9.0923970000000001</v>
      </c>
      <c r="F19" s="79">
        <v>3.251582</v>
      </c>
      <c r="G19" s="79">
        <v>2.573394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0.83822099999999999</v>
      </c>
      <c r="D20" s="79">
        <v>1.377837</v>
      </c>
      <c r="E20" s="79">
        <v>3.166757</v>
      </c>
      <c r="F20" s="79">
        <v>1.98553</v>
      </c>
      <c r="G20" s="79">
        <v>11.297250999999999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0.80605899999999997</v>
      </c>
      <c r="D21" s="79">
        <v>1.512702</v>
      </c>
      <c r="E21" s="79">
        <v>2.5659049999999999</v>
      </c>
      <c r="F21" s="79">
        <v>3.0535209999999999</v>
      </c>
      <c r="G21" s="79">
        <v>28.622346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0.67221699999999995</v>
      </c>
      <c r="D22" s="79">
        <v>1.582003</v>
      </c>
      <c r="E22" s="79">
        <v>6.5070430000000004</v>
      </c>
      <c r="F22" s="79">
        <v>2.1840769999999998</v>
      </c>
      <c r="G22" s="79">
        <v>5.1921679999999997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0.70850400000000002</v>
      </c>
      <c r="D23" s="79">
        <v>2.5770789999999999</v>
      </c>
      <c r="E23" s="79">
        <v>1.509301</v>
      </c>
      <c r="F23" s="79">
        <v>2.280087</v>
      </c>
      <c r="G23" s="79">
        <v>4.2341870000000004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1.188912</v>
      </c>
      <c r="D24" s="79">
        <v>3.156193</v>
      </c>
      <c r="E24" s="79">
        <v>2.082484</v>
      </c>
      <c r="F24" s="79">
        <v>9.9482900000000001</v>
      </c>
      <c r="G24" s="79">
        <v>4.6970229999999997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13.956712</v>
      </c>
      <c r="D25" s="81">
        <v>19.828648999999999</v>
      </c>
      <c r="E25" s="81">
        <v>65.781053</v>
      </c>
      <c r="F25" s="81">
        <v>43.861657000000001</v>
      </c>
      <c r="G25" s="81">
        <v>104.18830399999999</v>
      </c>
      <c r="H25" s="106">
        <v>102.49114100000001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42.072495298319538</v>
      </c>
      <c r="E26" s="81">
        <v>231.74752853812683</v>
      </c>
      <c r="F26" s="81">
        <v>-33.321746917003594</v>
      </c>
      <c r="G26" s="81">
        <v>137.53845870437584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7.0188040000000003</v>
      </c>
      <c r="D28" s="78">
        <v>8.4086549999999995</v>
      </c>
      <c r="E28" s="78">
        <v>40.857165999999999</v>
      </c>
      <c r="F28" s="78">
        <v>21.158570000000001</v>
      </c>
      <c r="G28" s="78">
        <v>47.571934999999996</v>
      </c>
      <c r="H28" s="74">
        <v>102.49114100000001</v>
      </c>
      <c r="I28" s="75">
        <v>115.44454939661381</v>
      </c>
      <c r="J28" s="31">
        <v>215.44454939661381</v>
      </c>
      <c r="K28" s="31">
        <v>124.83530314194198</v>
      </c>
      <c r="L28" s="67"/>
    </row>
    <row r="29" spans="1:15" ht="18.75" customHeight="1">
      <c r="A29" s="65"/>
      <c r="B29" s="80" t="s">
        <v>20</v>
      </c>
      <c r="C29" s="81"/>
      <c r="D29" s="81">
        <v>19.801820937014327</v>
      </c>
      <c r="E29" s="81">
        <v>385.89418878524572</v>
      </c>
      <c r="F29" s="81">
        <v>-48.213319543504305</v>
      </c>
      <c r="G29" s="81">
        <v>124.83530314194198</v>
      </c>
      <c r="H29" s="31">
        <v>115.44454939661381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147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3.9852599999999998</v>
      </c>
      <c r="D13" s="79">
        <v>3.5177670000000001</v>
      </c>
      <c r="E13" s="79">
        <v>3.6366879999999999</v>
      </c>
      <c r="F13" s="79">
        <v>6.0076280000000004</v>
      </c>
      <c r="G13" s="79">
        <v>9.870317</v>
      </c>
      <c r="H13" s="81">
        <v>4.3880270000000001</v>
      </c>
      <c r="I13" s="79">
        <v>-55.543200892129406</v>
      </c>
      <c r="J13" s="79">
        <v>44.456799107870602</v>
      </c>
      <c r="K13" s="79">
        <v>64.296407833507658</v>
      </c>
      <c r="L13" s="67"/>
      <c r="N13" s="43">
        <v>1</v>
      </c>
    </row>
    <row r="14" spans="1:15">
      <c r="A14" s="65"/>
      <c r="B14" s="76" t="s">
        <v>9</v>
      </c>
      <c r="C14" s="79">
        <v>3.5254059999999998</v>
      </c>
      <c r="D14" s="79">
        <v>3.496931</v>
      </c>
      <c r="E14" s="79">
        <v>4.6121540000000003</v>
      </c>
      <c r="F14" s="79">
        <v>6.7437589999999998</v>
      </c>
      <c r="G14" s="79">
        <v>5.8080049999999996</v>
      </c>
      <c r="H14" s="81">
        <v>8.8675580000000007</v>
      </c>
      <c r="I14" s="79">
        <v>52.678208782533773</v>
      </c>
      <c r="J14" s="79">
        <v>152.67820878253377</v>
      </c>
      <c r="K14" s="79">
        <v>-13.875851731949496</v>
      </c>
      <c r="L14" s="67"/>
      <c r="N14" s="43">
        <v>1</v>
      </c>
    </row>
    <row r="15" spans="1:15">
      <c r="A15" s="65"/>
      <c r="B15" s="76" t="s">
        <v>10</v>
      </c>
      <c r="C15" s="79">
        <v>7.3538240000000004</v>
      </c>
      <c r="D15" s="79">
        <v>5.1153810000000002</v>
      </c>
      <c r="E15" s="79">
        <v>5.70702</v>
      </c>
      <c r="F15" s="79">
        <v>9.2325870000000005</v>
      </c>
      <c r="G15" s="79">
        <v>8.6278570000000006</v>
      </c>
      <c r="H15" s="81">
        <v>36.973269999999999</v>
      </c>
      <c r="I15" s="79">
        <v>328.53364398598632</v>
      </c>
      <c r="J15" s="79">
        <v>428.53364398598632</v>
      </c>
      <c r="K15" s="79">
        <v>-6.5499518174050202</v>
      </c>
      <c r="L15" s="67"/>
      <c r="N15" s="43">
        <v>1</v>
      </c>
    </row>
    <row r="16" spans="1:15">
      <c r="A16" s="65"/>
      <c r="B16" s="76" t="s">
        <v>11</v>
      </c>
      <c r="C16" s="79">
        <v>5.4067270000000001</v>
      </c>
      <c r="D16" s="79">
        <v>4.6913539999999996</v>
      </c>
      <c r="E16" s="79">
        <v>6.3307900000000004</v>
      </c>
      <c r="F16" s="79">
        <v>5.5888229999999997</v>
      </c>
      <c r="G16" s="79">
        <v>5.9465599999999998</v>
      </c>
      <c r="H16" s="81">
        <v>16.440020000000001</v>
      </c>
      <c r="I16" s="79">
        <v>176.46269439810581</v>
      </c>
      <c r="J16" s="79">
        <v>276.46269439810578</v>
      </c>
      <c r="K16" s="79">
        <v>6.4009362973205697</v>
      </c>
      <c r="L16" s="67"/>
      <c r="N16" s="43">
        <v>1</v>
      </c>
    </row>
    <row r="17" spans="1:15">
      <c r="A17" s="65"/>
      <c r="B17" s="76" t="s">
        <v>12</v>
      </c>
      <c r="C17" s="79">
        <v>9.9225300000000001</v>
      </c>
      <c r="D17" s="79">
        <v>5.7363400000000002</v>
      </c>
      <c r="E17" s="79">
        <v>5.915311</v>
      </c>
      <c r="F17" s="79">
        <v>7.9389409999999998</v>
      </c>
      <c r="G17" s="79">
        <v>6.1429229999999997</v>
      </c>
      <c r="H17" s="81">
        <v>6.9149180000000001</v>
      </c>
      <c r="I17" s="79">
        <v>12.567225732765985</v>
      </c>
      <c r="J17" s="79">
        <v>112.56722573276599</v>
      </c>
      <c r="K17" s="79">
        <v>-22.622891390677925</v>
      </c>
      <c r="L17" s="67"/>
      <c r="N17" s="43">
        <v>1</v>
      </c>
    </row>
    <row r="18" spans="1:15">
      <c r="A18" s="65"/>
      <c r="B18" s="76" t="s">
        <v>13</v>
      </c>
      <c r="C18" s="79">
        <v>7.3927399999999999</v>
      </c>
      <c r="D18" s="79">
        <v>4.9259050000000002</v>
      </c>
      <c r="E18" s="79">
        <v>6.1667230000000002</v>
      </c>
      <c r="F18" s="79">
        <v>5.8381369999999997</v>
      </c>
      <c r="G18" s="79">
        <v>7.2944389999999997</v>
      </c>
      <c r="H18" s="31">
        <v>19.333286999999999</v>
      </c>
      <c r="I18" s="25">
        <v>165.04145143992565</v>
      </c>
      <c r="J18" s="25">
        <v>265.04145143992565</v>
      </c>
      <c r="K18" s="25">
        <v>24.944635591799226</v>
      </c>
      <c r="L18" s="67"/>
      <c r="N18" s="43">
        <v>1</v>
      </c>
    </row>
    <row r="19" spans="1:15">
      <c r="A19" s="65"/>
      <c r="B19" s="76" t="s">
        <v>14</v>
      </c>
      <c r="C19" s="79">
        <v>5.902685</v>
      </c>
      <c r="D19" s="79">
        <v>5.1556930000000003</v>
      </c>
      <c r="E19" s="79">
        <v>7.973268</v>
      </c>
      <c r="F19" s="79">
        <v>5.4738179999999996</v>
      </c>
      <c r="G19" s="79">
        <v>8.0384460000000004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4.8090219999999997</v>
      </c>
      <c r="D20" s="79">
        <v>5.0913459999999997</v>
      </c>
      <c r="E20" s="79">
        <v>6.670693</v>
      </c>
      <c r="F20" s="79">
        <v>5.3907749999999997</v>
      </c>
      <c r="G20" s="79">
        <v>6.8836389999999996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6.0502130000000003</v>
      </c>
      <c r="D21" s="79">
        <v>5.8910039999999997</v>
      </c>
      <c r="E21" s="79">
        <v>8.8089320000000004</v>
      </c>
      <c r="F21" s="79">
        <v>5.8382719999999999</v>
      </c>
      <c r="G21" s="79">
        <v>6.7679600000000004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9.0710580000000007</v>
      </c>
      <c r="D22" s="79">
        <v>6.3173029999999999</v>
      </c>
      <c r="E22" s="79">
        <v>17.392385000000001</v>
      </c>
      <c r="F22" s="79">
        <v>5.263147</v>
      </c>
      <c r="G22" s="79">
        <v>5.6719970000000002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7.2390309999999998</v>
      </c>
      <c r="D23" s="79">
        <v>5.3538050000000004</v>
      </c>
      <c r="E23" s="79">
        <v>5.5691040000000003</v>
      </c>
      <c r="F23" s="79">
        <v>6.8560369999999997</v>
      </c>
      <c r="G23" s="79">
        <v>7.2842820000000001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4.6995909999999999</v>
      </c>
      <c r="D24" s="79">
        <v>6.6669479999999997</v>
      </c>
      <c r="E24" s="79">
        <v>7.4472040000000002</v>
      </c>
      <c r="F24" s="79">
        <v>8.4448980000000002</v>
      </c>
      <c r="G24" s="79">
        <v>7.4912400000000003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75.358086999999998</v>
      </c>
      <c r="D25" s="81">
        <v>61.959777000000003</v>
      </c>
      <c r="E25" s="81">
        <v>86.230271999999985</v>
      </c>
      <c r="F25" s="81">
        <v>78.616821999999999</v>
      </c>
      <c r="G25" s="81">
        <v>85.82766500000001</v>
      </c>
      <c r="H25" s="106">
        <v>92.917079999999999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-17.779525109229478</v>
      </c>
      <c r="E26" s="81">
        <v>39.171372421175718</v>
      </c>
      <c r="F26" s="81">
        <v>-8.8292079143621258</v>
      </c>
      <c r="G26" s="81">
        <v>9.1721374847739447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37.586487000000005</v>
      </c>
      <c r="D28" s="78">
        <v>27.483677999999998</v>
      </c>
      <c r="E28" s="78">
        <v>32.368685999999997</v>
      </c>
      <c r="F28" s="78">
        <v>41.349874999999997</v>
      </c>
      <c r="G28" s="78">
        <v>43.690100999999999</v>
      </c>
      <c r="H28" s="74">
        <v>92.917079999999999</v>
      </c>
      <c r="I28" s="75">
        <v>112.67307209932977</v>
      </c>
      <c r="J28" s="31">
        <v>212.67307209932977</v>
      </c>
      <c r="K28" s="31">
        <v>5.6595721268806853</v>
      </c>
      <c r="L28" s="67"/>
    </row>
    <row r="29" spans="1:15" ht="18.75" customHeight="1">
      <c r="A29" s="65"/>
      <c r="B29" s="80" t="s">
        <v>20</v>
      </c>
      <c r="C29" s="81"/>
      <c r="D29" s="81">
        <v>-26.878832810312936</v>
      </c>
      <c r="E29" s="81">
        <v>17.774214935861199</v>
      </c>
      <c r="F29" s="81">
        <v>27.74653564868219</v>
      </c>
      <c r="G29" s="81">
        <v>5.6595721268806853</v>
      </c>
      <c r="H29" s="31">
        <v>112.67307209932977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89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17" t="s">
        <v>69</v>
      </c>
      <c r="D8" s="117"/>
      <c r="E8" s="117"/>
      <c r="F8" s="117"/>
      <c r="G8" s="117"/>
      <c r="H8" s="117"/>
      <c r="I8" s="117"/>
      <c r="J8" s="117"/>
      <c r="K8" s="11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2.7408229999999998</v>
      </c>
      <c r="D13" s="79">
        <v>9.9662019999999991</v>
      </c>
      <c r="E13" s="79">
        <v>5.2012679999999998</v>
      </c>
      <c r="F13" s="79">
        <v>3.4512909999999999</v>
      </c>
      <c r="G13" s="79">
        <v>19.90296</v>
      </c>
      <c r="H13" s="81">
        <v>45.216374999999999</v>
      </c>
      <c r="I13" s="79">
        <v>127.18417260548178</v>
      </c>
      <c r="J13" s="79">
        <v>227.18417260548179</v>
      </c>
      <c r="K13" s="79">
        <v>476.68159537981592</v>
      </c>
      <c r="L13" s="67"/>
      <c r="N13" s="43">
        <v>1</v>
      </c>
    </row>
    <row r="14" spans="1:15">
      <c r="A14" s="65"/>
      <c r="B14" s="76" t="s">
        <v>9</v>
      </c>
      <c r="C14" s="79">
        <v>7.600886</v>
      </c>
      <c r="D14" s="79">
        <v>10.61778</v>
      </c>
      <c r="E14" s="79">
        <v>7.4158739999999996</v>
      </c>
      <c r="F14" s="79">
        <v>5.0292620000000001</v>
      </c>
      <c r="G14" s="79">
        <v>27.320996000000001</v>
      </c>
      <c r="H14" s="81">
        <v>52.681283000000001</v>
      </c>
      <c r="I14" s="79">
        <v>92.823435133916774</v>
      </c>
      <c r="J14" s="79">
        <v>192.82343513391677</v>
      </c>
      <c r="K14" s="79">
        <v>443.24065837094986</v>
      </c>
      <c r="L14" s="67"/>
      <c r="N14" s="43">
        <v>1</v>
      </c>
    </row>
    <row r="15" spans="1:15">
      <c r="A15" s="65"/>
      <c r="B15" s="76" t="s">
        <v>10</v>
      </c>
      <c r="C15" s="79">
        <v>6.8024430000000002</v>
      </c>
      <c r="D15" s="79">
        <v>18.497018000000001</v>
      </c>
      <c r="E15" s="79">
        <v>7.3169870000000001</v>
      </c>
      <c r="F15" s="79">
        <v>10.044805999999999</v>
      </c>
      <c r="G15" s="79">
        <v>40.189205000000001</v>
      </c>
      <c r="H15" s="81">
        <v>62.854354999999998</v>
      </c>
      <c r="I15" s="79">
        <v>56.396114329706194</v>
      </c>
      <c r="J15" s="79">
        <v>156.39611432970619</v>
      </c>
      <c r="K15" s="79">
        <v>300.09936478613923</v>
      </c>
      <c r="L15" s="67"/>
      <c r="N15" s="43">
        <v>1</v>
      </c>
    </row>
    <row r="16" spans="1:15">
      <c r="A16" s="65"/>
      <c r="B16" s="76" t="s">
        <v>11</v>
      </c>
      <c r="C16" s="79">
        <v>3.757968</v>
      </c>
      <c r="D16" s="79">
        <v>11.873377</v>
      </c>
      <c r="E16" s="79">
        <v>8.2643540000000009</v>
      </c>
      <c r="F16" s="79">
        <v>9.4808350000000008</v>
      </c>
      <c r="G16" s="79">
        <v>26.175540000000002</v>
      </c>
      <c r="H16" s="81">
        <v>68.050775000000002</v>
      </c>
      <c r="I16" s="79">
        <v>159.97849519054813</v>
      </c>
      <c r="J16" s="79">
        <v>259.97849519054813</v>
      </c>
      <c r="K16" s="79">
        <v>176.08897317588585</v>
      </c>
      <c r="L16" s="67"/>
      <c r="N16" s="43">
        <v>1</v>
      </c>
    </row>
    <row r="17" spans="1:15">
      <c r="A17" s="65"/>
      <c r="B17" s="76" t="s">
        <v>12</v>
      </c>
      <c r="C17" s="79">
        <v>5.9747370000000002</v>
      </c>
      <c r="D17" s="79">
        <v>10.540921000000001</v>
      </c>
      <c r="E17" s="79">
        <v>8.5768489999999993</v>
      </c>
      <c r="F17" s="79">
        <v>16.189813000000001</v>
      </c>
      <c r="G17" s="79">
        <v>71.439451000000005</v>
      </c>
      <c r="H17" s="81">
        <v>65.666222000000005</v>
      </c>
      <c r="I17" s="79">
        <v>-8.0812897064396534</v>
      </c>
      <c r="J17" s="79">
        <v>91.918710293560352</v>
      </c>
      <c r="K17" s="79">
        <v>341.26174280085877</v>
      </c>
      <c r="L17" s="67"/>
      <c r="N17" s="43">
        <v>1</v>
      </c>
    </row>
    <row r="18" spans="1:15">
      <c r="A18" s="65"/>
      <c r="B18" s="76" t="s">
        <v>13</v>
      </c>
      <c r="C18" s="79">
        <v>12.662872</v>
      </c>
      <c r="D18" s="79">
        <v>12.189218</v>
      </c>
      <c r="E18" s="79">
        <v>9.9691829999999992</v>
      </c>
      <c r="F18" s="79">
        <v>8.8173929999999991</v>
      </c>
      <c r="G18" s="79">
        <v>25.778009999999998</v>
      </c>
      <c r="H18" s="31">
        <v>71.019531000000001</v>
      </c>
      <c r="I18" s="25">
        <v>175.50431937919183</v>
      </c>
      <c r="J18" s="25">
        <v>275.50431937919183</v>
      </c>
      <c r="K18" s="25">
        <v>192.35410058279129</v>
      </c>
      <c r="L18" s="67"/>
      <c r="N18" s="43">
        <v>1</v>
      </c>
    </row>
    <row r="19" spans="1:15">
      <c r="A19" s="65"/>
      <c r="B19" s="76" t="s">
        <v>14</v>
      </c>
      <c r="C19" s="79">
        <v>14.318306</v>
      </c>
      <c r="D19" s="79">
        <v>11.982619</v>
      </c>
      <c r="E19" s="79">
        <v>19.109221000000002</v>
      </c>
      <c r="F19" s="79">
        <v>16.810918000000001</v>
      </c>
      <c r="G19" s="79">
        <v>17.825308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8.064311</v>
      </c>
      <c r="D20" s="79">
        <v>12.47419</v>
      </c>
      <c r="E20" s="79">
        <v>12.345181999999999</v>
      </c>
      <c r="F20" s="79">
        <v>12.559161</v>
      </c>
      <c r="G20" s="79">
        <v>30.136147999999999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6.6874520000000004</v>
      </c>
      <c r="D21" s="79">
        <v>9.4454910000000005</v>
      </c>
      <c r="E21" s="79">
        <v>3.6879189999999999</v>
      </c>
      <c r="F21" s="79">
        <v>18.967307999999999</v>
      </c>
      <c r="G21" s="79">
        <v>32.177802999999997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15.89883</v>
      </c>
      <c r="D22" s="79">
        <v>6.9364869999999996</v>
      </c>
      <c r="E22" s="79">
        <v>4.854311</v>
      </c>
      <c r="F22" s="79">
        <v>20.79045</v>
      </c>
      <c r="G22" s="79">
        <v>27.066264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3.828694</v>
      </c>
      <c r="D23" s="79">
        <v>8.2364840000000008</v>
      </c>
      <c r="E23" s="79">
        <v>3.3479380000000001</v>
      </c>
      <c r="F23" s="79">
        <v>18.894850999999999</v>
      </c>
      <c r="G23" s="79">
        <v>45.112054000000001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4.718591</v>
      </c>
      <c r="D24" s="79">
        <v>6.0207480000000002</v>
      </c>
      <c r="E24" s="79">
        <v>4.621842</v>
      </c>
      <c r="F24" s="79">
        <v>23.187387000000001</v>
      </c>
      <c r="G24" s="79">
        <v>78.608446999999998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93.05591299999999</v>
      </c>
      <c r="D25" s="81">
        <v>128.78053500000001</v>
      </c>
      <c r="E25" s="81">
        <v>94.710927999999981</v>
      </c>
      <c r="F25" s="81">
        <v>164.22347500000001</v>
      </c>
      <c r="G25" s="81">
        <v>441.73218600000001</v>
      </c>
      <c r="H25" s="106">
        <v>365.48854100000005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38.39049110183899</v>
      </c>
      <c r="E26" s="81">
        <v>-26.455556346306551</v>
      </c>
      <c r="F26" s="81">
        <v>73.394431316310232</v>
      </c>
      <c r="G26" s="81">
        <v>168.98236442749734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39.539728999999994</v>
      </c>
      <c r="D28" s="78">
        <v>73.684516000000002</v>
      </c>
      <c r="E28" s="78">
        <v>46.744515</v>
      </c>
      <c r="F28" s="78">
        <v>53.013400000000004</v>
      </c>
      <c r="G28" s="78">
        <v>210.806162</v>
      </c>
      <c r="H28" s="74">
        <v>365.48854100000005</v>
      </c>
      <c r="I28" s="75">
        <v>73.37659275823259</v>
      </c>
      <c r="J28" s="31">
        <v>173.37659275823259</v>
      </c>
      <c r="K28" s="31">
        <v>297.64693832125459</v>
      </c>
      <c r="L28" s="67"/>
    </row>
    <row r="29" spans="1:15" ht="18.75" customHeight="1">
      <c r="A29" s="65"/>
      <c r="B29" s="80" t="s">
        <v>20</v>
      </c>
      <c r="C29" s="81"/>
      <c r="D29" s="81">
        <v>86.3556424476253</v>
      </c>
      <c r="E29" s="81">
        <v>-36.561278355957448</v>
      </c>
      <c r="F29" s="81">
        <v>13.410953135357184</v>
      </c>
      <c r="G29" s="81">
        <v>297.64693832125459</v>
      </c>
      <c r="H29" s="31">
        <v>73.37659275823259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131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20" t="s">
        <v>88</v>
      </c>
      <c r="D8" s="120"/>
      <c r="E8" s="120"/>
      <c r="F8" s="120"/>
      <c r="G8" s="120"/>
      <c r="H8" s="120"/>
      <c r="I8" s="120"/>
      <c r="J8" s="120"/>
      <c r="K8" s="12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13.019004000000001</v>
      </c>
      <c r="D13" s="79">
        <v>7.8875190000000002</v>
      </c>
      <c r="E13" s="79">
        <v>13.914702</v>
      </c>
      <c r="F13" s="79">
        <v>27.354028</v>
      </c>
      <c r="G13" s="79">
        <v>17.467524000000001</v>
      </c>
      <c r="H13" s="81">
        <v>36.891128000000002</v>
      </c>
      <c r="I13" s="79">
        <v>111.19838163668759</v>
      </c>
      <c r="J13" s="79">
        <v>211.19838163668757</v>
      </c>
      <c r="K13" s="79">
        <v>-36.1427720992316</v>
      </c>
      <c r="L13" s="67"/>
      <c r="N13" s="43">
        <v>1</v>
      </c>
    </row>
    <row r="14" spans="1:15">
      <c r="A14" s="65"/>
      <c r="B14" s="76" t="s">
        <v>9</v>
      </c>
      <c r="C14" s="79">
        <v>20.943162999999998</v>
      </c>
      <c r="D14" s="79">
        <v>10.899108999999999</v>
      </c>
      <c r="E14" s="79">
        <v>35.410741999999999</v>
      </c>
      <c r="F14" s="79">
        <v>25.914359999999999</v>
      </c>
      <c r="G14" s="79">
        <v>18.251664000000002</v>
      </c>
      <c r="H14" s="81">
        <v>38.279127000000003</v>
      </c>
      <c r="I14" s="79">
        <v>109.72951836062728</v>
      </c>
      <c r="J14" s="79">
        <v>209.72951836062728</v>
      </c>
      <c r="K14" s="79">
        <v>-29.569304431982879</v>
      </c>
      <c r="L14" s="67"/>
      <c r="N14" s="43">
        <v>1</v>
      </c>
    </row>
    <row r="15" spans="1:15">
      <c r="A15" s="65"/>
      <c r="B15" s="76" t="s">
        <v>10</v>
      </c>
      <c r="C15" s="79">
        <v>20.041855999999999</v>
      </c>
      <c r="D15" s="79">
        <v>10.785917</v>
      </c>
      <c r="E15" s="79">
        <v>37.962694999999997</v>
      </c>
      <c r="F15" s="79">
        <v>28.671600999999999</v>
      </c>
      <c r="G15" s="79">
        <v>25.272324000000001</v>
      </c>
      <c r="H15" s="81">
        <v>58.185290999999999</v>
      </c>
      <c r="I15" s="79">
        <v>130.23324249879039</v>
      </c>
      <c r="J15" s="79">
        <v>230.23324249879039</v>
      </c>
      <c r="K15" s="79">
        <v>-11.855902291609032</v>
      </c>
      <c r="L15" s="67"/>
      <c r="N15" s="43">
        <v>1</v>
      </c>
    </row>
    <row r="16" spans="1:15">
      <c r="A16" s="65"/>
      <c r="B16" s="76" t="s">
        <v>11</v>
      </c>
      <c r="C16" s="79">
        <v>15.544005</v>
      </c>
      <c r="D16" s="79">
        <v>13.72475</v>
      </c>
      <c r="E16" s="79">
        <v>54.209409999999998</v>
      </c>
      <c r="F16" s="79">
        <v>17.351476999999999</v>
      </c>
      <c r="G16" s="79">
        <v>15.238353</v>
      </c>
      <c r="H16" s="81">
        <v>48.692866000000002</v>
      </c>
      <c r="I16" s="79">
        <v>219.54152788034244</v>
      </c>
      <c r="J16" s="79">
        <v>319.54152788034247</v>
      </c>
      <c r="K16" s="79">
        <v>-12.178352309719799</v>
      </c>
      <c r="L16" s="67"/>
      <c r="N16" s="43">
        <v>1</v>
      </c>
    </row>
    <row r="17" spans="1:15">
      <c r="A17" s="65"/>
      <c r="B17" s="76" t="s">
        <v>12</v>
      </c>
      <c r="C17" s="79">
        <v>13.233886</v>
      </c>
      <c r="D17" s="79">
        <v>12.137266</v>
      </c>
      <c r="E17" s="79">
        <v>34.611818999999997</v>
      </c>
      <c r="F17" s="79">
        <v>13.74095</v>
      </c>
      <c r="G17" s="79">
        <v>24.409407999999999</v>
      </c>
      <c r="H17" s="81">
        <v>36.752811999999999</v>
      </c>
      <c r="I17" s="79">
        <v>50.568223530861545</v>
      </c>
      <c r="J17" s="79">
        <v>150.56822353086153</v>
      </c>
      <c r="K17" s="79">
        <v>77.639886616281984</v>
      </c>
      <c r="L17" s="67"/>
      <c r="N17" s="43">
        <v>1</v>
      </c>
    </row>
    <row r="18" spans="1:15">
      <c r="A18" s="65"/>
      <c r="B18" s="76" t="s">
        <v>13</v>
      </c>
      <c r="C18" s="79">
        <v>12.032586</v>
      </c>
      <c r="D18" s="79">
        <v>16.291829</v>
      </c>
      <c r="E18" s="79">
        <v>42.208889999999997</v>
      </c>
      <c r="F18" s="79">
        <v>21.573506999999999</v>
      </c>
      <c r="G18" s="79">
        <v>21.830387000000002</v>
      </c>
      <c r="H18" s="31">
        <v>29.964283999999999</v>
      </c>
      <c r="I18" s="25">
        <v>37.259518120315491</v>
      </c>
      <c r="J18" s="25">
        <v>137.25951812031551</v>
      </c>
      <c r="K18" s="25">
        <v>1.190719710059196</v>
      </c>
      <c r="L18" s="67"/>
      <c r="N18" s="43">
        <v>1</v>
      </c>
    </row>
    <row r="19" spans="1:15">
      <c r="A19" s="65"/>
      <c r="B19" s="76" t="s">
        <v>14</v>
      </c>
      <c r="C19" s="79">
        <v>14.71444</v>
      </c>
      <c r="D19" s="79">
        <v>16.493798000000002</v>
      </c>
      <c r="E19" s="79">
        <v>28.739377000000001</v>
      </c>
      <c r="F19" s="79">
        <v>17.765388999999999</v>
      </c>
      <c r="G19" s="79">
        <v>16.653055999999999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16.057214999999999</v>
      </c>
      <c r="D20" s="79">
        <v>15.205119</v>
      </c>
      <c r="E20" s="79">
        <v>33.777723000000002</v>
      </c>
      <c r="F20" s="79">
        <v>15.582929999999999</v>
      </c>
      <c r="G20" s="79">
        <v>21.271598000000001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12.766768000000001</v>
      </c>
      <c r="D21" s="79">
        <v>15.780875</v>
      </c>
      <c r="E21" s="79">
        <v>15.410209</v>
      </c>
      <c r="F21" s="79">
        <v>13.392564999999999</v>
      </c>
      <c r="G21" s="79">
        <v>19.56887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16.957977</v>
      </c>
      <c r="D22" s="79">
        <v>17.679445999999999</v>
      </c>
      <c r="E22" s="79">
        <v>29.935988999999999</v>
      </c>
      <c r="F22" s="79">
        <v>15.190681</v>
      </c>
      <c r="G22" s="79">
        <v>21.549043000000001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15.24248</v>
      </c>
      <c r="D23" s="79">
        <v>17.351845000000001</v>
      </c>
      <c r="E23" s="79">
        <v>19.940559</v>
      </c>
      <c r="F23" s="79">
        <v>21.608720000000002</v>
      </c>
      <c r="G23" s="79">
        <v>32.105547999999999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12.609757999999999</v>
      </c>
      <c r="D24" s="79">
        <v>14.097898000000001</v>
      </c>
      <c r="E24" s="79">
        <v>23.999006999999999</v>
      </c>
      <c r="F24" s="79">
        <v>21.033372</v>
      </c>
      <c r="G24" s="79">
        <v>29.928041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183.163138</v>
      </c>
      <c r="D25" s="81">
        <v>168.33537100000001</v>
      </c>
      <c r="E25" s="81">
        <v>370.12112200000001</v>
      </c>
      <c r="F25" s="81">
        <v>239.17957999999999</v>
      </c>
      <c r="G25" s="81">
        <v>263.545816</v>
      </c>
      <c r="H25" s="112">
        <v>248.76550800000001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-8.0953881670229872</v>
      </c>
      <c r="E26" s="81">
        <v>119.8712723305193</v>
      </c>
      <c r="F26" s="81">
        <v>-35.378024710516257</v>
      </c>
      <c r="G26" s="81">
        <v>10.18742319055832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94.814499999999995</v>
      </c>
      <c r="D28" s="78">
        <v>71.726390000000009</v>
      </c>
      <c r="E28" s="78">
        <v>218.31825799999999</v>
      </c>
      <c r="F28" s="78">
        <v>134.60592299999999</v>
      </c>
      <c r="G28" s="78">
        <v>122.46966</v>
      </c>
      <c r="H28" s="74">
        <v>248.76550800000001</v>
      </c>
      <c r="I28" s="75">
        <v>103.12419255511935</v>
      </c>
      <c r="J28" s="31">
        <v>203.12419255511935</v>
      </c>
      <c r="K28" s="31">
        <v>-9.0161433683716758</v>
      </c>
      <c r="L28" s="67"/>
    </row>
    <row r="29" spans="1:15" ht="18.75" customHeight="1">
      <c r="A29" s="65"/>
      <c r="B29" s="80" t="s">
        <v>20</v>
      </c>
      <c r="C29" s="81"/>
      <c r="D29" s="81">
        <v>-24.350821867963223</v>
      </c>
      <c r="E29" s="81">
        <v>204.37647565979543</v>
      </c>
      <c r="F29" s="81">
        <v>-38.344175043756536</v>
      </c>
      <c r="G29" s="81">
        <v>-9.0161433683716758</v>
      </c>
      <c r="H29" s="31">
        <v>103.12419255511935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87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20" t="s">
        <v>88</v>
      </c>
      <c r="D8" s="120"/>
      <c r="E8" s="120"/>
      <c r="F8" s="120"/>
      <c r="G8" s="120"/>
      <c r="H8" s="120"/>
      <c r="I8" s="120"/>
      <c r="J8" s="120"/>
      <c r="K8" s="12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13.016724999999999</v>
      </c>
      <c r="D13" s="79">
        <v>16.549565000000001</v>
      </c>
      <c r="E13" s="79">
        <v>29.672388999999999</v>
      </c>
      <c r="F13" s="79">
        <v>40.311923</v>
      </c>
      <c r="G13" s="79">
        <v>27.623922</v>
      </c>
      <c r="H13" s="81">
        <v>26.479102999999999</v>
      </c>
      <c r="I13" s="79">
        <v>-4.1443028980461261</v>
      </c>
      <c r="J13" s="79">
        <v>95.855697101953879</v>
      </c>
      <c r="K13" s="79">
        <v>-31.474561508762555</v>
      </c>
      <c r="L13" s="67"/>
      <c r="N13" s="43">
        <v>1</v>
      </c>
    </row>
    <row r="14" spans="1:15">
      <c r="A14" s="65"/>
      <c r="B14" s="76" t="s">
        <v>9</v>
      </c>
      <c r="C14" s="79">
        <v>17.624219</v>
      </c>
      <c r="D14" s="79">
        <v>19.968467</v>
      </c>
      <c r="E14" s="79">
        <v>29.225283999999998</v>
      </c>
      <c r="F14" s="79">
        <v>51.953068000000002</v>
      </c>
      <c r="G14" s="79">
        <v>36.528174</v>
      </c>
      <c r="H14" s="81">
        <v>41.510218000000002</v>
      </c>
      <c r="I14" s="79">
        <v>13.638907874234295</v>
      </c>
      <c r="J14" s="79">
        <v>113.63890787423429</v>
      </c>
      <c r="K14" s="79">
        <v>-29.690054108065379</v>
      </c>
      <c r="L14" s="67"/>
      <c r="N14" s="43">
        <v>1</v>
      </c>
    </row>
    <row r="15" spans="1:15">
      <c r="A15" s="65"/>
      <c r="B15" s="76" t="s">
        <v>10</v>
      </c>
      <c r="C15" s="79">
        <v>22.186755000000002</v>
      </c>
      <c r="D15" s="79">
        <v>25.175383</v>
      </c>
      <c r="E15" s="79">
        <v>44.381025999999999</v>
      </c>
      <c r="F15" s="79">
        <v>46.204628999999997</v>
      </c>
      <c r="G15" s="79">
        <v>48.445467000000001</v>
      </c>
      <c r="H15" s="81">
        <v>48.684713000000002</v>
      </c>
      <c r="I15" s="79">
        <v>0.49384599801669538</v>
      </c>
      <c r="J15" s="79">
        <v>100.4938459980167</v>
      </c>
      <c r="K15" s="79">
        <v>4.8498127752524711</v>
      </c>
      <c r="L15" s="67"/>
      <c r="N15" s="43">
        <v>1</v>
      </c>
    </row>
    <row r="16" spans="1:15">
      <c r="A16" s="65"/>
      <c r="B16" s="76" t="s">
        <v>11</v>
      </c>
      <c r="C16" s="79">
        <v>19.254027000000001</v>
      </c>
      <c r="D16" s="79">
        <v>22.003748000000002</v>
      </c>
      <c r="E16" s="79">
        <v>39.669980000000002</v>
      </c>
      <c r="F16" s="79">
        <v>39.092593000000001</v>
      </c>
      <c r="G16" s="79">
        <v>47.543591999999997</v>
      </c>
      <c r="H16" s="81">
        <v>40.686580999999997</v>
      </c>
      <c r="I16" s="79">
        <v>-14.422576653442597</v>
      </c>
      <c r="J16" s="79">
        <v>85.577423346557396</v>
      </c>
      <c r="K16" s="79">
        <v>21.617903422267215</v>
      </c>
      <c r="L16" s="67"/>
      <c r="N16" s="43">
        <v>1</v>
      </c>
    </row>
    <row r="17" spans="1:15">
      <c r="A17" s="65"/>
      <c r="B17" s="76" t="s">
        <v>12</v>
      </c>
      <c r="C17" s="79">
        <v>19.309232000000002</v>
      </c>
      <c r="D17" s="79">
        <v>25.723787999999999</v>
      </c>
      <c r="E17" s="79">
        <v>41.867421999999998</v>
      </c>
      <c r="F17" s="79">
        <v>38.036689000000003</v>
      </c>
      <c r="G17" s="79">
        <v>52.718933</v>
      </c>
      <c r="H17" s="81">
        <v>40.231966</v>
      </c>
      <c r="I17" s="79">
        <v>-23.685925130540863</v>
      </c>
      <c r="J17" s="79">
        <v>76.314074869459134</v>
      </c>
      <c r="K17" s="79">
        <v>38.600215702265771</v>
      </c>
      <c r="L17" s="67"/>
      <c r="N17" s="43">
        <v>1</v>
      </c>
    </row>
    <row r="18" spans="1:15">
      <c r="A18" s="65"/>
      <c r="B18" s="76" t="s">
        <v>13</v>
      </c>
      <c r="C18" s="79">
        <v>22.680350000000001</v>
      </c>
      <c r="D18" s="79">
        <v>26.497738999999999</v>
      </c>
      <c r="E18" s="79">
        <v>35.942055000000003</v>
      </c>
      <c r="F18" s="79">
        <v>39.870817000000002</v>
      </c>
      <c r="G18" s="79">
        <v>43.653243000000003</v>
      </c>
      <c r="H18" s="31">
        <v>39.277796000000002</v>
      </c>
      <c r="I18" s="25">
        <v>-10.023188884271439</v>
      </c>
      <c r="J18" s="25">
        <v>89.976811115728566</v>
      </c>
      <c r="K18" s="25">
        <v>9.486703018902265</v>
      </c>
      <c r="L18" s="67"/>
      <c r="N18" s="43">
        <v>1</v>
      </c>
    </row>
    <row r="19" spans="1:15">
      <c r="A19" s="65"/>
      <c r="B19" s="76" t="s">
        <v>14</v>
      </c>
      <c r="C19" s="79">
        <v>19.281672</v>
      </c>
      <c r="D19" s="79">
        <v>29.094804</v>
      </c>
      <c r="E19" s="79">
        <v>49.812007999999999</v>
      </c>
      <c r="F19" s="79">
        <v>42.439560999999998</v>
      </c>
      <c r="G19" s="79">
        <v>34.320559000000003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23.901731000000002</v>
      </c>
      <c r="D20" s="79">
        <v>29.856097999999999</v>
      </c>
      <c r="E20" s="79">
        <v>41.293067999999998</v>
      </c>
      <c r="F20" s="79">
        <v>39.108426999999999</v>
      </c>
      <c r="G20" s="79">
        <v>37.471637999999999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26.107364</v>
      </c>
      <c r="D21" s="79">
        <v>32.316465999999998</v>
      </c>
      <c r="E21" s="79">
        <v>29.569058999999999</v>
      </c>
      <c r="F21" s="79">
        <v>61.286197999999999</v>
      </c>
      <c r="G21" s="79">
        <v>38.879139000000002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26.592503000000001</v>
      </c>
      <c r="D22" s="79">
        <v>29.922704</v>
      </c>
      <c r="E22" s="79">
        <v>67.260819999999995</v>
      </c>
      <c r="F22" s="79">
        <v>47.120089999999998</v>
      </c>
      <c r="G22" s="79">
        <v>38.001061999999997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22.893007000000001</v>
      </c>
      <c r="D23" s="79">
        <v>34.225842</v>
      </c>
      <c r="E23" s="79">
        <v>44.710366999999998</v>
      </c>
      <c r="F23" s="79">
        <v>50.283766</v>
      </c>
      <c r="G23" s="79">
        <v>37.400294000000002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17.299733</v>
      </c>
      <c r="D24" s="79">
        <v>29.481753999999999</v>
      </c>
      <c r="E24" s="79">
        <v>53.754289</v>
      </c>
      <c r="F24" s="79">
        <v>44.462260999999998</v>
      </c>
      <c r="G24" s="79">
        <v>42.492615000000001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250.14731800000001</v>
      </c>
      <c r="D25" s="81">
        <v>320.81635800000004</v>
      </c>
      <c r="E25" s="81">
        <v>507.15776700000004</v>
      </c>
      <c r="F25" s="81">
        <v>540.17002200000002</v>
      </c>
      <c r="G25" s="81">
        <v>485.07863799999996</v>
      </c>
      <c r="H25" s="106">
        <v>236.87037699999999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28.250968495292849</v>
      </c>
      <c r="E26" s="81">
        <v>58.083512375014237</v>
      </c>
      <c r="F26" s="81">
        <v>6.5092673617675123</v>
      </c>
      <c r="G26" s="81">
        <v>-10.198896968777005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114.07130800000002</v>
      </c>
      <c r="D28" s="78">
        <v>135.91869</v>
      </c>
      <c r="E28" s="78">
        <v>220.75815600000001</v>
      </c>
      <c r="F28" s="78">
        <v>255.469719</v>
      </c>
      <c r="G28" s="78">
        <v>256.51333099999999</v>
      </c>
      <c r="H28" s="74">
        <v>236.87037699999999</v>
      </c>
      <c r="I28" s="75">
        <v>-7.6576737448394105</v>
      </c>
      <c r="J28" s="31">
        <v>92.342326255160586</v>
      </c>
      <c r="K28" s="31">
        <v>0.40850712330411376</v>
      </c>
      <c r="L28" s="67"/>
    </row>
    <row r="29" spans="1:15" ht="18.75" customHeight="1">
      <c r="A29" s="65"/>
      <c r="B29" s="80" t="s">
        <v>20</v>
      </c>
      <c r="C29" s="81"/>
      <c r="D29" s="81">
        <v>19.152390187372959</v>
      </c>
      <c r="E29" s="81">
        <v>62.419278761441866</v>
      </c>
      <c r="F29" s="81">
        <v>15.72379640641679</v>
      </c>
      <c r="G29" s="81">
        <v>0.40850712330411376</v>
      </c>
      <c r="H29" s="31">
        <v>-7.6576737448394105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130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20" t="s">
        <v>88</v>
      </c>
      <c r="D8" s="120"/>
      <c r="E8" s="120"/>
      <c r="F8" s="120"/>
      <c r="G8" s="120"/>
      <c r="H8" s="120"/>
      <c r="I8" s="120"/>
      <c r="J8" s="120"/>
      <c r="K8" s="12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6.8288089999999997</v>
      </c>
      <c r="D13" s="79">
        <v>9.4483479999999993</v>
      </c>
      <c r="E13" s="79">
        <v>34.746639000000002</v>
      </c>
      <c r="F13" s="79">
        <v>17.464483000000001</v>
      </c>
      <c r="G13" s="79">
        <v>7.9100659999999996</v>
      </c>
      <c r="H13" s="81">
        <v>12.456346999999999</v>
      </c>
      <c r="I13" s="79">
        <v>57.474627898174305</v>
      </c>
      <c r="J13" s="79">
        <v>157.4746278981743</v>
      </c>
      <c r="K13" s="79">
        <v>-54.707700193587186</v>
      </c>
      <c r="L13" s="67"/>
      <c r="N13" s="43">
        <v>1</v>
      </c>
    </row>
    <row r="14" spans="1:15">
      <c r="A14" s="65"/>
      <c r="B14" s="76" t="s">
        <v>9</v>
      </c>
      <c r="C14" s="79">
        <v>9.4867600000000003</v>
      </c>
      <c r="D14" s="79">
        <v>14.496942000000001</v>
      </c>
      <c r="E14" s="79">
        <v>25.488788</v>
      </c>
      <c r="F14" s="79">
        <v>24.209057000000001</v>
      </c>
      <c r="G14" s="79">
        <v>13.327294</v>
      </c>
      <c r="H14" s="81">
        <v>15.589356</v>
      </c>
      <c r="I14" s="79">
        <v>16.973152989646657</v>
      </c>
      <c r="J14" s="79">
        <v>116.97315298964665</v>
      </c>
      <c r="K14" s="79">
        <v>-44.949140315543886</v>
      </c>
      <c r="L14" s="67"/>
      <c r="N14" s="43">
        <v>1</v>
      </c>
    </row>
    <row r="15" spans="1:15">
      <c r="A15" s="65"/>
      <c r="B15" s="76" t="s">
        <v>10</v>
      </c>
      <c r="C15" s="79">
        <v>9.9294709999999995</v>
      </c>
      <c r="D15" s="79">
        <v>14.77289</v>
      </c>
      <c r="E15" s="79">
        <v>24.026855999999999</v>
      </c>
      <c r="F15" s="79">
        <v>26.166912</v>
      </c>
      <c r="G15" s="79">
        <v>16.611671000000001</v>
      </c>
      <c r="H15" s="81">
        <v>34.775401000000002</v>
      </c>
      <c r="I15" s="79">
        <v>109.34318407823031</v>
      </c>
      <c r="J15" s="79">
        <v>209.34318407823031</v>
      </c>
      <c r="K15" s="79">
        <v>-36.516502214705348</v>
      </c>
      <c r="L15" s="67"/>
      <c r="N15" s="43">
        <v>1</v>
      </c>
    </row>
    <row r="16" spans="1:15">
      <c r="A16" s="65"/>
      <c r="B16" s="76" t="s">
        <v>11</v>
      </c>
      <c r="C16" s="79">
        <v>8.2632860000000008</v>
      </c>
      <c r="D16" s="79">
        <v>15.384784</v>
      </c>
      <c r="E16" s="79">
        <v>50.986640999999999</v>
      </c>
      <c r="F16" s="79">
        <v>19.132868999999999</v>
      </c>
      <c r="G16" s="79">
        <v>14.443977</v>
      </c>
      <c r="H16" s="81">
        <v>16.823799000000001</v>
      </c>
      <c r="I16" s="79">
        <v>16.476223965186332</v>
      </c>
      <c r="J16" s="79">
        <v>116.47622396518634</v>
      </c>
      <c r="K16" s="79">
        <v>-24.506998924207334</v>
      </c>
      <c r="L16" s="67"/>
      <c r="N16" s="43">
        <v>1</v>
      </c>
    </row>
    <row r="17" spans="1:15">
      <c r="A17" s="65"/>
      <c r="B17" s="76" t="s">
        <v>12</v>
      </c>
      <c r="C17" s="79">
        <v>11.616099</v>
      </c>
      <c r="D17" s="79">
        <v>18.449217999999998</v>
      </c>
      <c r="E17" s="79">
        <v>36.104660000000003</v>
      </c>
      <c r="F17" s="79">
        <v>52.389125</v>
      </c>
      <c r="G17" s="79">
        <v>14.452806000000001</v>
      </c>
      <c r="H17" s="81">
        <v>14.996988</v>
      </c>
      <c r="I17" s="79">
        <v>3.7652342389429272</v>
      </c>
      <c r="J17" s="79">
        <v>103.76523423894292</v>
      </c>
      <c r="K17" s="79">
        <v>-72.412583718472106</v>
      </c>
      <c r="L17" s="67"/>
      <c r="N17" s="43">
        <v>1</v>
      </c>
    </row>
    <row r="18" spans="1:15">
      <c r="A18" s="65"/>
      <c r="B18" s="76" t="s">
        <v>13</v>
      </c>
      <c r="C18" s="79">
        <v>10.39733</v>
      </c>
      <c r="D18" s="79">
        <v>18.626179</v>
      </c>
      <c r="E18" s="79">
        <v>21.294730000000001</v>
      </c>
      <c r="F18" s="79">
        <v>43.736389000000003</v>
      </c>
      <c r="G18" s="79">
        <v>15.640114000000001</v>
      </c>
      <c r="H18" s="31">
        <v>21.042603</v>
      </c>
      <c r="I18" s="25">
        <v>34.542516761706452</v>
      </c>
      <c r="J18" s="25">
        <v>134.54251676170645</v>
      </c>
      <c r="K18" s="25">
        <v>-64.240042770792073</v>
      </c>
      <c r="L18" s="67"/>
      <c r="N18" s="43">
        <v>1</v>
      </c>
    </row>
    <row r="19" spans="1:15">
      <c r="A19" s="65"/>
      <c r="B19" s="76" t="s">
        <v>14</v>
      </c>
      <c r="C19" s="79">
        <v>11.273265</v>
      </c>
      <c r="D19" s="79">
        <v>23.965816</v>
      </c>
      <c r="E19" s="79">
        <v>28.672234</v>
      </c>
      <c r="F19" s="79">
        <v>17.542522999999999</v>
      </c>
      <c r="G19" s="79">
        <v>14.547666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10.244726</v>
      </c>
      <c r="D20" s="79">
        <v>22.166713999999999</v>
      </c>
      <c r="E20" s="79">
        <v>25.745571000000002</v>
      </c>
      <c r="F20" s="79">
        <v>14.145574999999999</v>
      </c>
      <c r="G20" s="79">
        <v>13.106870000000001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14.308128999999999</v>
      </c>
      <c r="D21" s="79">
        <v>21.394971999999999</v>
      </c>
      <c r="E21" s="79">
        <v>22.872177000000001</v>
      </c>
      <c r="F21" s="79">
        <v>16.195378999999999</v>
      </c>
      <c r="G21" s="79">
        <v>19.416846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14.124781</v>
      </c>
      <c r="D22" s="79">
        <v>34.802069000000003</v>
      </c>
      <c r="E22" s="79">
        <v>52.123728999999997</v>
      </c>
      <c r="F22" s="79">
        <v>16.995073999999999</v>
      </c>
      <c r="G22" s="79">
        <v>16.210315999999999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14.154355000000001</v>
      </c>
      <c r="D23" s="79">
        <v>30.820098000000002</v>
      </c>
      <c r="E23" s="79">
        <v>40.032169000000003</v>
      </c>
      <c r="F23" s="79">
        <v>14.968559000000001</v>
      </c>
      <c r="G23" s="79">
        <v>16.439160000000001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12.063266</v>
      </c>
      <c r="D24" s="79">
        <v>30.93938</v>
      </c>
      <c r="E24" s="79">
        <v>32.900227999999998</v>
      </c>
      <c r="F24" s="79">
        <v>13.770144</v>
      </c>
      <c r="G24" s="79">
        <v>16.759986000000001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132.69027699999998</v>
      </c>
      <c r="D25" s="81">
        <v>255.26740999999998</v>
      </c>
      <c r="E25" s="81">
        <v>394.99442199999999</v>
      </c>
      <c r="F25" s="81">
        <v>276.71608900000001</v>
      </c>
      <c r="G25" s="81">
        <v>178.866772</v>
      </c>
      <c r="H25" s="106">
        <v>115.684494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92.378383534461989</v>
      </c>
      <c r="E26" s="81">
        <v>54.73750526947407</v>
      </c>
      <c r="F26" s="81">
        <v>-29.944304631218309</v>
      </c>
      <c r="G26" s="81">
        <v>-35.360906318678133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56.521754999999999</v>
      </c>
      <c r="D28" s="78">
        <v>91.178360999999995</v>
      </c>
      <c r="E28" s="78">
        <v>192.64831399999997</v>
      </c>
      <c r="F28" s="78">
        <v>183.09883500000001</v>
      </c>
      <c r="G28" s="78">
        <v>82.385927999999993</v>
      </c>
      <c r="H28" s="74">
        <v>115.684494</v>
      </c>
      <c r="I28" s="75">
        <v>40.417783483606584</v>
      </c>
      <c r="J28" s="31">
        <v>140.41778348360657</v>
      </c>
      <c r="K28" s="31">
        <v>-55.00466838033131</v>
      </c>
      <c r="L28" s="67"/>
    </row>
    <row r="29" spans="1:15" ht="18.75" customHeight="1">
      <c r="A29" s="65"/>
      <c r="B29" s="80" t="s">
        <v>20</v>
      </c>
      <c r="C29" s="81"/>
      <c r="D29" s="81">
        <v>61.315516476797292</v>
      </c>
      <c r="E29" s="81">
        <v>111.28731848996493</v>
      </c>
      <c r="F29" s="81">
        <v>-4.9569491690438339</v>
      </c>
      <c r="G29" s="81">
        <v>-55.00466838033131</v>
      </c>
      <c r="H29" s="31">
        <v>40.417783483606584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5" activePane="bottomLeft" state="frozen"/>
      <selection activeCell="R14" sqref="R14"/>
      <selection pane="bottomLeft" activeCell="R14" sqref="R14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0" t="s">
        <v>155</v>
      </c>
      <c r="D7" s="120"/>
      <c r="E7" s="120"/>
      <c r="F7" s="120"/>
      <c r="G7" s="120"/>
      <c r="H7" s="120"/>
      <c r="I7" s="120"/>
      <c r="J7" s="120"/>
      <c r="K7" s="120"/>
      <c r="L7" s="67"/>
    </row>
    <row r="8" spans="1:15">
      <c r="A8" s="65"/>
      <c r="B8" s="45"/>
      <c r="C8" s="120" t="s">
        <v>88</v>
      </c>
      <c r="D8" s="120"/>
      <c r="E8" s="120"/>
      <c r="F8" s="120"/>
      <c r="G8" s="120"/>
      <c r="H8" s="120"/>
      <c r="I8" s="120"/>
      <c r="J8" s="120"/>
      <c r="K8" s="12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1" t="s">
        <v>2</v>
      </c>
      <c r="D10" s="121"/>
      <c r="E10" s="121"/>
      <c r="F10" s="121"/>
      <c r="G10" s="121"/>
      <c r="H10" s="121"/>
      <c r="I10" s="118" t="s">
        <v>132</v>
      </c>
      <c r="J10" s="118" t="s">
        <v>134</v>
      </c>
      <c r="K10" s="118" t="s">
        <v>1</v>
      </c>
      <c r="L10" s="67"/>
    </row>
    <row r="11" spans="1:15">
      <c r="A11" s="65"/>
      <c r="B11" s="47"/>
      <c r="C11" s="114">
        <v>2006</v>
      </c>
      <c r="D11" s="114">
        <v>2007</v>
      </c>
      <c r="E11" s="114">
        <v>2008</v>
      </c>
      <c r="F11" s="114">
        <v>2009</v>
      </c>
      <c r="G11" s="114">
        <v>2010</v>
      </c>
      <c r="H11" s="114">
        <v>2011</v>
      </c>
      <c r="I11" s="118"/>
      <c r="J11" s="118"/>
      <c r="K11" s="118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6.6053870000000003</v>
      </c>
      <c r="D13" s="79">
        <v>8.7909310000000005</v>
      </c>
      <c r="E13" s="79">
        <v>13.961199000000001</v>
      </c>
      <c r="F13" s="79">
        <v>12.725581999999999</v>
      </c>
      <c r="G13" s="79">
        <v>10.181609999999999</v>
      </c>
      <c r="H13" s="81">
        <v>12.190502</v>
      </c>
      <c r="I13" s="79">
        <v>19.730592705868723</v>
      </c>
      <c r="J13" s="79">
        <v>119.73059270586872</v>
      </c>
      <c r="K13" s="79">
        <v>-19.991007091070568</v>
      </c>
      <c r="L13" s="67"/>
      <c r="N13" s="43">
        <v>1</v>
      </c>
    </row>
    <row r="14" spans="1:15">
      <c r="A14" s="65"/>
      <c r="B14" s="76" t="s">
        <v>9</v>
      </c>
      <c r="C14" s="79">
        <v>8.1892870000000002</v>
      </c>
      <c r="D14" s="79">
        <v>10.390655000000001</v>
      </c>
      <c r="E14" s="79">
        <v>15.596686999999999</v>
      </c>
      <c r="F14" s="79">
        <v>18.111132999999999</v>
      </c>
      <c r="G14" s="79">
        <v>11.240917</v>
      </c>
      <c r="H14" s="81">
        <v>12.501366000000001</v>
      </c>
      <c r="I14" s="79">
        <v>11.213044273879081</v>
      </c>
      <c r="J14" s="79">
        <v>111.21304427387908</v>
      </c>
      <c r="K14" s="79">
        <v>-37.933662129254976</v>
      </c>
      <c r="L14" s="67"/>
      <c r="N14" s="43">
        <v>1</v>
      </c>
    </row>
    <row r="15" spans="1:15">
      <c r="A15" s="65"/>
      <c r="B15" s="76" t="s">
        <v>10</v>
      </c>
      <c r="C15" s="79">
        <v>10.583824999999999</v>
      </c>
      <c r="D15" s="79">
        <v>11.468031999999999</v>
      </c>
      <c r="E15" s="79">
        <v>15.598489000000001</v>
      </c>
      <c r="F15" s="79">
        <v>19.912292000000001</v>
      </c>
      <c r="G15" s="79">
        <v>17.419454000000002</v>
      </c>
      <c r="H15" s="81">
        <v>17.543422</v>
      </c>
      <c r="I15" s="79">
        <v>0.71166409693437238</v>
      </c>
      <c r="J15" s="79">
        <v>100.71166409693437</v>
      </c>
      <c r="K15" s="79">
        <v>-12.519091222647793</v>
      </c>
      <c r="L15" s="67"/>
      <c r="N15" s="43">
        <v>1</v>
      </c>
    </row>
    <row r="16" spans="1:15">
      <c r="A16" s="65"/>
      <c r="B16" s="76" t="s">
        <v>11</v>
      </c>
      <c r="C16" s="79">
        <v>9.6943129999999993</v>
      </c>
      <c r="D16" s="79">
        <v>10.555705</v>
      </c>
      <c r="E16" s="79">
        <v>17.521266000000001</v>
      </c>
      <c r="F16" s="79">
        <v>12.795105</v>
      </c>
      <c r="G16" s="79">
        <v>13.767105000000001</v>
      </c>
      <c r="H16" s="81">
        <v>18.204370999999998</v>
      </c>
      <c r="I16" s="79">
        <v>32.230930177404751</v>
      </c>
      <c r="J16" s="79">
        <v>132.23093017740476</v>
      </c>
      <c r="K16" s="79">
        <v>7.5966551270974403</v>
      </c>
      <c r="L16" s="67"/>
      <c r="N16" s="43">
        <v>1</v>
      </c>
    </row>
    <row r="17" spans="1:15">
      <c r="A17" s="65"/>
      <c r="B17" s="76" t="s">
        <v>12</v>
      </c>
      <c r="C17" s="79">
        <v>10.988956999999999</v>
      </c>
      <c r="D17" s="79">
        <v>14.924199</v>
      </c>
      <c r="E17" s="79">
        <v>16.266593</v>
      </c>
      <c r="F17" s="79">
        <v>14.414273</v>
      </c>
      <c r="G17" s="79">
        <v>13.885705</v>
      </c>
      <c r="H17" s="81">
        <v>14.777499000000001</v>
      </c>
      <c r="I17" s="79">
        <v>6.422389068470058</v>
      </c>
      <c r="J17" s="79">
        <v>106.42238906847005</v>
      </c>
      <c r="K17" s="79">
        <v>-3.6669764753310852</v>
      </c>
      <c r="L17" s="67"/>
      <c r="N17" s="43">
        <v>1</v>
      </c>
    </row>
    <row r="18" spans="1:15">
      <c r="A18" s="65"/>
      <c r="B18" s="76" t="s">
        <v>13</v>
      </c>
      <c r="C18" s="79">
        <v>10.817867</v>
      </c>
      <c r="D18" s="79">
        <v>13.012411999999999</v>
      </c>
      <c r="E18" s="79">
        <v>17.578617999999999</v>
      </c>
      <c r="F18" s="79">
        <v>13.64143</v>
      </c>
      <c r="G18" s="79">
        <v>16.617208999999999</v>
      </c>
      <c r="H18" s="31">
        <v>18.190570999999998</v>
      </c>
      <c r="I18" s="25">
        <v>9.4682687086621975</v>
      </c>
      <c r="J18" s="25">
        <v>109.46826870866219</v>
      </c>
      <c r="K18" s="25">
        <v>21.814274603175754</v>
      </c>
      <c r="L18" s="67"/>
      <c r="N18" s="43">
        <v>1</v>
      </c>
    </row>
    <row r="19" spans="1:15">
      <c r="A19" s="65"/>
      <c r="B19" s="76" t="s">
        <v>14</v>
      </c>
      <c r="C19" s="79">
        <v>10.832526</v>
      </c>
      <c r="D19" s="79">
        <v>12.513496999999999</v>
      </c>
      <c r="E19" s="79">
        <v>16.999282000000001</v>
      </c>
      <c r="F19" s="79">
        <v>14.464809000000001</v>
      </c>
      <c r="G19" s="79">
        <v>14.899445</v>
      </c>
      <c r="H19" s="78"/>
      <c r="I19" s="79" t="s">
        <v>135</v>
      </c>
      <c r="J19" s="79" t="s">
        <v>135</v>
      </c>
      <c r="K19" s="79" t="s">
        <v>135</v>
      </c>
      <c r="L19" s="67"/>
      <c r="N19" s="43" t="s">
        <v>135</v>
      </c>
    </row>
    <row r="20" spans="1:15">
      <c r="A20" s="65"/>
      <c r="B20" s="76" t="s">
        <v>15</v>
      </c>
      <c r="C20" s="79">
        <v>12.594996</v>
      </c>
      <c r="D20" s="79">
        <v>16.943331000000001</v>
      </c>
      <c r="E20" s="79">
        <v>13.993949000000001</v>
      </c>
      <c r="F20" s="79">
        <v>12.226705000000001</v>
      </c>
      <c r="G20" s="79">
        <v>16.688137999999999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10.313307999999999</v>
      </c>
      <c r="D21" s="79">
        <v>14.153058</v>
      </c>
      <c r="E21" s="79">
        <v>15.590707</v>
      </c>
      <c r="F21" s="79">
        <v>14.999712000000001</v>
      </c>
      <c r="G21" s="79">
        <v>16.550705000000001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11.038569000000001</v>
      </c>
      <c r="D22" s="79">
        <v>16.141293000000001</v>
      </c>
      <c r="E22" s="79">
        <v>19.762782000000001</v>
      </c>
      <c r="F22" s="79">
        <v>14.010534</v>
      </c>
      <c r="G22" s="79">
        <v>14.379422999999999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11.025185</v>
      </c>
      <c r="D23" s="79">
        <v>15.017481999999999</v>
      </c>
      <c r="E23" s="79">
        <v>15.974064</v>
      </c>
      <c r="F23" s="79">
        <v>13.458226</v>
      </c>
      <c r="G23" s="79">
        <v>14.261283000000001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13.413095</v>
      </c>
      <c r="D24" s="79">
        <v>16.906852000000001</v>
      </c>
      <c r="E24" s="79">
        <v>19.123712000000001</v>
      </c>
      <c r="F24" s="79">
        <v>16.012060000000002</v>
      </c>
      <c r="G24" s="79">
        <v>12.124347999999999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126.09731499999998</v>
      </c>
      <c r="D25" s="81">
        <v>160.81744700000002</v>
      </c>
      <c r="E25" s="81">
        <v>197.96734800000002</v>
      </c>
      <c r="F25" s="81">
        <v>176.77186099999997</v>
      </c>
      <c r="G25" s="81">
        <v>172.015342</v>
      </c>
      <c r="H25" s="106">
        <v>93.407731000000013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27.534394368349592</v>
      </c>
      <c r="E26" s="81">
        <v>23.100665812708733</v>
      </c>
      <c r="F26" s="81">
        <v>-10.706557022726814</v>
      </c>
      <c r="G26" s="81">
        <v>-2.690767055962584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56.879635999999998</v>
      </c>
      <c r="D28" s="78">
        <v>69.141934000000006</v>
      </c>
      <c r="E28" s="78">
        <v>96.522852</v>
      </c>
      <c r="F28" s="78">
        <v>91.599814999999992</v>
      </c>
      <c r="G28" s="78">
        <v>83.112000000000009</v>
      </c>
      <c r="H28" s="74">
        <v>93.407731000000013</v>
      </c>
      <c r="I28" s="75">
        <v>12.387779141399569</v>
      </c>
      <c r="J28" s="31">
        <v>112.38777914139956</v>
      </c>
      <c r="K28" s="31">
        <v>-9.2661922952573477</v>
      </c>
      <c r="L28" s="67"/>
    </row>
    <row r="29" spans="1:15" ht="18.75" customHeight="1">
      <c r="A29" s="65"/>
      <c r="B29" s="80" t="s">
        <v>20</v>
      </c>
      <c r="C29" s="81"/>
      <c r="D29" s="81">
        <v>21.558327131348044</v>
      </c>
      <c r="E29" s="81">
        <v>39.601029962511603</v>
      </c>
      <c r="F29" s="81">
        <v>-5.1003849326789581</v>
      </c>
      <c r="G29" s="81">
        <v>-9.2661922952573477</v>
      </c>
      <c r="H29" s="31">
        <v>12.387779141399569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23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75" workbookViewId="0">
      <pane ySplit="11" topLeftCell="A26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56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22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42"/>
      <c r="D9" s="42"/>
      <c r="E9" s="42"/>
      <c r="F9" s="42"/>
      <c r="G9" s="42"/>
      <c r="H9" s="42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42"/>
      <c r="D12" s="42"/>
      <c r="E12" s="42"/>
      <c r="F12" s="42"/>
      <c r="G12" s="42"/>
      <c r="H12" s="42"/>
      <c r="I12" s="42"/>
      <c r="J12" s="42"/>
      <c r="K12" s="16"/>
    </row>
    <row r="13" spans="1:14">
      <c r="A13" s="14"/>
      <c r="B13" s="10" t="s">
        <v>37</v>
      </c>
      <c r="C13" s="101">
        <v>19249.406627309996</v>
      </c>
      <c r="D13" s="101">
        <v>26739.448305849972</v>
      </c>
      <c r="E13" s="100">
        <v>38.91050682005708</v>
      </c>
      <c r="F13" s="100">
        <v>100</v>
      </c>
      <c r="G13" s="101">
        <v>3058.0194544499986</v>
      </c>
      <c r="H13" s="101">
        <v>4709.0933565099995</v>
      </c>
      <c r="I13" s="100">
        <v>53.991608838765728</v>
      </c>
      <c r="J13" s="100">
        <v>100</v>
      </c>
      <c r="K13" s="16"/>
    </row>
    <row r="14" spans="1:14">
      <c r="A14" s="14"/>
      <c r="B14" s="9" t="s">
        <v>184</v>
      </c>
      <c r="C14" s="21">
        <v>4815.90754956</v>
      </c>
      <c r="D14" s="21">
        <v>8655.9010855299966</v>
      </c>
      <c r="E14" s="22">
        <v>79.735615695547011</v>
      </c>
      <c r="F14" s="22">
        <v>32.371277771038706</v>
      </c>
      <c r="G14" s="22">
        <v>772.62732085999994</v>
      </c>
      <c r="H14" s="22">
        <v>1590.6722853100002</v>
      </c>
      <c r="I14" s="22">
        <v>105.87833776567032</v>
      </c>
      <c r="J14" s="22">
        <v>33.778737537895793</v>
      </c>
      <c r="K14" s="16"/>
    </row>
    <row r="15" spans="1:14">
      <c r="A15" s="14"/>
      <c r="B15" s="9" t="s">
        <v>161</v>
      </c>
      <c r="C15" s="21">
        <v>2254.1649650799882</v>
      </c>
      <c r="D15" s="21">
        <v>2830.4310730399957</v>
      </c>
      <c r="E15" s="22">
        <v>25.564504678545518</v>
      </c>
      <c r="F15" s="22">
        <v>10.585226144777128</v>
      </c>
      <c r="G15" s="22">
        <v>374.51517007000029</v>
      </c>
      <c r="H15" s="22">
        <v>499.51505538999891</v>
      </c>
      <c r="I15" s="22">
        <v>33.376454496258454</v>
      </c>
      <c r="J15" s="22">
        <v>10.607457053265964</v>
      </c>
      <c r="K15" s="16"/>
    </row>
    <row r="16" spans="1:14">
      <c r="A16" s="14"/>
      <c r="B16" s="9" t="s">
        <v>176</v>
      </c>
      <c r="C16" s="21">
        <v>1580.9104236399992</v>
      </c>
      <c r="D16" s="21">
        <v>1866.3942600299997</v>
      </c>
      <c r="E16" s="22">
        <v>18.05819179385777</v>
      </c>
      <c r="F16" s="22">
        <v>6.9799280773555665</v>
      </c>
      <c r="G16" s="22">
        <v>286.35352622999994</v>
      </c>
      <c r="H16" s="22">
        <v>433.77252347000001</v>
      </c>
      <c r="I16" s="22">
        <v>51.481467394814871</v>
      </c>
      <c r="J16" s="22">
        <v>9.2113808461736948</v>
      </c>
      <c r="K16" s="16"/>
    </row>
    <row r="17" spans="1:11">
      <c r="A17" s="14"/>
      <c r="B17" s="9" t="s">
        <v>165</v>
      </c>
      <c r="C17" s="21">
        <v>1301.1456997999983</v>
      </c>
      <c r="D17" s="21">
        <v>1825.5625512199995</v>
      </c>
      <c r="E17" s="22">
        <v>40.304237373309569</v>
      </c>
      <c r="F17" s="22">
        <v>6.827225941010191</v>
      </c>
      <c r="G17" s="22">
        <v>203.51101775999985</v>
      </c>
      <c r="H17" s="22">
        <v>273.66945397000001</v>
      </c>
      <c r="I17" s="22">
        <v>34.474023560109089</v>
      </c>
      <c r="J17" s="22">
        <v>5.8115104809224203</v>
      </c>
      <c r="K17" s="16"/>
    </row>
    <row r="18" spans="1:11">
      <c r="A18" s="14"/>
      <c r="B18" s="10" t="s">
        <v>157</v>
      </c>
      <c r="C18" s="23">
        <v>1490.3351656600137</v>
      </c>
      <c r="D18" s="23">
        <v>1766.8898064599784</v>
      </c>
      <c r="E18" s="25">
        <v>18.55653997652864</v>
      </c>
      <c r="F18" s="25">
        <v>6.6078020243724476</v>
      </c>
      <c r="G18" s="25">
        <v>234.36356830999824</v>
      </c>
      <c r="H18" s="25">
        <v>297.64943198999867</v>
      </c>
      <c r="I18" s="25">
        <v>27.00328559441061</v>
      </c>
      <c r="J18" s="25">
        <v>6.3207375487368225</v>
      </c>
      <c r="K18" s="16"/>
    </row>
    <row r="19" spans="1:11">
      <c r="A19" s="14"/>
      <c r="B19" s="9" t="s">
        <v>178</v>
      </c>
      <c r="C19" s="21">
        <v>1233.8178428100007</v>
      </c>
      <c r="D19" s="21">
        <v>1587.3468797599994</v>
      </c>
      <c r="E19" s="22">
        <v>28.653260204508136</v>
      </c>
      <c r="F19" s="22">
        <v>5.936348654630712</v>
      </c>
      <c r="G19" s="22">
        <v>230.31699716000003</v>
      </c>
      <c r="H19" s="22">
        <v>166.06352944999998</v>
      </c>
      <c r="I19" s="22">
        <v>-27.897840151746813</v>
      </c>
      <c r="J19" s="22">
        <v>3.5264437733099627</v>
      </c>
      <c r="K19" s="16"/>
    </row>
    <row r="20" spans="1:11">
      <c r="A20" s="14"/>
      <c r="B20" s="9" t="s">
        <v>167</v>
      </c>
      <c r="C20" s="21">
        <v>536.18715655999995</v>
      </c>
      <c r="D20" s="21">
        <v>1184.7766148000005</v>
      </c>
      <c r="E20" s="22">
        <v>120.96325887422159</v>
      </c>
      <c r="F20" s="22">
        <v>4.4308192197847207</v>
      </c>
      <c r="G20" s="22">
        <v>41.424849760000001</v>
      </c>
      <c r="H20" s="22">
        <v>237.39504194999998</v>
      </c>
      <c r="I20" s="22">
        <v>473.07399622539992</v>
      </c>
      <c r="J20" s="22">
        <v>5.0412048345106086</v>
      </c>
      <c r="K20" s="16"/>
    </row>
    <row r="21" spans="1:11">
      <c r="A21" s="14"/>
      <c r="B21" s="9" t="s">
        <v>158</v>
      </c>
      <c r="C21" s="21">
        <v>1122.496760589999</v>
      </c>
      <c r="D21" s="21">
        <v>1153.7006847300024</v>
      </c>
      <c r="E21" s="22">
        <v>2.7798676339700235</v>
      </c>
      <c r="F21" s="22">
        <v>4.3146016758977019</v>
      </c>
      <c r="G21" s="22">
        <v>168.76310688999996</v>
      </c>
      <c r="H21" s="22">
        <v>201.69300087000016</v>
      </c>
      <c r="I21" s="22">
        <v>19.512495702904985</v>
      </c>
      <c r="J21" s="22">
        <v>4.283053777032757</v>
      </c>
      <c r="K21" s="16"/>
    </row>
    <row r="22" spans="1:11">
      <c r="A22" s="14"/>
      <c r="B22" s="9" t="s">
        <v>163</v>
      </c>
      <c r="C22" s="21">
        <v>939.80379882999443</v>
      </c>
      <c r="D22" s="21">
        <v>967.63897132999477</v>
      </c>
      <c r="E22" s="22">
        <v>2.9618067659072711</v>
      </c>
      <c r="F22" s="22">
        <v>3.6187693936762999</v>
      </c>
      <c r="G22" s="22">
        <v>127.75501820000002</v>
      </c>
      <c r="H22" s="22">
        <v>162.95580746000061</v>
      </c>
      <c r="I22" s="22">
        <v>27.553351528543391</v>
      </c>
      <c r="J22" s="22">
        <v>3.4604497112958135</v>
      </c>
      <c r="K22" s="16"/>
    </row>
    <row r="23" spans="1:11">
      <c r="A23" s="14"/>
      <c r="B23" s="9" t="s">
        <v>182</v>
      </c>
      <c r="C23" s="21">
        <v>653.32028122000008</v>
      </c>
      <c r="D23" s="21">
        <v>836.45144621999998</v>
      </c>
      <c r="E23" s="22">
        <v>28.030840349548569</v>
      </c>
      <c r="F23" s="22">
        <v>3.1281552134230228</v>
      </c>
      <c r="G23" s="22">
        <v>124.28169036</v>
      </c>
      <c r="H23" s="22">
        <v>167.88015909000001</v>
      </c>
      <c r="I23" s="22">
        <v>35.080363490157481</v>
      </c>
      <c r="J23" s="22">
        <v>3.565020830557907</v>
      </c>
      <c r="K23" s="16"/>
    </row>
    <row r="24" spans="1:11">
      <c r="A24" s="14"/>
      <c r="B24" s="9" t="s">
        <v>179</v>
      </c>
      <c r="C24" s="21">
        <v>272.51197327000006</v>
      </c>
      <c r="D24" s="21">
        <v>602.62252291000152</v>
      </c>
      <c r="E24" s="22">
        <v>121.13616355231986</v>
      </c>
      <c r="F24" s="22">
        <v>2.2536834568055082</v>
      </c>
      <c r="G24" s="22">
        <v>22.297598170000001</v>
      </c>
      <c r="H24" s="22">
        <v>91.479852570000048</v>
      </c>
      <c r="I24" s="22">
        <v>310.2677421691111</v>
      </c>
      <c r="J24" s="22">
        <v>1.9426213422491487</v>
      </c>
      <c r="K24" s="16"/>
    </row>
    <row r="25" spans="1:11">
      <c r="A25" s="14"/>
      <c r="B25" s="9" t="s">
        <v>159</v>
      </c>
      <c r="C25" s="21">
        <v>489.93732014999927</v>
      </c>
      <c r="D25" s="21">
        <v>540.42937989000086</v>
      </c>
      <c r="E25" s="22">
        <v>10.305820288306045</v>
      </c>
      <c r="F25" s="22">
        <v>2.0210939796082754</v>
      </c>
      <c r="G25" s="22">
        <v>70.260088340000067</v>
      </c>
      <c r="H25" s="22">
        <v>89.82289929999979</v>
      </c>
      <c r="I25" s="22">
        <v>27.843419247257529</v>
      </c>
      <c r="J25" s="22">
        <v>1.9074350941848661</v>
      </c>
      <c r="K25" s="16"/>
    </row>
    <row r="26" spans="1:11">
      <c r="A26" s="14"/>
      <c r="B26" s="9" t="s">
        <v>181</v>
      </c>
      <c r="C26" s="21">
        <v>406.25716689000006</v>
      </c>
      <c r="D26" s="21">
        <v>490.93130767000002</v>
      </c>
      <c r="E26" s="22">
        <v>20.842497728274335</v>
      </c>
      <c r="F26" s="22">
        <v>1.835981438564668</v>
      </c>
      <c r="G26" s="22">
        <v>68.484687539999996</v>
      </c>
      <c r="H26" s="22">
        <v>77.350337500000009</v>
      </c>
      <c r="I26" s="22">
        <v>12.945448506020906</v>
      </c>
      <c r="J26" s="22">
        <v>1.6425738808738728</v>
      </c>
      <c r="K26" s="16"/>
    </row>
    <row r="27" spans="1:11">
      <c r="A27" s="14"/>
      <c r="B27" s="9" t="s">
        <v>162</v>
      </c>
      <c r="C27" s="21">
        <v>277.17635503000037</v>
      </c>
      <c r="D27" s="21">
        <v>369.17284874000109</v>
      </c>
      <c r="E27" s="22">
        <v>33.190599429032616</v>
      </c>
      <c r="F27" s="22">
        <v>1.3806300134443485</v>
      </c>
      <c r="G27" s="22">
        <v>47.231229999999975</v>
      </c>
      <c r="H27" s="22">
        <v>55.655166709999953</v>
      </c>
      <c r="I27" s="22">
        <v>17.835522619249989</v>
      </c>
      <c r="J27" s="22">
        <v>1.1818658602947527</v>
      </c>
      <c r="K27" s="16"/>
    </row>
    <row r="28" spans="1:11">
      <c r="A28" s="14"/>
      <c r="B28" s="9" t="s">
        <v>164</v>
      </c>
      <c r="C28" s="21">
        <v>287.12851585999942</v>
      </c>
      <c r="D28" s="21">
        <v>350.44043590999985</v>
      </c>
      <c r="E28" s="22">
        <v>22.050028664122866</v>
      </c>
      <c r="F28" s="22">
        <v>1.3105746681891399</v>
      </c>
      <c r="G28" s="22">
        <v>48.755868720000009</v>
      </c>
      <c r="H28" s="22">
        <v>56.378672409999993</v>
      </c>
      <c r="I28" s="22">
        <v>15.634638229454945</v>
      </c>
      <c r="J28" s="22">
        <v>1.1972298729661057</v>
      </c>
      <c r="K28" s="16"/>
    </row>
    <row r="29" spans="1:11">
      <c r="A29" s="14"/>
      <c r="B29" s="9" t="s">
        <v>172</v>
      </c>
      <c r="C29" s="21">
        <v>515.64902049999978</v>
      </c>
      <c r="D29" s="21">
        <v>349.49895800000002</v>
      </c>
      <c r="E29" s="22">
        <v>-32.221541376902472</v>
      </c>
      <c r="F29" s="22">
        <v>1.3070537357479353</v>
      </c>
      <c r="G29" s="22">
        <v>93.615027170000033</v>
      </c>
      <c r="H29" s="22">
        <v>68.12195912</v>
      </c>
      <c r="I29" s="22">
        <v>-27.23181183690301</v>
      </c>
      <c r="J29" s="22">
        <v>1.4466045576655653</v>
      </c>
      <c r="K29" s="16"/>
    </row>
    <row r="30" spans="1:11">
      <c r="A30" s="14"/>
      <c r="B30" s="9" t="s">
        <v>169</v>
      </c>
      <c r="C30" s="21">
        <v>235.70692739000032</v>
      </c>
      <c r="D30" s="21">
        <v>317.47237059000065</v>
      </c>
      <c r="E30" s="22">
        <v>34.689452747696016</v>
      </c>
      <c r="F30" s="22">
        <v>1.1872809302521963</v>
      </c>
      <c r="G30" s="22">
        <v>37.552165319999993</v>
      </c>
      <c r="H30" s="22">
        <v>50.362819819999991</v>
      </c>
      <c r="I30" s="22">
        <v>34.114289790839678</v>
      </c>
      <c r="J30" s="22">
        <v>1.06948017393575</v>
      </c>
      <c r="K30" s="16"/>
    </row>
    <row r="31" spans="1:11">
      <c r="A31" s="14"/>
      <c r="B31" s="9" t="s">
        <v>171</v>
      </c>
      <c r="C31" s="21">
        <v>200.89091538000025</v>
      </c>
      <c r="D31" s="21">
        <v>231.27682065000016</v>
      </c>
      <c r="E31" s="22">
        <v>15.125574599788493</v>
      </c>
      <c r="F31" s="22">
        <v>0.86492742110689746</v>
      </c>
      <c r="G31" s="22">
        <v>15.091123270000008</v>
      </c>
      <c r="H31" s="22">
        <v>59.343791330000101</v>
      </c>
      <c r="I31" s="22">
        <v>293.23640969768627</v>
      </c>
      <c r="J31" s="22">
        <v>1.2601956860328829</v>
      </c>
      <c r="K31" s="16"/>
    </row>
    <row r="32" spans="1:11">
      <c r="A32" s="14"/>
      <c r="B32" s="9" t="s">
        <v>160</v>
      </c>
      <c r="C32" s="21">
        <v>139.04159382000014</v>
      </c>
      <c r="D32" s="21">
        <v>173.5185887899996</v>
      </c>
      <c r="E32" s="22">
        <v>24.796173592941216</v>
      </c>
      <c r="F32" s="22">
        <v>0.64892359335640359</v>
      </c>
      <c r="G32" s="22">
        <v>17.749454979999999</v>
      </c>
      <c r="H32" s="22">
        <v>26.338223590000037</v>
      </c>
      <c r="I32" s="22">
        <v>48.388914587393359</v>
      </c>
      <c r="J32" s="22">
        <v>0.55930561566780668</v>
      </c>
      <c r="K32" s="16"/>
    </row>
    <row r="33" spans="1:13">
      <c r="A33" s="14"/>
      <c r="B33" s="9" t="s">
        <v>168</v>
      </c>
      <c r="C33" s="21">
        <v>115.54292337000014</v>
      </c>
      <c r="D33" s="21">
        <v>160.63310865999981</v>
      </c>
      <c r="E33" s="22">
        <v>39.024618708675504</v>
      </c>
      <c r="F33" s="22">
        <v>0.6007345657346902</v>
      </c>
      <c r="G33" s="22">
        <v>23.827809909999992</v>
      </c>
      <c r="H33" s="22">
        <v>29.394014729999988</v>
      </c>
      <c r="I33" s="22">
        <v>23.360119293481453</v>
      </c>
      <c r="J33" s="22">
        <v>0.62419689958715252</v>
      </c>
      <c r="K33" s="16"/>
    </row>
    <row r="34" spans="1:13">
      <c r="A34" s="14"/>
      <c r="B34" s="9" t="s">
        <v>170</v>
      </c>
      <c r="C34" s="21">
        <v>113.67750452999996</v>
      </c>
      <c r="D34" s="21">
        <v>159.49359231000003</v>
      </c>
      <c r="E34" s="22">
        <v>40.303565748937608</v>
      </c>
      <c r="F34" s="22">
        <v>0.59647301053367852</v>
      </c>
      <c r="G34" s="22">
        <v>18.356243170000003</v>
      </c>
      <c r="H34" s="22">
        <v>14.256102859999999</v>
      </c>
      <c r="I34" s="22">
        <v>-22.336489400516058</v>
      </c>
      <c r="J34" s="22">
        <v>0.30273561768088353</v>
      </c>
      <c r="K34" s="16"/>
    </row>
    <row r="35" spans="1:13">
      <c r="A35" s="14"/>
      <c r="B35" s="9" t="s">
        <v>175</v>
      </c>
      <c r="C35" s="21">
        <v>170.21193006999999</v>
      </c>
      <c r="D35" s="21">
        <v>148.87556483999998</v>
      </c>
      <c r="E35" s="22">
        <v>-12.535176130853687</v>
      </c>
      <c r="F35" s="22">
        <v>0.55676378636214963</v>
      </c>
      <c r="G35" s="22">
        <v>16.27413911</v>
      </c>
      <c r="H35" s="22">
        <v>37.494127300000002</v>
      </c>
      <c r="I35" s="22">
        <v>130.39084922753864</v>
      </c>
      <c r="J35" s="22">
        <v>0.79620692268007243</v>
      </c>
      <c r="K35" s="16"/>
    </row>
    <row r="36" spans="1:13">
      <c r="A36" s="14"/>
      <c r="B36" s="9" t="s">
        <v>173</v>
      </c>
      <c r="C36" s="21">
        <v>51.725383360000059</v>
      </c>
      <c r="D36" s="21">
        <v>89.102999150000059</v>
      </c>
      <c r="E36" s="22">
        <v>72.261650590113604</v>
      </c>
      <c r="F36" s="22">
        <v>0.33322676717494726</v>
      </c>
      <c r="G36" s="22">
        <v>9.537916130000001</v>
      </c>
      <c r="H36" s="22">
        <v>13.800735509999997</v>
      </c>
      <c r="I36" s="22">
        <v>44.693403903940563</v>
      </c>
      <c r="J36" s="22">
        <v>0.29306565967568732</v>
      </c>
      <c r="K36" s="16"/>
    </row>
    <row r="37" spans="1:13">
      <c r="A37" s="14"/>
      <c r="B37" s="9" t="s">
        <v>166</v>
      </c>
      <c r="C37" s="21">
        <v>14.938628149999994</v>
      </c>
      <c r="D37" s="21">
        <v>35.817820820000009</v>
      </c>
      <c r="E37" s="22">
        <v>139.76646624007455</v>
      </c>
      <c r="F37" s="22">
        <v>0.13395123343724299</v>
      </c>
      <c r="G37" s="22">
        <v>2.5046735100000008</v>
      </c>
      <c r="H37" s="22">
        <v>6.7212592600000045</v>
      </c>
      <c r="I37" s="22">
        <v>168.34871823274091</v>
      </c>
      <c r="J37" s="22">
        <v>0.14272936956555179</v>
      </c>
      <c r="K37" s="16"/>
    </row>
    <row r="38" spans="1:13">
      <c r="A38" s="14"/>
      <c r="B38" s="9" t="s">
        <v>180</v>
      </c>
      <c r="C38" s="21">
        <v>21.71527021</v>
      </c>
      <c r="D38" s="21">
        <v>22.029425640000003</v>
      </c>
      <c r="E38" s="22">
        <v>1.4467028361237366</v>
      </c>
      <c r="F38" s="22">
        <v>8.238549048590682E-2</v>
      </c>
      <c r="G38" s="22">
        <v>1.82681403</v>
      </c>
      <c r="H38" s="22">
        <v>0.94796092999999992</v>
      </c>
      <c r="I38" s="22">
        <v>-48.108514909971433</v>
      </c>
      <c r="J38" s="22">
        <v>2.0130433997225999E-2</v>
      </c>
      <c r="K38" s="16"/>
    </row>
    <row r="39" spans="1:13">
      <c r="A39" s="14"/>
      <c r="B39" s="9" t="s">
        <v>189</v>
      </c>
      <c r="C39" s="21">
        <v>0.18637862999999996</v>
      </c>
      <c r="D39" s="21">
        <v>12.699219219999998</v>
      </c>
      <c r="E39" s="22">
        <v>6713.6670067807672</v>
      </c>
      <c r="F39" s="22">
        <v>4.7492450385454299E-2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177</v>
      </c>
      <c r="C40" s="21">
        <v>6.913519230000003</v>
      </c>
      <c r="D40" s="21">
        <v>7.3074993700000004</v>
      </c>
      <c r="E40" s="22">
        <v>5.6986916054328596</v>
      </c>
      <c r="F40" s="22">
        <v>2.7328534554698681E-2</v>
      </c>
      <c r="G40" s="22">
        <v>0.45495826999999994</v>
      </c>
      <c r="H40" s="22">
        <v>0.32129377000000003</v>
      </c>
      <c r="I40" s="22">
        <v>-29.379507707377194</v>
      </c>
      <c r="J40" s="22">
        <v>6.8228371296957489E-3</v>
      </c>
      <c r="K40" s="16"/>
    </row>
    <row r="41" spans="1:13">
      <c r="A41" s="14"/>
      <c r="B41" s="9" t="s">
        <v>174</v>
      </c>
      <c r="C41" s="21">
        <v>1.8613506099999999</v>
      </c>
      <c r="D41" s="21">
        <v>2.2263627100000001</v>
      </c>
      <c r="E41" s="22">
        <v>19.610066907276558</v>
      </c>
      <c r="F41" s="22">
        <v>8.3261355452607568E-3</v>
      </c>
      <c r="G41" s="22">
        <v>0.19625699999999999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190</v>
      </c>
      <c r="C42" s="21">
        <v>1.4668800000000001E-3</v>
      </c>
      <c r="D42" s="21">
        <v>0.50876520999999997</v>
      </c>
      <c r="E42" s="22">
        <v>34583.492173865612</v>
      </c>
      <c r="F42" s="22">
        <v>1.9026765405952446E-3</v>
      </c>
      <c r="G42" s="22">
        <v>0</v>
      </c>
      <c r="H42" s="22">
        <v>0</v>
      </c>
      <c r="I42" s="22" t="s">
        <v>135</v>
      </c>
      <c r="J42" s="22">
        <v>0</v>
      </c>
      <c r="K42" s="16"/>
    </row>
    <row r="43" spans="1:13">
      <c r="A43" s="14"/>
      <c r="B43" s="9" t="s">
        <v>183</v>
      </c>
      <c r="C43" s="21">
        <v>0.10501625000000001</v>
      </c>
      <c r="D43" s="21">
        <v>0.2192924</v>
      </c>
      <c r="E43" s="22">
        <v>108.81758775427612</v>
      </c>
      <c r="F43" s="22">
        <v>8.2010816936721877E-4</v>
      </c>
      <c r="G43" s="22">
        <v>8.980921E-2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187</v>
      </c>
      <c r="C44" s="21">
        <v>3.2973459999999996E-2</v>
      </c>
      <c r="D44" s="21">
        <v>7.4482610000000005E-2</v>
      </c>
      <c r="E44" s="22">
        <v>125.88654633150425</v>
      </c>
      <c r="F44" s="22">
        <v>2.785495390482867E-4</v>
      </c>
      <c r="G44" s="22">
        <v>0</v>
      </c>
      <c r="H44" s="22">
        <v>3.7850849999999998E-2</v>
      </c>
      <c r="I44" s="22" t="s">
        <v>135</v>
      </c>
      <c r="J44" s="22">
        <v>8.0378211121412131E-4</v>
      </c>
      <c r="K44" s="16"/>
    </row>
    <row r="45" spans="1:13">
      <c r="A45" s="14"/>
      <c r="B45" s="9" t="s">
        <v>185</v>
      </c>
      <c r="C45" s="21">
        <v>6.3070799999999996E-3</v>
      </c>
      <c r="D45" s="21">
        <v>3.5666399999999998E-3</v>
      </c>
      <c r="E45" s="22">
        <v>-43.450217850415719</v>
      </c>
      <c r="F45" s="22">
        <v>1.3338495092360233E-5</v>
      </c>
      <c r="G45" s="22">
        <v>1.325E-3</v>
      </c>
      <c r="H45" s="22">
        <v>0</v>
      </c>
      <c r="I45" s="22" t="s">
        <v>135</v>
      </c>
      <c r="J45" s="22">
        <v>0</v>
      </c>
      <c r="K45" s="16"/>
    </row>
    <row r="46" spans="1:13">
      <c r="A46" s="14"/>
      <c r="B46" s="9" t="s">
        <v>186</v>
      </c>
      <c r="C46" s="21">
        <v>9.3968999999999997E-2</v>
      </c>
      <c r="D46" s="21">
        <v>0</v>
      </c>
      <c r="E46" s="22" t="s">
        <v>135</v>
      </c>
      <c r="F46" s="22">
        <v>0</v>
      </c>
      <c r="G46" s="22">
        <v>0</v>
      </c>
      <c r="H46" s="22">
        <v>0</v>
      </c>
      <c r="I46" s="22" t="s">
        <v>135</v>
      </c>
      <c r="J46" s="22">
        <v>0</v>
      </c>
      <c r="K46" s="16"/>
    </row>
    <row r="47" spans="1:13">
      <c r="A47" s="14"/>
      <c r="B47" s="9" t="s">
        <v>188</v>
      </c>
      <c r="C47" s="21">
        <v>4.5744399999999999E-3</v>
      </c>
      <c r="D47" s="21">
        <v>0</v>
      </c>
      <c r="E47" s="22" t="s">
        <v>135</v>
      </c>
      <c r="F47" s="22">
        <v>0</v>
      </c>
      <c r="G47" s="22">
        <v>0</v>
      </c>
      <c r="H47" s="22">
        <v>0</v>
      </c>
      <c r="I47" s="22" t="s">
        <v>135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135</v>
      </c>
    </row>
    <row r="49" spans="1:11">
      <c r="A49" s="17"/>
      <c r="B49" s="39" t="s">
        <v>23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38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22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37</v>
      </c>
      <c r="C13" s="101">
        <v>12075.882071640006</v>
      </c>
      <c r="D13" s="101">
        <v>18698.509909709988</v>
      </c>
      <c r="E13" s="100">
        <v>54.841773038038411</v>
      </c>
      <c r="F13" s="100">
        <v>100</v>
      </c>
      <c r="G13" s="101">
        <v>2003.1559911999998</v>
      </c>
      <c r="H13" s="101">
        <v>3260.9215448</v>
      </c>
      <c r="I13" s="100">
        <v>62.789196604031325</v>
      </c>
      <c r="J13" s="100">
        <v>100</v>
      </c>
      <c r="K13" s="16"/>
    </row>
    <row r="14" spans="1:14">
      <c r="A14" s="14"/>
      <c r="B14" s="9" t="s">
        <v>184</v>
      </c>
      <c r="C14" s="21">
        <v>4815.9025595600015</v>
      </c>
      <c r="D14" s="21">
        <v>8655.9010855299966</v>
      </c>
      <c r="E14" s="22">
        <v>79.735801928700795</v>
      </c>
      <c r="F14" s="22">
        <v>46.291929823964509</v>
      </c>
      <c r="G14" s="22">
        <v>772.62732085999994</v>
      </c>
      <c r="H14" s="22">
        <v>1590.6722853100002</v>
      </c>
      <c r="I14" s="22">
        <v>105.87833776567032</v>
      </c>
      <c r="J14" s="22">
        <v>48.779839179098069</v>
      </c>
      <c r="K14" s="16"/>
    </row>
    <row r="15" spans="1:14">
      <c r="A15" s="14"/>
      <c r="B15" s="9" t="s">
        <v>176</v>
      </c>
      <c r="C15" s="21">
        <v>1571.977095960001</v>
      </c>
      <c r="D15" s="21">
        <v>1864.5913470699998</v>
      </c>
      <c r="E15" s="22">
        <v>18.614409323266901</v>
      </c>
      <c r="F15" s="22">
        <v>9.9718713206218226</v>
      </c>
      <c r="G15" s="22">
        <v>286.08214862999995</v>
      </c>
      <c r="H15" s="22">
        <v>433.77252347000001</v>
      </c>
      <c r="I15" s="22">
        <v>51.625162753868011</v>
      </c>
      <c r="J15" s="22">
        <v>13.302145344824734</v>
      </c>
      <c r="K15" s="16"/>
    </row>
    <row r="16" spans="1:14">
      <c r="A16" s="14"/>
      <c r="B16" s="9" t="s">
        <v>178</v>
      </c>
      <c r="C16" s="21">
        <v>1229.2683717200007</v>
      </c>
      <c r="D16" s="21">
        <v>1582.7742345899999</v>
      </c>
      <c r="E16" s="22">
        <v>28.75741953527784</v>
      </c>
      <c r="F16" s="22">
        <v>8.4647078416022765</v>
      </c>
      <c r="G16" s="22">
        <v>229.37652428000004</v>
      </c>
      <c r="H16" s="22">
        <v>166.02184964999998</v>
      </c>
      <c r="I16" s="22">
        <v>-27.620383048730378</v>
      </c>
      <c r="J16" s="22">
        <v>5.0912555659226228</v>
      </c>
      <c r="K16" s="16"/>
    </row>
    <row r="17" spans="1:11">
      <c r="A17" s="14"/>
      <c r="B17" s="9" t="s">
        <v>167</v>
      </c>
      <c r="C17" s="21">
        <v>535.55142747000002</v>
      </c>
      <c r="D17" s="21">
        <v>1178.7249338100003</v>
      </c>
      <c r="E17" s="22">
        <v>120.09556381511631</v>
      </c>
      <c r="F17" s="22">
        <v>6.3038442073819896</v>
      </c>
      <c r="G17" s="22">
        <v>41.390374860000001</v>
      </c>
      <c r="H17" s="22">
        <v>231.98571899999999</v>
      </c>
      <c r="I17" s="22">
        <v>460.4822855184936</v>
      </c>
      <c r="J17" s="22">
        <v>7.1141153141183047</v>
      </c>
      <c r="K17" s="16"/>
    </row>
    <row r="18" spans="1:11">
      <c r="A18" s="14"/>
      <c r="B18" s="9" t="s">
        <v>165</v>
      </c>
      <c r="C18" s="21">
        <v>702.19871065000018</v>
      </c>
      <c r="D18" s="21">
        <v>1135.2510835799992</v>
      </c>
      <c r="E18" s="22">
        <v>61.670915420670312</v>
      </c>
      <c r="F18" s="22">
        <v>6.0713451984239253</v>
      </c>
      <c r="G18" s="22">
        <v>124.74189942000001</v>
      </c>
      <c r="H18" s="22">
        <v>153.50789018999998</v>
      </c>
      <c r="I18" s="22">
        <v>23.060407853135434</v>
      </c>
      <c r="J18" s="22">
        <v>4.7075002596977535</v>
      </c>
      <c r="K18" s="16"/>
    </row>
    <row r="19" spans="1:11">
      <c r="A19" s="14"/>
      <c r="B19" s="9" t="s">
        <v>182</v>
      </c>
      <c r="C19" s="21">
        <v>653.12219671999992</v>
      </c>
      <c r="D19" s="21">
        <v>836.45144621999907</v>
      </c>
      <c r="E19" s="22">
        <v>28.06967064060666</v>
      </c>
      <c r="F19" s="22">
        <v>4.4733588412071086</v>
      </c>
      <c r="G19" s="22">
        <v>124.28169036</v>
      </c>
      <c r="H19" s="22">
        <v>167.88015909000001</v>
      </c>
      <c r="I19" s="22">
        <v>35.080363490157481</v>
      </c>
      <c r="J19" s="22">
        <v>5.1482428136827956</v>
      </c>
      <c r="K19" s="16"/>
    </row>
    <row r="20" spans="1:11">
      <c r="A20" s="14"/>
      <c r="B20" s="9" t="s">
        <v>179</v>
      </c>
      <c r="C20" s="21">
        <v>263.10830705999996</v>
      </c>
      <c r="D20" s="21">
        <v>596.38841496000066</v>
      </c>
      <c r="E20" s="22">
        <v>126.67030989029114</v>
      </c>
      <c r="F20" s="22">
        <v>3.1894970125416298</v>
      </c>
      <c r="G20" s="22">
        <v>21.58272912</v>
      </c>
      <c r="H20" s="22">
        <v>89.595640670000037</v>
      </c>
      <c r="I20" s="22">
        <v>315.12655870278581</v>
      </c>
      <c r="J20" s="22">
        <v>2.7475558500594084</v>
      </c>
      <c r="K20" s="16"/>
    </row>
    <row r="21" spans="1:11">
      <c r="A21" s="14"/>
      <c r="B21" s="9" t="s">
        <v>181</v>
      </c>
      <c r="C21" s="21">
        <v>406.140534</v>
      </c>
      <c r="D21" s="21">
        <v>490.92773935000002</v>
      </c>
      <c r="E21" s="22">
        <v>20.876321926045428</v>
      </c>
      <c r="F21" s="22">
        <v>2.6254912381818465</v>
      </c>
      <c r="G21" s="22">
        <v>68.469020289999989</v>
      </c>
      <c r="H21" s="22">
        <v>77.347462460000003</v>
      </c>
      <c r="I21" s="22">
        <v>12.967093924223594</v>
      </c>
      <c r="J21" s="22">
        <v>2.3719510389123424</v>
      </c>
      <c r="K21" s="16"/>
    </row>
    <row r="22" spans="1:11">
      <c r="A22" s="14"/>
      <c r="B22" s="9" t="s">
        <v>172</v>
      </c>
      <c r="C22" s="21">
        <v>493.62303077999968</v>
      </c>
      <c r="D22" s="21">
        <v>325.41142997999992</v>
      </c>
      <c r="E22" s="22">
        <v>-34.076935294975961</v>
      </c>
      <c r="F22" s="22">
        <v>1.7403067493149085</v>
      </c>
      <c r="G22" s="22">
        <v>90.011203190000032</v>
      </c>
      <c r="H22" s="22">
        <v>54.939137750000015</v>
      </c>
      <c r="I22" s="22">
        <v>-38.964111351748286</v>
      </c>
      <c r="J22" s="22">
        <v>1.6847733683629473</v>
      </c>
      <c r="K22" s="16"/>
    </row>
    <row r="23" spans="1:11">
      <c r="A23" s="14"/>
      <c r="B23" s="9" t="s">
        <v>169</v>
      </c>
      <c r="C23" s="21">
        <v>154.86454174000022</v>
      </c>
      <c r="D23" s="21">
        <v>271.21629365000064</v>
      </c>
      <c r="E23" s="22">
        <v>75.131305463933543</v>
      </c>
      <c r="F23" s="22">
        <v>1.4504700907164809</v>
      </c>
      <c r="G23" s="22">
        <v>23.679646569999999</v>
      </c>
      <c r="H23" s="22">
        <v>43.783183279999975</v>
      </c>
      <c r="I23" s="22">
        <v>84.897959311053924</v>
      </c>
      <c r="J23" s="22">
        <v>1.3426628846627251</v>
      </c>
      <c r="K23" s="16"/>
    </row>
    <row r="24" spans="1:11">
      <c r="A24" s="14"/>
      <c r="B24" s="9" t="s">
        <v>162</v>
      </c>
      <c r="C24" s="21">
        <v>196.23996670000028</v>
      </c>
      <c r="D24" s="21">
        <v>269.26812949999999</v>
      </c>
      <c r="E24" s="22">
        <v>37.213705254873354</v>
      </c>
      <c r="F24" s="22">
        <v>1.4400512703965314</v>
      </c>
      <c r="G24" s="22">
        <v>35.000632499999995</v>
      </c>
      <c r="H24" s="22">
        <v>40.763590869999987</v>
      </c>
      <c r="I24" s="22">
        <v>16.465297791404176</v>
      </c>
      <c r="J24" s="22">
        <v>1.2500635268273563</v>
      </c>
      <c r="K24" s="16"/>
    </row>
    <row r="25" spans="1:11">
      <c r="A25" s="14"/>
      <c r="B25" s="10" t="s">
        <v>157</v>
      </c>
      <c r="C25" s="23">
        <v>126.84850224000036</v>
      </c>
      <c r="D25" s="23">
        <v>258.58430513000019</v>
      </c>
      <c r="E25" s="25">
        <v>103.85286429377985</v>
      </c>
      <c r="F25" s="25">
        <v>1.3829139668274819</v>
      </c>
      <c r="G25" s="25">
        <v>32.448986059999996</v>
      </c>
      <c r="H25" s="25">
        <v>26.562278309999996</v>
      </c>
      <c r="I25" s="25">
        <v>-18.141422783180793</v>
      </c>
      <c r="J25" s="25">
        <v>0.81456355036683725</v>
      </c>
      <c r="K25" s="16"/>
    </row>
    <row r="26" spans="1:11">
      <c r="A26" s="14"/>
      <c r="B26" s="9" t="s">
        <v>161</v>
      </c>
      <c r="C26" s="21">
        <v>115.6081153799998</v>
      </c>
      <c r="D26" s="21">
        <v>214.72723214000015</v>
      </c>
      <c r="E26" s="22">
        <v>85.737161646653703</v>
      </c>
      <c r="F26" s="22">
        <v>1.148365474986293</v>
      </c>
      <c r="G26" s="22">
        <v>17.03377498</v>
      </c>
      <c r="H26" s="22">
        <v>32.50706915</v>
      </c>
      <c r="I26" s="22">
        <v>90.838902052937655</v>
      </c>
      <c r="J26" s="22">
        <v>0.99686756346030814</v>
      </c>
      <c r="K26" s="16"/>
    </row>
    <row r="27" spans="1:11">
      <c r="A27" s="14"/>
      <c r="B27" s="9" t="s">
        <v>164</v>
      </c>
      <c r="C27" s="21">
        <v>120.77245601</v>
      </c>
      <c r="D27" s="21">
        <v>195.24699096000003</v>
      </c>
      <c r="E27" s="22">
        <v>61.665165560459847</v>
      </c>
      <c r="F27" s="22">
        <v>1.0441847607258257</v>
      </c>
      <c r="G27" s="22">
        <v>24.955136570000001</v>
      </c>
      <c r="H27" s="22">
        <v>27.675266580000009</v>
      </c>
      <c r="I27" s="22">
        <v>10.900080640191856</v>
      </c>
      <c r="J27" s="22">
        <v>0.8486946465833296</v>
      </c>
      <c r="K27" s="16"/>
    </row>
    <row r="28" spans="1:11">
      <c r="A28" s="14"/>
      <c r="B28" s="9" t="s">
        <v>170</v>
      </c>
      <c r="C28" s="21">
        <v>104.08330565999998</v>
      </c>
      <c r="D28" s="21">
        <v>145.95201087999996</v>
      </c>
      <c r="E28" s="22">
        <v>40.226148616732928</v>
      </c>
      <c r="F28" s="22">
        <v>0.78055423445377448</v>
      </c>
      <c r="G28" s="22">
        <v>16.188143290000003</v>
      </c>
      <c r="H28" s="22">
        <v>11.591784059999998</v>
      </c>
      <c r="I28" s="22">
        <v>-28.393368823460683</v>
      </c>
      <c r="J28" s="22">
        <v>0.35547571141307388</v>
      </c>
      <c r="K28" s="16"/>
    </row>
    <row r="29" spans="1:11">
      <c r="A29" s="14"/>
      <c r="B29" s="9" t="s">
        <v>163</v>
      </c>
      <c r="C29" s="21">
        <v>181.13815264000013</v>
      </c>
      <c r="D29" s="21">
        <v>140.31463631000017</v>
      </c>
      <c r="E29" s="22">
        <v>-22.537226826605629</v>
      </c>
      <c r="F29" s="22">
        <v>0.75040544400351328</v>
      </c>
      <c r="G29" s="22">
        <v>30.44967669</v>
      </c>
      <c r="H29" s="22">
        <v>19.253628250000009</v>
      </c>
      <c r="I29" s="22">
        <v>-36.769022390562498</v>
      </c>
      <c r="J29" s="22">
        <v>0.59043518789044891</v>
      </c>
      <c r="K29" s="16"/>
    </row>
    <row r="30" spans="1:11">
      <c r="A30" s="14"/>
      <c r="B30" s="9" t="s">
        <v>158</v>
      </c>
      <c r="C30" s="21">
        <v>92.456938920000013</v>
      </c>
      <c r="D30" s="21">
        <v>103.34637746000008</v>
      </c>
      <c r="E30" s="22">
        <v>11.777848874514806</v>
      </c>
      <c r="F30" s="22">
        <v>0.55269846612928841</v>
      </c>
      <c r="G30" s="22">
        <v>20.703481520000008</v>
      </c>
      <c r="H30" s="22">
        <v>15.54790225</v>
      </c>
      <c r="I30" s="22">
        <v>-24.901991797947641</v>
      </c>
      <c r="J30" s="22">
        <v>0.47679473536532413</v>
      </c>
      <c r="K30" s="16"/>
    </row>
    <row r="31" spans="1:11">
      <c r="A31" s="14"/>
      <c r="B31" s="9" t="s">
        <v>168</v>
      </c>
      <c r="C31" s="21">
        <v>68.966781799999936</v>
      </c>
      <c r="D31" s="21">
        <v>99.008464629999793</v>
      </c>
      <c r="E31" s="22">
        <v>43.559641389559346</v>
      </c>
      <c r="F31" s="22">
        <v>0.52949922270857253</v>
      </c>
      <c r="G31" s="22">
        <v>17.356651419999992</v>
      </c>
      <c r="H31" s="22">
        <v>17.442231249999992</v>
      </c>
      <c r="I31" s="22">
        <v>0.49306647883351484</v>
      </c>
      <c r="J31" s="22">
        <v>0.53488656535800727</v>
      </c>
      <c r="K31" s="16"/>
    </row>
    <row r="32" spans="1:11">
      <c r="A32" s="14"/>
      <c r="B32" s="9" t="s">
        <v>175</v>
      </c>
      <c r="C32" s="21">
        <v>105.03984399999996</v>
      </c>
      <c r="D32" s="21">
        <v>95.032582819999988</v>
      </c>
      <c r="E32" s="22">
        <v>-9.5271097127676345</v>
      </c>
      <c r="F32" s="22">
        <v>0.50823612832726484</v>
      </c>
      <c r="G32" s="22">
        <v>7.263949450000001</v>
      </c>
      <c r="H32" s="22">
        <v>27.360499479999998</v>
      </c>
      <c r="I32" s="22">
        <v>276.66147965828691</v>
      </c>
      <c r="J32" s="22">
        <v>0.83904194271800814</v>
      </c>
      <c r="K32" s="16"/>
    </row>
    <row r="33" spans="1:13">
      <c r="A33" s="14"/>
      <c r="B33" s="9" t="s">
        <v>173</v>
      </c>
      <c r="C33" s="21">
        <v>44.064615380000014</v>
      </c>
      <c r="D33" s="21">
        <v>83.761191080000017</v>
      </c>
      <c r="E33" s="22">
        <v>90.087194356897598</v>
      </c>
      <c r="F33" s="22">
        <v>0.44795650286819644</v>
      </c>
      <c r="G33" s="22">
        <v>8.2510303100000009</v>
      </c>
      <c r="H33" s="22">
        <v>13.206270590000003</v>
      </c>
      <c r="I33" s="22">
        <v>60.056018385902668</v>
      </c>
      <c r="J33" s="22">
        <v>0.40498584245485036</v>
      </c>
      <c r="K33" s="16"/>
    </row>
    <row r="34" spans="1:13">
      <c r="A34" s="14"/>
      <c r="B34" s="9" t="s">
        <v>160</v>
      </c>
      <c r="C34" s="21">
        <v>34.136182259999991</v>
      </c>
      <c r="D34" s="21">
        <v>55.213898069999999</v>
      </c>
      <c r="E34" s="22">
        <v>61.745966931687036</v>
      </c>
      <c r="F34" s="22">
        <v>0.29528501648854844</v>
      </c>
      <c r="G34" s="22">
        <v>7.0494101800000006</v>
      </c>
      <c r="H34" s="22">
        <v>9.9906220300000008</v>
      </c>
      <c r="I34" s="22">
        <v>41.722807651972936</v>
      </c>
      <c r="J34" s="22">
        <v>0.3063741918578648</v>
      </c>
      <c r="K34" s="16"/>
    </row>
    <row r="35" spans="1:13">
      <c r="A35" s="14"/>
      <c r="B35" s="9" t="s">
        <v>171</v>
      </c>
      <c r="C35" s="21">
        <v>47.073144250000006</v>
      </c>
      <c r="D35" s="21">
        <v>47.816965859999975</v>
      </c>
      <c r="E35" s="22">
        <v>1.5801400604336546</v>
      </c>
      <c r="F35" s="22">
        <v>0.25572607705584605</v>
      </c>
      <c r="G35" s="22">
        <v>1.7560622200000002</v>
      </c>
      <c r="H35" s="22">
        <v>4.4480114599999991</v>
      </c>
      <c r="I35" s="22">
        <v>153.29463895647152</v>
      </c>
      <c r="J35" s="22">
        <v>0.13640351044608792</v>
      </c>
      <c r="K35" s="16"/>
    </row>
    <row r="36" spans="1:13">
      <c r="A36" s="14"/>
      <c r="B36" s="9" t="s">
        <v>166</v>
      </c>
      <c r="C36" s="21">
        <v>11.94369494</v>
      </c>
      <c r="D36" s="21">
        <v>29.799058200000008</v>
      </c>
      <c r="E36" s="22">
        <v>149.4961429415076</v>
      </c>
      <c r="F36" s="22">
        <v>0.15936595131853579</v>
      </c>
      <c r="G36" s="22">
        <v>2.3622042200000002</v>
      </c>
      <c r="H36" s="22">
        <v>4.2625843300000001</v>
      </c>
      <c r="I36" s="22">
        <v>80.449441835304143</v>
      </c>
      <c r="J36" s="22">
        <v>0.13071716910200717</v>
      </c>
      <c r="K36" s="16"/>
    </row>
    <row r="37" spans="1:13">
      <c r="A37" s="14"/>
      <c r="B37" s="9" t="s">
        <v>189</v>
      </c>
      <c r="C37" s="21">
        <v>9.3117449999999991E-2</v>
      </c>
      <c r="D37" s="21">
        <v>12.6593395</v>
      </c>
      <c r="E37" s="22">
        <v>13495.02381132645</v>
      </c>
      <c r="F37" s="22">
        <v>6.7702397469790385E-2</v>
      </c>
      <c r="G37" s="22">
        <v>0</v>
      </c>
      <c r="H37" s="22">
        <v>0</v>
      </c>
      <c r="I37" s="22" t="s">
        <v>135</v>
      </c>
      <c r="J37" s="22">
        <v>0</v>
      </c>
      <c r="K37" s="16"/>
    </row>
    <row r="38" spans="1:13">
      <c r="A38" s="14"/>
      <c r="B38" s="9" t="s">
        <v>159</v>
      </c>
      <c r="C38" s="21">
        <v>1.5661841399999998</v>
      </c>
      <c r="D38" s="21">
        <v>8.0370941600000005</v>
      </c>
      <c r="E38" s="22">
        <v>413.16406256035776</v>
      </c>
      <c r="F38" s="22">
        <v>4.2982538174479883E-2</v>
      </c>
      <c r="G38" s="22">
        <v>0</v>
      </c>
      <c r="H38" s="22">
        <v>0.80395531999999992</v>
      </c>
      <c r="I38" s="22" t="s">
        <v>135</v>
      </c>
      <c r="J38" s="22">
        <v>2.465423681480532E-2</v>
      </c>
      <c r="K38" s="16"/>
    </row>
    <row r="39" spans="1:13">
      <c r="A39" s="14"/>
      <c r="B39" s="9" t="s">
        <v>180</v>
      </c>
      <c r="C39" s="21">
        <v>0</v>
      </c>
      <c r="D39" s="21">
        <v>1.6380499199999998</v>
      </c>
      <c r="E39" s="22" t="s">
        <v>135</v>
      </c>
      <c r="F39" s="22">
        <v>8.7603232980044757E-3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174</v>
      </c>
      <c r="C40" s="21">
        <v>4.4850000000000003E-3</v>
      </c>
      <c r="D40" s="21">
        <v>0.24628194999999997</v>
      </c>
      <c r="E40" s="22">
        <v>5391.236343366777</v>
      </c>
      <c r="F40" s="22">
        <v>1.3171207288133035E-3</v>
      </c>
      <c r="G40" s="22">
        <v>4.4850000000000003E-3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183</v>
      </c>
      <c r="C41" s="21">
        <v>8.980921E-2</v>
      </c>
      <c r="D41" s="21">
        <v>0.2192924</v>
      </c>
      <c r="E41" s="22">
        <v>144.17584788909733</v>
      </c>
      <c r="F41" s="22">
        <v>1.1727800827921757E-3</v>
      </c>
      <c r="G41" s="22">
        <v>8.980921E-2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135</v>
      </c>
    </row>
    <row r="43" spans="1:13">
      <c r="A43" s="17"/>
      <c r="B43" s="39" t="s">
        <v>23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75" workbookViewId="0">
      <pane ySplit="11" topLeftCell="A39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57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22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37</v>
      </c>
      <c r="C13" s="101">
        <v>7173.5245556699911</v>
      </c>
      <c r="D13" s="101">
        <v>8040.9383961400172</v>
      </c>
      <c r="E13" s="100">
        <v>12.091878040403682</v>
      </c>
      <c r="F13" s="100">
        <v>100</v>
      </c>
      <c r="G13" s="101">
        <v>1054.86346325</v>
      </c>
      <c r="H13" s="101">
        <v>1448.1718117100029</v>
      </c>
      <c r="I13" s="100">
        <v>37.285237584040743</v>
      </c>
      <c r="J13" s="100">
        <v>100</v>
      </c>
      <c r="K13" s="16"/>
    </row>
    <row r="14" spans="1:14">
      <c r="A14" s="14"/>
      <c r="B14" s="9" t="s">
        <v>161</v>
      </c>
      <c r="C14" s="21">
        <v>2138.5568496999967</v>
      </c>
      <c r="D14" s="21">
        <v>2615.7038409000329</v>
      </c>
      <c r="E14" s="22">
        <v>22.311634655256963</v>
      </c>
      <c r="F14" s="22">
        <v>32.529833111962141</v>
      </c>
      <c r="G14" s="22">
        <v>357.48139509000129</v>
      </c>
      <c r="H14" s="22">
        <v>467.00798624000174</v>
      </c>
      <c r="I14" s="22">
        <v>30.638403188066743</v>
      </c>
      <c r="J14" s="22">
        <v>32.248106368577787</v>
      </c>
      <c r="K14" s="16"/>
    </row>
    <row r="15" spans="1:14">
      <c r="A15" s="14"/>
      <c r="B15" s="10" t="s">
        <v>157</v>
      </c>
      <c r="C15" s="23">
        <v>1363.4866634200043</v>
      </c>
      <c r="D15" s="23">
        <v>1508.3055013299963</v>
      </c>
      <c r="E15" s="25">
        <v>10.621214111969834</v>
      </c>
      <c r="F15" s="25">
        <v>18.757829335616417</v>
      </c>
      <c r="G15" s="25">
        <v>201.91458224999832</v>
      </c>
      <c r="H15" s="25">
        <v>271.08715368000077</v>
      </c>
      <c r="I15" s="25">
        <v>34.258333726663295</v>
      </c>
      <c r="J15" s="25">
        <v>18.719267388577379</v>
      </c>
      <c r="K15" s="16"/>
    </row>
    <row r="16" spans="1:14">
      <c r="A16" s="14"/>
      <c r="B16" s="9" t="s">
        <v>158</v>
      </c>
      <c r="C16" s="21">
        <v>1030.0398216699884</v>
      </c>
      <c r="D16" s="21">
        <v>1050.354307269999</v>
      </c>
      <c r="E16" s="22">
        <v>1.9722039063572394</v>
      </c>
      <c r="F16" s="22">
        <v>13.062583687672729</v>
      </c>
      <c r="G16" s="22">
        <v>148.05962537000028</v>
      </c>
      <c r="H16" s="22">
        <v>186.14509862000051</v>
      </c>
      <c r="I16" s="22">
        <v>25.72306471451946</v>
      </c>
      <c r="J16" s="22">
        <v>12.853799329252249</v>
      </c>
      <c r="K16" s="16"/>
    </row>
    <row r="17" spans="1:11">
      <c r="A17" s="14"/>
      <c r="B17" s="9" t="s">
        <v>163</v>
      </c>
      <c r="C17" s="21">
        <v>758.66564618999814</v>
      </c>
      <c r="D17" s="21">
        <v>827.3243350199873</v>
      </c>
      <c r="E17" s="22">
        <v>9.0499272208767643</v>
      </c>
      <c r="F17" s="22">
        <v>10.28890279046457</v>
      </c>
      <c r="G17" s="22">
        <v>97.305341510000346</v>
      </c>
      <c r="H17" s="22">
        <v>143.70217920999997</v>
      </c>
      <c r="I17" s="22">
        <v>47.681696585208819</v>
      </c>
      <c r="J17" s="22">
        <v>9.9230062377968995</v>
      </c>
      <c r="K17" s="16"/>
    </row>
    <row r="18" spans="1:11">
      <c r="A18" s="14"/>
      <c r="B18" s="9" t="s">
        <v>165</v>
      </c>
      <c r="C18" s="21">
        <v>598.94698915000106</v>
      </c>
      <c r="D18" s="21">
        <v>690.31146763999982</v>
      </c>
      <c r="E18" s="22">
        <v>15.254184451224839</v>
      </c>
      <c r="F18" s="22">
        <v>8.5849615260250953</v>
      </c>
      <c r="G18" s="22">
        <v>78.769118339999878</v>
      </c>
      <c r="H18" s="22">
        <v>120.16156378000005</v>
      </c>
      <c r="I18" s="22">
        <v>52.549078004572003</v>
      </c>
      <c r="J18" s="22">
        <v>8.2974660056470189</v>
      </c>
      <c r="K18" s="16"/>
    </row>
    <row r="19" spans="1:11">
      <c r="A19" s="14"/>
      <c r="B19" s="9" t="s">
        <v>159</v>
      </c>
      <c r="C19" s="21">
        <v>488.37113601000027</v>
      </c>
      <c r="D19" s="21">
        <v>532.39228573000014</v>
      </c>
      <c r="E19" s="22">
        <v>9.013872130047119</v>
      </c>
      <c r="F19" s="22">
        <v>6.6210218198608564</v>
      </c>
      <c r="G19" s="22">
        <v>70.260088339999925</v>
      </c>
      <c r="H19" s="22">
        <v>89.018943979999847</v>
      </c>
      <c r="I19" s="22">
        <v>26.699163185253603</v>
      </c>
      <c r="J19" s="22">
        <v>6.1469877579571293</v>
      </c>
      <c r="K19" s="16"/>
    </row>
    <row r="20" spans="1:11">
      <c r="A20" s="14"/>
      <c r="B20" s="9" t="s">
        <v>171</v>
      </c>
      <c r="C20" s="21">
        <v>153.81777113000001</v>
      </c>
      <c r="D20" s="21">
        <v>183.45985479000009</v>
      </c>
      <c r="E20" s="22">
        <v>19.270909623926279</v>
      </c>
      <c r="F20" s="22">
        <v>2.2815726940287018</v>
      </c>
      <c r="G20" s="22">
        <v>13.335061050000006</v>
      </c>
      <c r="H20" s="22">
        <v>54.895779870000112</v>
      </c>
      <c r="I20" s="22">
        <v>311.66500598810603</v>
      </c>
      <c r="J20" s="22">
        <v>3.7906952356142822</v>
      </c>
      <c r="K20" s="16"/>
    </row>
    <row r="21" spans="1:11">
      <c r="A21" s="14"/>
      <c r="B21" s="9" t="s">
        <v>164</v>
      </c>
      <c r="C21" s="21">
        <v>166.35605985000021</v>
      </c>
      <c r="D21" s="21">
        <v>155.1934449499999</v>
      </c>
      <c r="E21" s="22">
        <v>-6.7100741085509004</v>
      </c>
      <c r="F21" s="22">
        <v>1.9300414616346167</v>
      </c>
      <c r="G21" s="22">
        <v>23.800732149999991</v>
      </c>
      <c r="H21" s="22">
        <v>28.703405830000044</v>
      </c>
      <c r="I21" s="22">
        <v>20.598835569854756</v>
      </c>
      <c r="J21" s="22">
        <v>1.9820442296903316</v>
      </c>
      <c r="K21" s="16"/>
    </row>
    <row r="22" spans="1:11">
      <c r="A22" s="14"/>
      <c r="B22" s="9" t="s">
        <v>160</v>
      </c>
      <c r="C22" s="21">
        <v>104.90541156000033</v>
      </c>
      <c r="D22" s="21">
        <v>118.30469071999963</v>
      </c>
      <c r="E22" s="22">
        <v>12.772724457913798</v>
      </c>
      <c r="F22" s="22">
        <v>1.4712796553296661</v>
      </c>
      <c r="G22" s="22">
        <v>10.700044800000009</v>
      </c>
      <c r="H22" s="22">
        <v>16.347601559999987</v>
      </c>
      <c r="I22" s="22">
        <v>52.78068331078363</v>
      </c>
      <c r="J22" s="22">
        <v>1.1288440658637542</v>
      </c>
      <c r="K22" s="16"/>
    </row>
    <row r="23" spans="1:11">
      <c r="A23" s="14"/>
      <c r="B23" s="9" t="s">
        <v>162</v>
      </c>
      <c r="C23" s="21">
        <v>80.936388330001037</v>
      </c>
      <c r="D23" s="21">
        <v>99.904719240000105</v>
      </c>
      <c r="E23" s="22">
        <v>23.436097534596811</v>
      </c>
      <c r="F23" s="22">
        <v>1.2424509966145059</v>
      </c>
      <c r="G23" s="22">
        <v>12.230597500000005</v>
      </c>
      <c r="H23" s="22">
        <v>14.891575840000002</v>
      </c>
      <c r="I23" s="22">
        <v>21.756732162921686</v>
      </c>
      <c r="J23" s="22">
        <v>1.0283017332326068</v>
      </c>
      <c r="K23" s="16"/>
    </row>
    <row r="24" spans="1:11">
      <c r="A24" s="14"/>
      <c r="B24" s="9" t="s">
        <v>168</v>
      </c>
      <c r="C24" s="21">
        <v>46.576141570000111</v>
      </c>
      <c r="D24" s="21">
        <v>61.62464402999997</v>
      </c>
      <c r="E24" s="22">
        <v>32.309465646447322</v>
      </c>
      <c r="F24" s="22">
        <v>0.76638622252823563</v>
      </c>
      <c r="G24" s="22">
        <v>6.4711584900000023</v>
      </c>
      <c r="H24" s="22">
        <v>11.951783479999994</v>
      </c>
      <c r="I24" s="22">
        <v>84.693104000918851</v>
      </c>
      <c r="J24" s="22">
        <v>0.82530148587047247</v>
      </c>
      <c r="K24" s="16"/>
    </row>
    <row r="25" spans="1:11">
      <c r="A25" s="14"/>
      <c r="B25" s="9" t="s">
        <v>175</v>
      </c>
      <c r="C25" s="21">
        <v>65.172086070000006</v>
      </c>
      <c r="D25" s="21">
        <v>53.842982020000001</v>
      </c>
      <c r="E25" s="22">
        <v>-17.383368759796404</v>
      </c>
      <c r="F25" s="22">
        <v>0.6696106768564084</v>
      </c>
      <c r="G25" s="22">
        <v>9.0101896600000018</v>
      </c>
      <c r="H25" s="22">
        <v>10.133627819999999</v>
      </c>
      <c r="I25" s="22">
        <v>12.468529547023955</v>
      </c>
      <c r="J25" s="22">
        <v>0.69975314655753451</v>
      </c>
      <c r="K25" s="16"/>
    </row>
    <row r="26" spans="1:11">
      <c r="A26" s="14"/>
      <c r="B26" s="9" t="s">
        <v>169</v>
      </c>
      <c r="C26" s="21">
        <v>80.842385650000054</v>
      </c>
      <c r="D26" s="21">
        <v>46.256076940000028</v>
      </c>
      <c r="E26" s="22">
        <v>-42.782394942843951</v>
      </c>
      <c r="F26" s="22">
        <v>0.57525719836636047</v>
      </c>
      <c r="G26" s="22">
        <v>13.872518750000006</v>
      </c>
      <c r="H26" s="22">
        <v>6.5796365400000001</v>
      </c>
      <c r="I26" s="22">
        <v>-52.570714384509323</v>
      </c>
      <c r="J26" s="22">
        <v>0.45434087908607734</v>
      </c>
      <c r="K26" s="16"/>
    </row>
    <row r="27" spans="1:11">
      <c r="A27" s="14"/>
      <c r="B27" s="9" t="s">
        <v>172</v>
      </c>
      <c r="C27" s="21">
        <v>22.025989719999995</v>
      </c>
      <c r="D27" s="21">
        <v>24.087528019999997</v>
      </c>
      <c r="E27" s="22">
        <v>9.3595716978297272</v>
      </c>
      <c r="F27" s="22">
        <v>0.29956115609047579</v>
      </c>
      <c r="G27" s="22">
        <v>3.6038239800000009</v>
      </c>
      <c r="H27" s="22">
        <v>13.182821369999997</v>
      </c>
      <c r="I27" s="22">
        <v>265.80092266326483</v>
      </c>
      <c r="J27" s="22">
        <v>0.91030782835316393</v>
      </c>
      <c r="K27" s="16"/>
    </row>
    <row r="28" spans="1:11">
      <c r="A28" s="14"/>
      <c r="B28" s="9" t="s">
        <v>180</v>
      </c>
      <c r="C28" s="21">
        <v>21.71527021</v>
      </c>
      <c r="D28" s="21">
        <v>20.391375719999999</v>
      </c>
      <c r="E28" s="22">
        <v>-6.0966061080388485</v>
      </c>
      <c r="F28" s="22">
        <v>0.25359447760212545</v>
      </c>
      <c r="G28" s="22">
        <v>1.82681403</v>
      </c>
      <c r="H28" s="22">
        <v>0.94796093000000003</v>
      </c>
      <c r="I28" s="22">
        <v>-48.108514909971433</v>
      </c>
      <c r="J28" s="22">
        <v>6.5459148033039441E-2</v>
      </c>
      <c r="K28" s="16"/>
    </row>
    <row r="29" spans="1:11">
      <c r="A29" s="14"/>
      <c r="B29" s="9" t="s">
        <v>170</v>
      </c>
      <c r="C29" s="21">
        <v>9.5941988700000049</v>
      </c>
      <c r="D29" s="21">
        <v>13.541581429999994</v>
      </c>
      <c r="E29" s="22">
        <v>41.143430665618318</v>
      </c>
      <c r="F29" s="22">
        <v>0.16840797383176712</v>
      </c>
      <c r="G29" s="22">
        <v>2.1680998799999998</v>
      </c>
      <c r="H29" s="22">
        <v>2.6643187999999998</v>
      </c>
      <c r="I29" s="22">
        <v>22.887272149104131</v>
      </c>
      <c r="J29" s="22">
        <v>0.18397808729987425</v>
      </c>
      <c r="K29" s="16"/>
    </row>
    <row r="30" spans="1:11">
      <c r="A30" s="14"/>
      <c r="B30" s="9" t="s">
        <v>177</v>
      </c>
      <c r="C30" s="21">
        <v>6.9135192300000003</v>
      </c>
      <c r="D30" s="21">
        <v>7.3074993700000004</v>
      </c>
      <c r="E30" s="22">
        <v>5.698691605432904</v>
      </c>
      <c r="F30" s="22">
        <v>9.0878688655392545E-2</v>
      </c>
      <c r="G30" s="22">
        <v>0.45495827000000005</v>
      </c>
      <c r="H30" s="22">
        <v>0.32129377000000003</v>
      </c>
      <c r="I30" s="22">
        <v>-29.379507707377208</v>
      </c>
      <c r="J30" s="22">
        <v>2.2186163782639573E-2</v>
      </c>
      <c r="K30" s="16"/>
    </row>
    <row r="31" spans="1:11">
      <c r="A31" s="14"/>
      <c r="B31" s="9" t="s">
        <v>179</v>
      </c>
      <c r="C31" s="21">
        <v>9.4036662099999972</v>
      </c>
      <c r="D31" s="21">
        <v>6.2341079500000012</v>
      </c>
      <c r="E31" s="22">
        <v>-33.705558972621141</v>
      </c>
      <c r="F31" s="22">
        <v>7.7529607153720148E-2</v>
      </c>
      <c r="G31" s="22">
        <v>0.71486905000000001</v>
      </c>
      <c r="H31" s="22">
        <v>1.8842118999999999</v>
      </c>
      <c r="I31" s="22">
        <v>163.57441268439302</v>
      </c>
      <c r="J31" s="22">
        <v>0.13010969311542669</v>
      </c>
      <c r="K31" s="16"/>
    </row>
    <row r="32" spans="1:11">
      <c r="A32" s="14"/>
      <c r="B32" s="9" t="s">
        <v>167</v>
      </c>
      <c r="C32" s="21">
        <v>0.63572908999999989</v>
      </c>
      <c r="D32" s="21">
        <v>6.0516809900000013</v>
      </c>
      <c r="E32" s="22">
        <v>851.92765050282696</v>
      </c>
      <c r="F32" s="22">
        <v>7.5260879910546988E-2</v>
      </c>
      <c r="G32" s="22">
        <v>3.4474900000000003E-2</v>
      </c>
      <c r="H32" s="22">
        <v>5.4093229499999991</v>
      </c>
      <c r="I32" s="22">
        <v>15590.612445576344</v>
      </c>
      <c r="J32" s="22">
        <v>0.37352770619203424</v>
      </c>
      <c r="K32" s="16"/>
    </row>
    <row r="33" spans="1:13">
      <c r="A33" s="14"/>
      <c r="B33" s="9" t="s">
        <v>166</v>
      </c>
      <c r="C33" s="21">
        <v>2.9949332099999997</v>
      </c>
      <c r="D33" s="21">
        <v>6.0187626200000022</v>
      </c>
      <c r="E33" s="22">
        <v>100.96483620748265</v>
      </c>
      <c r="F33" s="22">
        <v>7.4851495229577403E-2</v>
      </c>
      <c r="G33" s="22">
        <v>0.14246929000000003</v>
      </c>
      <c r="H33" s="22">
        <v>2.458674929999999</v>
      </c>
      <c r="I33" s="22">
        <v>1625.7578317404395</v>
      </c>
      <c r="J33" s="22">
        <v>0.16977784749841199</v>
      </c>
      <c r="K33" s="16"/>
    </row>
    <row r="34" spans="1:13">
      <c r="A34" s="14"/>
      <c r="B34" s="9" t="s">
        <v>173</v>
      </c>
      <c r="C34" s="21">
        <v>7.6607679800000081</v>
      </c>
      <c r="D34" s="21">
        <v>5.3418080699999946</v>
      </c>
      <c r="E34" s="22">
        <v>-30.270593184053219</v>
      </c>
      <c r="F34" s="22">
        <v>6.6432645132118953E-2</v>
      </c>
      <c r="G34" s="22">
        <v>1.2868858199999997</v>
      </c>
      <c r="H34" s="22">
        <v>0.59446491999999995</v>
      </c>
      <c r="I34" s="22">
        <v>-53.805931283010011</v>
      </c>
      <c r="J34" s="22">
        <v>4.1049336493993421E-2</v>
      </c>
      <c r="K34" s="16"/>
    </row>
    <row r="35" spans="1:13">
      <c r="A35" s="14"/>
      <c r="B35" s="9" t="s">
        <v>178</v>
      </c>
      <c r="C35" s="21">
        <v>4.5494710899999999</v>
      </c>
      <c r="D35" s="21">
        <v>4.5726451699999995</v>
      </c>
      <c r="E35" s="22">
        <v>0.50937965186628187</v>
      </c>
      <c r="F35" s="22">
        <v>5.6867058852173996E-2</v>
      </c>
      <c r="G35" s="22">
        <v>0.94047287999999996</v>
      </c>
      <c r="H35" s="22">
        <v>4.1679800000000003E-2</v>
      </c>
      <c r="I35" s="22">
        <v>-95.568208197561205</v>
      </c>
      <c r="J35" s="22">
        <v>2.8780977272844753E-3</v>
      </c>
      <c r="K35" s="16"/>
    </row>
    <row r="36" spans="1:13">
      <c r="A36" s="14"/>
      <c r="B36" s="9" t="s">
        <v>174</v>
      </c>
      <c r="C36" s="21">
        <v>1.8568656099999998</v>
      </c>
      <c r="D36" s="21">
        <v>1.9800807600000001</v>
      </c>
      <c r="E36" s="22">
        <v>6.6356525392271326</v>
      </c>
      <c r="F36" s="22">
        <v>2.4624996019749643E-2</v>
      </c>
      <c r="G36" s="22">
        <v>0.191772</v>
      </c>
      <c r="H36" s="22">
        <v>0</v>
      </c>
      <c r="I36" s="22" t="s">
        <v>135</v>
      </c>
      <c r="J36" s="22">
        <v>0</v>
      </c>
      <c r="K36" s="16"/>
    </row>
    <row r="37" spans="1:13">
      <c r="A37" s="14"/>
      <c r="B37" s="9" t="s">
        <v>176</v>
      </c>
      <c r="C37" s="21">
        <v>8.9333276799999997</v>
      </c>
      <c r="D37" s="21">
        <v>1.80291296</v>
      </c>
      <c r="E37" s="22">
        <v>-79.818125735649716</v>
      </c>
      <c r="F37" s="22">
        <v>2.242167358060438E-2</v>
      </c>
      <c r="G37" s="22">
        <v>0.2713776</v>
      </c>
      <c r="H37" s="22">
        <v>0</v>
      </c>
      <c r="I37" s="22" t="s">
        <v>135</v>
      </c>
      <c r="J37" s="22">
        <v>0</v>
      </c>
      <c r="K37" s="16"/>
    </row>
    <row r="38" spans="1:13">
      <c r="A38" s="14"/>
      <c r="B38" s="9" t="s">
        <v>190</v>
      </c>
      <c r="C38" s="21">
        <v>1.4668800000000001E-3</v>
      </c>
      <c r="D38" s="21">
        <v>0.50876520999999997</v>
      </c>
      <c r="E38" s="22">
        <v>34583.492173865612</v>
      </c>
      <c r="F38" s="22">
        <v>6.3271870139463855E-3</v>
      </c>
      <c r="G38" s="22">
        <v>0</v>
      </c>
      <c r="H38" s="22">
        <v>0</v>
      </c>
      <c r="I38" s="22" t="s">
        <v>135</v>
      </c>
      <c r="J38" s="22">
        <v>0</v>
      </c>
      <c r="K38" s="16"/>
    </row>
    <row r="39" spans="1:13">
      <c r="A39" s="14"/>
      <c r="B39" s="9" t="s">
        <v>187</v>
      </c>
      <c r="C39" s="21">
        <v>3.2973459999999996E-2</v>
      </c>
      <c r="D39" s="21">
        <v>7.4482610000000005E-2</v>
      </c>
      <c r="E39" s="22">
        <v>125.88654633150425</v>
      </c>
      <c r="F39" s="22">
        <v>9.2629250879169454E-4</v>
      </c>
      <c r="G39" s="22">
        <v>0</v>
      </c>
      <c r="H39" s="22">
        <v>3.7850849999999998E-2</v>
      </c>
      <c r="I39" s="22" t="s">
        <v>135</v>
      </c>
      <c r="J39" s="22">
        <v>2.6136988507810873E-3</v>
      </c>
      <c r="K39" s="16"/>
    </row>
    <row r="40" spans="1:13">
      <c r="A40" s="14"/>
      <c r="B40" s="9" t="s">
        <v>189</v>
      </c>
      <c r="C40" s="21">
        <v>9.3261179999999999E-2</v>
      </c>
      <c r="D40" s="21">
        <v>3.987972E-2</v>
      </c>
      <c r="E40" s="22">
        <v>-57.238671009738454</v>
      </c>
      <c r="F40" s="22">
        <v>4.9595853164531036E-4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181</v>
      </c>
      <c r="C41" s="21">
        <v>0.11663288999999999</v>
      </c>
      <c r="D41" s="21">
        <v>3.5683199999999998E-3</v>
      </c>
      <c r="E41" s="22">
        <v>-96.940554246748064</v>
      </c>
      <c r="F41" s="22">
        <v>4.4376910059563952E-5</v>
      </c>
      <c r="G41" s="22">
        <v>1.5667250000000001E-2</v>
      </c>
      <c r="H41" s="22">
        <v>2.8750400000000001E-3</v>
      </c>
      <c r="I41" s="22">
        <v>-81.64936411942108</v>
      </c>
      <c r="J41" s="22">
        <v>1.9852892983776211E-4</v>
      </c>
      <c r="K41" s="16"/>
    </row>
    <row r="42" spans="1:13">
      <c r="A42" s="14"/>
      <c r="B42" s="9" t="s">
        <v>185</v>
      </c>
      <c r="C42" s="21">
        <v>6.3070799999999996E-3</v>
      </c>
      <c r="D42" s="21">
        <v>3.5666399999999998E-3</v>
      </c>
      <c r="E42" s="22">
        <v>-43.450217850415719</v>
      </c>
      <c r="F42" s="22">
        <v>4.4356016975731767E-5</v>
      </c>
      <c r="G42" s="22">
        <v>1.325E-3</v>
      </c>
      <c r="H42" s="22">
        <v>0</v>
      </c>
      <c r="I42" s="22" t="s">
        <v>135</v>
      </c>
      <c r="J42" s="22">
        <v>0</v>
      </c>
      <c r="K42" s="16"/>
    </row>
    <row r="43" spans="1:13">
      <c r="A43" s="14"/>
      <c r="B43" s="9" t="s">
        <v>186</v>
      </c>
      <c r="C43" s="21">
        <v>9.3968999999999997E-2</v>
      </c>
      <c r="D43" s="21">
        <v>0</v>
      </c>
      <c r="E43" s="22" t="s">
        <v>135</v>
      </c>
      <c r="F43" s="22">
        <v>0</v>
      </c>
      <c r="G43" s="22">
        <v>0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182</v>
      </c>
      <c r="C44" s="21">
        <v>0.1980845</v>
      </c>
      <c r="D44" s="21">
        <v>0</v>
      </c>
      <c r="E44" s="22" t="s">
        <v>135</v>
      </c>
      <c r="F44" s="22">
        <v>0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 t="s">
        <v>183</v>
      </c>
      <c r="C45" s="21">
        <v>1.5207040000000002E-2</v>
      </c>
      <c r="D45" s="21">
        <v>0</v>
      </c>
      <c r="E45" s="22" t="s">
        <v>135</v>
      </c>
      <c r="F45" s="22">
        <v>0</v>
      </c>
      <c r="G45" s="22">
        <v>0</v>
      </c>
      <c r="H45" s="22">
        <v>0</v>
      </c>
      <c r="I45" s="22" t="s">
        <v>135</v>
      </c>
      <c r="J45" s="22">
        <v>0</v>
      </c>
      <c r="K45" s="16"/>
    </row>
    <row r="46" spans="1:13">
      <c r="A46" s="14"/>
      <c r="B46" s="9" t="s">
        <v>188</v>
      </c>
      <c r="C46" s="21">
        <v>4.5744399999999999E-3</v>
      </c>
      <c r="D46" s="21">
        <v>0</v>
      </c>
      <c r="E46" s="22" t="s">
        <v>135</v>
      </c>
      <c r="F46" s="22">
        <v>0</v>
      </c>
      <c r="G46" s="22">
        <v>0</v>
      </c>
      <c r="H46" s="22">
        <v>0</v>
      </c>
      <c r="I46" s="22" t="s">
        <v>135</v>
      </c>
      <c r="J46" s="22">
        <v>0</v>
      </c>
      <c r="K46" s="16"/>
    </row>
    <row r="47" spans="1:13">
      <c r="A47" s="14"/>
      <c r="B47" s="9" t="s">
        <v>184</v>
      </c>
      <c r="C47" s="21">
        <v>4.9899999999999996E-3</v>
      </c>
      <c r="D47" s="21">
        <v>0</v>
      </c>
      <c r="E47" s="22" t="s">
        <v>135</v>
      </c>
      <c r="F47" s="22">
        <v>0</v>
      </c>
      <c r="G47" s="22">
        <v>0</v>
      </c>
      <c r="H47" s="22">
        <v>0</v>
      </c>
      <c r="I47" s="22" t="s">
        <v>135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135</v>
      </c>
    </row>
    <row r="49" spans="1:11">
      <c r="A49" s="17"/>
      <c r="B49" s="39" t="s">
        <v>23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tabSelected="1" zoomScaleNormal="100" zoomScaleSheetLayoutView="75" workbookViewId="0">
      <pane ySplit="11" topLeftCell="A21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16.5703125" style="7" customWidth="1"/>
    <col min="3" max="4" width="12.7109375" style="7" customWidth="1"/>
    <col min="5" max="5" width="15.5703125" style="7" customWidth="1"/>
    <col min="6" max="6" width="10" style="7" customWidth="1"/>
    <col min="7" max="8" width="7.7109375" style="7" customWidth="1"/>
    <col min="9" max="9" width="13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58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22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37</v>
      </c>
      <c r="C13" s="101">
        <v>11203.731262769999</v>
      </c>
      <c r="D13" s="101">
        <v>17406.206633679991</v>
      </c>
      <c r="E13" s="100">
        <v>55.360801017432635</v>
      </c>
      <c r="F13" s="100">
        <v>100</v>
      </c>
      <c r="G13" s="100">
        <v>1768.2065184300002</v>
      </c>
      <c r="H13" s="100">
        <v>3069.4737948300003</v>
      </c>
      <c r="I13" s="100">
        <v>73.592494023571533</v>
      </c>
      <c r="J13" s="100">
        <v>100</v>
      </c>
      <c r="K13" s="16"/>
    </row>
    <row r="14" spans="1:14">
      <c r="A14" s="14"/>
      <c r="B14" s="9" t="s">
        <v>184</v>
      </c>
      <c r="C14" s="21">
        <v>4203.0453896199988</v>
      </c>
      <c r="D14" s="21">
        <v>7708.2831390299998</v>
      </c>
      <c r="E14" s="22">
        <v>83.397570677363376</v>
      </c>
      <c r="F14" s="22">
        <v>44.284681328066753</v>
      </c>
      <c r="G14" s="22">
        <v>660.39562511999998</v>
      </c>
      <c r="H14" s="22">
        <v>1414.4873063100001</v>
      </c>
      <c r="I14" s="22">
        <v>114.18786747004491</v>
      </c>
      <c r="J14" s="22">
        <v>46.082403723154769</v>
      </c>
      <c r="K14" s="16"/>
    </row>
    <row r="15" spans="1:14">
      <c r="A15" s="14"/>
      <c r="B15" s="9" t="s">
        <v>176</v>
      </c>
      <c r="C15" s="21">
        <v>1572.1622918299997</v>
      </c>
      <c r="D15" s="21">
        <v>1866.0660540299993</v>
      </c>
      <c r="E15" s="22">
        <v>18.694238102982052</v>
      </c>
      <c r="F15" s="22">
        <v>10.720693447469886</v>
      </c>
      <c r="G15" s="22">
        <v>286.08214862999995</v>
      </c>
      <c r="H15" s="22">
        <v>433.77252347000001</v>
      </c>
      <c r="I15" s="22">
        <v>51.625162753868011</v>
      </c>
      <c r="J15" s="22">
        <v>14.131820385650956</v>
      </c>
      <c r="K15" s="16"/>
    </row>
    <row r="16" spans="1:14">
      <c r="A16" s="14"/>
      <c r="B16" s="9" t="s">
        <v>178</v>
      </c>
      <c r="C16" s="21">
        <v>1230.8795152100004</v>
      </c>
      <c r="D16" s="21">
        <v>1583.1807118099989</v>
      </c>
      <c r="E16" s="22">
        <v>28.621907526009348</v>
      </c>
      <c r="F16" s="22">
        <v>9.0954953318009952</v>
      </c>
      <c r="G16" s="22">
        <v>229.58383376000009</v>
      </c>
      <c r="H16" s="22">
        <v>166.05280865000003</v>
      </c>
      <c r="I16" s="22">
        <v>-27.672255519704169</v>
      </c>
      <c r="J16" s="22">
        <v>5.4098135299179742</v>
      </c>
      <c r="K16" s="16"/>
    </row>
    <row r="17" spans="1:11">
      <c r="A17" s="14"/>
      <c r="B17" s="9" t="s">
        <v>167</v>
      </c>
      <c r="C17" s="21">
        <v>535.79397706999998</v>
      </c>
      <c r="D17" s="21">
        <v>1179.2914352900004</v>
      </c>
      <c r="E17" s="22">
        <v>120.10165954813061</v>
      </c>
      <c r="F17" s="22">
        <v>6.7751202781204531</v>
      </c>
      <c r="G17" s="22">
        <v>41.41129986</v>
      </c>
      <c r="H17" s="22">
        <v>232.09317593</v>
      </c>
      <c r="I17" s="22">
        <v>460.45856255331756</v>
      </c>
      <c r="J17" s="22">
        <v>7.561334334273222</v>
      </c>
      <c r="K17" s="16"/>
    </row>
    <row r="18" spans="1:11">
      <c r="A18" s="14"/>
      <c r="B18" s="9" t="s">
        <v>182</v>
      </c>
      <c r="C18" s="21">
        <v>653.12219672000015</v>
      </c>
      <c r="D18" s="21">
        <v>828.73479459999987</v>
      </c>
      <c r="E18" s="22">
        <v>26.888168670722212</v>
      </c>
      <c r="F18" s="22">
        <v>4.7611453318981436</v>
      </c>
      <c r="G18" s="22">
        <v>124.28169036</v>
      </c>
      <c r="H18" s="22">
        <v>167.88015909000001</v>
      </c>
      <c r="I18" s="22">
        <v>35.080363490157481</v>
      </c>
      <c r="J18" s="22">
        <v>5.4693465496517746</v>
      </c>
      <c r="K18" s="16"/>
    </row>
    <row r="19" spans="1:11">
      <c r="A19" s="14"/>
      <c r="B19" s="9" t="s">
        <v>161</v>
      </c>
      <c r="C19" s="21">
        <v>549.22798310000201</v>
      </c>
      <c r="D19" s="21">
        <v>777.53291118999346</v>
      </c>
      <c r="E19" s="22">
        <v>41.568335029357442</v>
      </c>
      <c r="F19" s="22">
        <v>4.4669865614803905</v>
      </c>
      <c r="G19" s="22">
        <v>78.086567009999897</v>
      </c>
      <c r="H19" s="22">
        <v>138.79320653000025</v>
      </c>
      <c r="I19" s="22">
        <v>77.742743527482986</v>
      </c>
      <c r="J19" s="22">
        <v>4.5217263872320235</v>
      </c>
      <c r="K19" s="16"/>
    </row>
    <row r="20" spans="1:11">
      <c r="A20" s="14"/>
      <c r="B20" s="9" t="s">
        <v>179</v>
      </c>
      <c r="C20" s="21">
        <v>272.1061545400002</v>
      </c>
      <c r="D20" s="21">
        <v>601.08115239000017</v>
      </c>
      <c r="E20" s="22">
        <v>120.89950644671652</v>
      </c>
      <c r="F20" s="22">
        <v>3.4532575939144792</v>
      </c>
      <c r="G20" s="22">
        <v>22.288356570000001</v>
      </c>
      <c r="H20" s="22">
        <v>91.282624620000078</v>
      </c>
      <c r="I20" s="22">
        <v>309.55296247757428</v>
      </c>
      <c r="J20" s="22">
        <v>2.9738851256443346</v>
      </c>
      <c r="K20" s="16"/>
    </row>
    <row r="21" spans="1:11">
      <c r="A21" s="14"/>
      <c r="B21" s="10" t="s">
        <v>157</v>
      </c>
      <c r="C21" s="23">
        <v>313.39978062999887</v>
      </c>
      <c r="D21" s="23">
        <v>569.41339501000266</v>
      </c>
      <c r="E21" s="25">
        <v>81.689149196391611</v>
      </c>
      <c r="F21" s="25">
        <v>3.2713238845976989</v>
      </c>
      <c r="G21" s="25">
        <v>48.789141419999986</v>
      </c>
      <c r="H21" s="25">
        <v>91.378673279999788</v>
      </c>
      <c r="I21" s="25">
        <v>87.293054602803892</v>
      </c>
      <c r="J21" s="25">
        <v>2.9770142828360813</v>
      </c>
      <c r="K21" s="16"/>
    </row>
    <row r="22" spans="1:11">
      <c r="A22" s="14"/>
      <c r="B22" s="9" t="s">
        <v>181</v>
      </c>
      <c r="C22" s="21">
        <v>406.14053400000006</v>
      </c>
      <c r="D22" s="21">
        <v>490.92773935000002</v>
      </c>
      <c r="E22" s="22">
        <v>20.876321926045428</v>
      </c>
      <c r="F22" s="22">
        <v>2.820417737659644</v>
      </c>
      <c r="G22" s="22">
        <v>68.469020289999989</v>
      </c>
      <c r="H22" s="22">
        <v>77.347462460000003</v>
      </c>
      <c r="I22" s="22">
        <v>12.967093924223594</v>
      </c>
      <c r="J22" s="22">
        <v>2.5198932335007544</v>
      </c>
      <c r="K22" s="16"/>
    </row>
    <row r="23" spans="1:11">
      <c r="A23" s="14"/>
      <c r="B23" s="9" t="s">
        <v>163</v>
      </c>
      <c r="C23" s="21">
        <v>469.06924200000071</v>
      </c>
      <c r="D23" s="21">
        <v>386.49866439999704</v>
      </c>
      <c r="E23" s="22">
        <v>-17.60306799225253</v>
      </c>
      <c r="F23" s="22">
        <v>2.2204646453647445</v>
      </c>
      <c r="G23" s="22">
        <v>53.215132149999967</v>
      </c>
      <c r="H23" s="22">
        <v>49.74532541</v>
      </c>
      <c r="I23" s="22">
        <v>-6.5203384823314225</v>
      </c>
      <c r="J23" s="22">
        <v>1.6206466884906277</v>
      </c>
      <c r="K23" s="16"/>
    </row>
    <row r="24" spans="1:11">
      <c r="A24" s="14"/>
      <c r="B24" s="9" t="s">
        <v>162</v>
      </c>
      <c r="C24" s="21">
        <v>198.32638908000027</v>
      </c>
      <c r="D24" s="21">
        <v>270.79678949000009</v>
      </c>
      <c r="E24" s="22">
        <v>36.540977096480567</v>
      </c>
      <c r="F24" s="22">
        <v>1.5557484476027312</v>
      </c>
      <c r="G24" s="22">
        <v>35.302447000000036</v>
      </c>
      <c r="H24" s="22">
        <v>40.929086349999992</v>
      </c>
      <c r="I24" s="22">
        <v>15.938383393083067</v>
      </c>
      <c r="J24" s="22">
        <v>1.3334235470241833</v>
      </c>
      <c r="K24" s="16"/>
    </row>
    <row r="25" spans="1:11">
      <c r="A25" s="14"/>
      <c r="B25" s="9" t="s">
        <v>164</v>
      </c>
      <c r="C25" s="21">
        <v>173.74568869000015</v>
      </c>
      <c r="D25" s="21">
        <v>261.98364112999974</v>
      </c>
      <c r="E25" s="22">
        <v>50.785693219378338</v>
      </c>
      <c r="F25" s="22">
        <v>1.5051162303397958</v>
      </c>
      <c r="G25" s="22">
        <v>34.197286560000023</v>
      </c>
      <c r="H25" s="22">
        <v>40.968838560000009</v>
      </c>
      <c r="I25" s="22">
        <v>19.80143070158249</v>
      </c>
      <c r="J25" s="22">
        <v>1.3347186292648909</v>
      </c>
      <c r="K25" s="16"/>
    </row>
    <row r="26" spans="1:11">
      <c r="A26" s="14"/>
      <c r="B26" s="9" t="s">
        <v>170</v>
      </c>
      <c r="C26" s="21">
        <v>110.59520810999996</v>
      </c>
      <c r="D26" s="21">
        <v>157.78289055999991</v>
      </c>
      <c r="E26" s="22">
        <v>42.6670226101173</v>
      </c>
      <c r="F26" s="22">
        <v>0.90647487922324943</v>
      </c>
      <c r="G26" s="22">
        <v>17.874460939999999</v>
      </c>
      <c r="H26" s="22">
        <v>13.918864260000001</v>
      </c>
      <c r="I26" s="22">
        <v>-22.129879571070287</v>
      </c>
      <c r="J26" s="22">
        <v>0.45346092491305612</v>
      </c>
      <c r="K26" s="16"/>
    </row>
    <row r="27" spans="1:11">
      <c r="A27" s="14"/>
      <c r="B27" s="9" t="s">
        <v>171</v>
      </c>
      <c r="C27" s="21">
        <v>134.92641882999996</v>
      </c>
      <c r="D27" s="21">
        <v>128.18444438000006</v>
      </c>
      <c r="E27" s="22">
        <v>-4.9967786208677367</v>
      </c>
      <c r="F27" s="22">
        <v>0.73642952239789372</v>
      </c>
      <c r="G27" s="22">
        <v>7.764416800000002</v>
      </c>
      <c r="H27" s="22">
        <v>19.619389089999984</v>
      </c>
      <c r="I27" s="22">
        <v>152.68335787949945</v>
      </c>
      <c r="J27" s="22">
        <v>0.63917760506851251</v>
      </c>
      <c r="K27" s="16"/>
    </row>
    <row r="28" spans="1:11">
      <c r="A28" s="14"/>
      <c r="B28" s="9" t="s">
        <v>158</v>
      </c>
      <c r="C28" s="21">
        <v>69.273475089999934</v>
      </c>
      <c r="D28" s="21">
        <v>94.020451729999806</v>
      </c>
      <c r="E28" s="22">
        <v>35.723596380647372</v>
      </c>
      <c r="F28" s="22">
        <v>0.5401547488703009</v>
      </c>
      <c r="G28" s="22">
        <v>15.72755272</v>
      </c>
      <c r="H28" s="22">
        <v>19.413266800000009</v>
      </c>
      <c r="I28" s="22">
        <v>23.434759022063602</v>
      </c>
      <c r="J28" s="22">
        <v>0.63246237295455376</v>
      </c>
      <c r="K28" s="16"/>
    </row>
    <row r="29" spans="1:11">
      <c r="A29" s="14"/>
      <c r="B29" s="9" t="s">
        <v>169</v>
      </c>
      <c r="C29" s="21">
        <v>40.056282419999988</v>
      </c>
      <c r="D29" s="21">
        <v>89.850006610000051</v>
      </c>
      <c r="E29" s="22">
        <v>124.30939962900349</v>
      </c>
      <c r="F29" s="22">
        <v>0.51619521990590156</v>
      </c>
      <c r="G29" s="22">
        <v>5.8624011000000005</v>
      </c>
      <c r="H29" s="22">
        <v>8.7617223799999984</v>
      </c>
      <c r="I29" s="22">
        <v>49.456207969120335</v>
      </c>
      <c r="J29" s="22">
        <v>0.285447049417969</v>
      </c>
      <c r="K29" s="16"/>
    </row>
    <row r="30" spans="1:11">
      <c r="A30" s="14"/>
      <c r="B30" s="9" t="s">
        <v>173</v>
      </c>
      <c r="C30" s="21">
        <v>44.716953410000038</v>
      </c>
      <c r="D30" s="21">
        <v>84.05436246000005</v>
      </c>
      <c r="E30" s="22">
        <v>87.969787855008491</v>
      </c>
      <c r="F30" s="22">
        <v>0.4828987971299834</v>
      </c>
      <c r="G30" s="22">
        <v>8.2728583100000002</v>
      </c>
      <c r="H30" s="22">
        <v>13.215988789999999</v>
      </c>
      <c r="I30" s="22">
        <v>59.751180242321823</v>
      </c>
      <c r="J30" s="22">
        <v>0.43056203354008282</v>
      </c>
      <c r="K30" s="16"/>
    </row>
    <row r="31" spans="1:11">
      <c r="A31" s="14"/>
      <c r="B31" s="9" t="s">
        <v>165</v>
      </c>
      <c r="C31" s="21">
        <v>68.936369239999976</v>
      </c>
      <c r="D31" s="21">
        <v>78.425327069999966</v>
      </c>
      <c r="E31" s="22">
        <v>13.764806494180814</v>
      </c>
      <c r="F31" s="22">
        <v>0.45055955453413693</v>
      </c>
      <c r="G31" s="22">
        <v>6.11152155</v>
      </c>
      <c r="H31" s="22">
        <v>11.071236980000002</v>
      </c>
      <c r="I31" s="22">
        <v>81.153529271282721</v>
      </c>
      <c r="J31" s="22">
        <v>0.36068843456645866</v>
      </c>
      <c r="K31" s="16"/>
    </row>
    <row r="32" spans="1:11">
      <c r="A32" s="14"/>
      <c r="B32" s="9" t="s">
        <v>160</v>
      </c>
      <c r="C32" s="21">
        <v>35.457881589999978</v>
      </c>
      <c r="D32" s="21">
        <v>55.659413910000048</v>
      </c>
      <c r="E32" s="22">
        <v>56.973319933747568</v>
      </c>
      <c r="F32" s="22">
        <v>0.31976762703886519</v>
      </c>
      <c r="G32" s="22">
        <v>7.2978834399999997</v>
      </c>
      <c r="H32" s="22">
        <v>10.157485479999997</v>
      </c>
      <c r="I32" s="22">
        <v>39.183991680744043</v>
      </c>
      <c r="J32" s="22">
        <v>0.33091943958304937</v>
      </c>
      <c r="K32" s="16"/>
    </row>
    <row r="33" spans="1:13">
      <c r="A33" s="14"/>
      <c r="B33" s="9" t="s">
        <v>168</v>
      </c>
      <c r="C33" s="21">
        <v>53.97398685000001</v>
      </c>
      <c r="D33" s="21">
        <v>47.787159849999952</v>
      </c>
      <c r="E33" s="22">
        <v>-11.462608862291335</v>
      </c>
      <c r="F33" s="22">
        <v>0.27454092011946241</v>
      </c>
      <c r="G33" s="22">
        <v>12.771250760000003</v>
      </c>
      <c r="H33" s="22">
        <v>6.2088316399999979</v>
      </c>
      <c r="I33" s="22">
        <v>-51.384310302274592</v>
      </c>
      <c r="J33" s="22">
        <v>0.2022767436704527</v>
      </c>
      <c r="K33" s="16"/>
    </row>
    <row r="34" spans="1:13">
      <c r="A34" s="14"/>
      <c r="B34" s="9" t="s">
        <v>159</v>
      </c>
      <c r="C34" s="21">
        <v>13.726098500000013</v>
      </c>
      <c r="D34" s="21">
        <v>31.633871579999997</v>
      </c>
      <c r="E34" s="22">
        <v>130.46513603264586</v>
      </c>
      <c r="F34" s="22">
        <v>0.18173903278150397</v>
      </c>
      <c r="G34" s="22">
        <v>1.5529347099999999</v>
      </c>
      <c r="H34" s="22">
        <v>4.8890026800000026</v>
      </c>
      <c r="I34" s="22">
        <v>214.82345320235666</v>
      </c>
      <c r="J34" s="22">
        <v>0.15927820228453113</v>
      </c>
      <c r="K34" s="16"/>
    </row>
    <row r="35" spans="1:13">
      <c r="A35" s="14"/>
      <c r="B35" s="9" t="s">
        <v>166</v>
      </c>
      <c r="C35" s="21">
        <v>12.406379540000007</v>
      </c>
      <c r="D35" s="21">
        <v>30.009216729999991</v>
      </c>
      <c r="E35" s="22">
        <v>141.88536738897781</v>
      </c>
      <c r="F35" s="22">
        <v>0.17240526532607003</v>
      </c>
      <c r="G35" s="22">
        <v>2.3725442199999995</v>
      </c>
      <c r="H35" s="22">
        <v>4.3150905799999997</v>
      </c>
      <c r="I35" s="22">
        <v>81.876086591970903</v>
      </c>
      <c r="J35" s="22">
        <v>0.14058079229306425</v>
      </c>
      <c r="K35" s="16"/>
    </row>
    <row r="36" spans="1:13">
      <c r="A36" s="14"/>
      <c r="B36" s="9" t="s">
        <v>175</v>
      </c>
      <c r="C36" s="21">
        <v>11.385128330000001</v>
      </c>
      <c r="D36" s="21">
        <v>28.149760659999995</v>
      </c>
      <c r="E36" s="22">
        <v>147.25027109114714</v>
      </c>
      <c r="F36" s="22">
        <v>0.16172254674681302</v>
      </c>
      <c r="G36" s="22">
        <v>9.4349000000000006E-4</v>
      </c>
      <c r="H36" s="22">
        <v>0.36</v>
      </c>
      <c r="I36" s="22">
        <v>38056.20727299706</v>
      </c>
      <c r="J36" s="22">
        <v>1.1728394639053702E-2</v>
      </c>
      <c r="K36" s="16"/>
    </row>
    <row r="37" spans="1:13">
      <c r="A37" s="14"/>
      <c r="B37" s="9" t="s">
        <v>172</v>
      </c>
      <c r="C37" s="21">
        <v>10.807631000000001</v>
      </c>
      <c r="D37" s="21">
        <v>22.155804819999997</v>
      </c>
      <c r="E37" s="22">
        <v>105.00149218640047</v>
      </c>
      <c r="F37" s="22">
        <v>0.12728680801209041</v>
      </c>
      <c r="G37" s="22">
        <v>0.20580236000000002</v>
      </c>
      <c r="H37" s="22">
        <v>12.798525489999998</v>
      </c>
      <c r="I37" s="22">
        <v>6118.8429180306757</v>
      </c>
      <c r="J37" s="22">
        <v>0.41696154929085594</v>
      </c>
      <c r="K37" s="16"/>
    </row>
    <row r="38" spans="1:13">
      <c r="A38" s="14"/>
      <c r="B38" s="9" t="s">
        <v>180</v>
      </c>
      <c r="C38" s="21">
        <v>14.92383912</v>
      </c>
      <c r="D38" s="21">
        <v>13.404868630000001</v>
      </c>
      <c r="E38" s="22">
        <v>-10.178148382505469</v>
      </c>
      <c r="F38" s="22">
        <v>7.701200446547822E-2</v>
      </c>
      <c r="G38" s="22">
        <v>4.0590089999999995E-2</v>
      </c>
      <c r="H38" s="22">
        <v>1.32E-2</v>
      </c>
      <c r="I38" s="22">
        <v>-67.479746903739297</v>
      </c>
      <c r="J38" s="22">
        <v>4.3004113676530241E-4</v>
      </c>
      <c r="K38" s="16"/>
    </row>
    <row r="39" spans="1:13">
      <c r="A39" s="14"/>
      <c r="B39" s="9" t="s">
        <v>189</v>
      </c>
      <c r="C39" s="21">
        <v>9.3117449999999991E-2</v>
      </c>
      <c r="D39" s="21">
        <v>12.6593395</v>
      </c>
      <c r="E39" s="22">
        <v>13495.02381132645</v>
      </c>
      <c r="F39" s="22">
        <v>7.2728882096027278E-2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177</v>
      </c>
      <c r="C40" s="21">
        <v>3.5485811000000003</v>
      </c>
      <c r="D40" s="21">
        <v>5.7013424199999996</v>
      </c>
      <c r="E40" s="22">
        <v>60.665411310453045</v>
      </c>
      <c r="F40" s="22">
        <v>3.2754652061686068E-2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174</v>
      </c>
      <c r="C41" s="21">
        <v>1.7512800099999999</v>
      </c>
      <c r="D41" s="21">
        <v>2.2098874400000001</v>
      </c>
      <c r="E41" s="22">
        <v>26.186984798621694</v>
      </c>
      <c r="F41" s="22">
        <v>1.2695973835700636E-2</v>
      </c>
      <c r="G41" s="22">
        <v>0.159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190</v>
      </c>
      <c r="C42" s="21">
        <v>0</v>
      </c>
      <c r="D42" s="21">
        <v>0.50876520999999997</v>
      </c>
      <c r="E42" s="22" t="s">
        <v>135</v>
      </c>
      <c r="F42" s="22">
        <v>2.9228953827054372E-3</v>
      </c>
      <c r="G42" s="22">
        <v>0</v>
      </c>
      <c r="H42" s="22">
        <v>0</v>
      </c>
      <c r="I42" s="22" t="s">
        <v>135</v>
      </c>
      <c r="J42" s="22">
        <v>0</v>
      </c>
      <c r="K42" s="16"/>
    </row>
    <row r="43" spans="1:13">
      <c r="A43" s="14"/>
      <c r="B43" s="9" t="s">
        <v>183</v>
      </c>
      <c r="C43" s="21">
        <v>8.980921E-2</v>
      </c>
      <c r="D43" s="21">
        <v>0.2192924</v>
      </c>
      <c r="E43" s="22">
        <v>144.17584788909733</v>
      </c>
      <c r="F43" s="22">
        <v>1.259851756417059E-3</v>
      </c>
      <c r="G43" s="22">
        <v>8.980921E-2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186</v>
      </c>
      <c r="C44" s="21">
        <v>3.6406980000000005E-2</v>
      </c>
      <c r="D44" s="21">
        <v>0</v>
      </c>
      <c r="E44" s="22" t="s">
        <v>135</v>
      </c>
      <c r="F44" s="22">
        <v>0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 t="s">
        <v>187</v>
      </c>
      <c r="C45" s="21">
        <v>7.2734999999999996E-3</v>
      </c>
      <c r="D45" s="21">
        <v>0</v>
      </c>
      <c r="E45" s="22" t="s">
        <v>135</v>
      </c>
      <c r="F45" s="22">
        <v>0</v>
      </c>
      <c r="G45" s="22">
        <v>0</v>
      </c>
      <c r="H45" s="22">
        <v>0</v>
      </c>
      <c r="I45" s="22" t="s">
        <v>135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135</v>
      </c>
    </row>
    <row r="47" spans="1:13">
      <c r="A47" s="17"/>
      <c r="B47" s="39" t="s">
        <v>23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tabSelected="1" zoomScaleNormal="100" zoomScaleSheetLayoutView="75" workbookViewId="0">
      <pane ySplit="11" topLeftCell="A18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90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22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37</v>
      </c>
      <c r="C13" s="101">
        <v>3157.531521040004</v>
      </c>
      <c r="D13" s="101">
        <v>4048.7582188900046</v>
      </c>
      <c r="E13" s="100">
        <v>28.225425206727795</v>
      </c>
      <c r="F13" s="100">
        <v>100</v>
      </c>
      <c r="G13" s="101">
        <v>496.85680932999986</v>
      </c>
      <c r="H13" s="101">
        <v>725.71441564999998</v>
      </c>
      <c r="I13" s="100">
        <v>46.061078770080542</v>
      </c>
      <c r="J13" s="100">
        <v>100</v>
      </c>
      <c r="K13" s="16"/>
    </row>
    <row r="14" spans="1:14">
      <c r="A14" s="14"/>
      <c r="B14" s="9" t="s">
        <v>165</v>
      </c>
      <c r="C14" s="21">
        <v>731.38710088999926</v>
      </c>
      <c r="D14" s="21">
        <v>1098.0197436800026</v>
      </c>
      <c r="E14" s="22">
        <v>50.128398811499551</v>
      </c>
      <c r="F14" s="22">
        <v>27.119913917236392</v>
      </c>
      <c r="G14" s="21">
        <v>126.81489729000002</v>
      </c>
      <c r="H14" s="21">
        <v>159.83689723999993</v>
      </c>
      <c r="I14" s="22">
        <v>26.039527418048735</v>
      </c>
      <c r="J14" s="22">
        <v>22.024765361294214</v>
      </c>
      <c r="K14" s="16"/>
    </row>
    <row r="15" spans="1:14">
      <c r="A15" s="14"/>
      <c r="B15" s="9" t="s">
        <v>184</v>
      </c>
      <c r="C15" s="21">
        <v>612.85716994000006</v>
      </c>
      <c r="D15" s="21">
        <v>947.6179464999999</v>
      </c>
      <c r="E15" s="22">
        <v>54.622968120414363</v>
      </c>
      <c r="F15" s="22">
        <v>23.405150302104136</v>
      </c>
      <c r="G15" s="22">
        <v>112.23169574000001</v>
      </c>
      <c r="H15" s="22">
        <v>176.184979</v>
      </c>
      <c r="I15" s="22">
        <v>56.983263808252957</v>
      </c>
      <c r="J15" s="22">
        <v>24.27745338945714</v>
      </c>
      <c r="K15" s="16"/>
    </row>
    <row r="16" spans="1:14">
      <c r="A16" s="14"/>
      <c r="B16" s="9" t="s">
        <v>158</v>
      </c>
      <c r="C16" s="21">
        <v>560.76558304000287</v>
      </c>
      <c r="D16" s="21">
        <v>529.55873195000243</v>
      </c>
      <c r="E16" s="22">
        <v>-5.5650439388278734</v>
      </c>
      <c r="F16" s="22">
        <v>13.079534596046702</v>
      </c>
      <c r="G16" s="22">
        <v>74.213053589999944</v>
      </c>
      <c r="H16" s="22">
        <v>87.019587879999861</v>
      </c>
      <c r="I16" s="22">
        <v>17.256444345696043</v>
      </c>
      <c r="J16" s="22">
        <v>11.990885946789289</v>
      </c>
      <c r="K16" s="16"/>
    </row>
    <row r="17" spans="1:11">
      <c r="A17" s="14"/>
      <c r="B17" s="10" t="s">
        <v>157</v>
      </c>
      <c r="C17" s="23">
        <v>168.26209248999987</v>
      </c>
      <c r="D17" s="23">
        <v>219.80129186000113</v>
      </c>
      <c r="E17" s="25">
        <v>30.630309303365124</v>
      </c>
      <c r="F17" s="25">
        <v>5.4288569476559454</v>
      </c>
      <c r="G17" s="25">
        <v>30.560026220000015</v>
      </c>
      <c r="H17" s="25">
        <v>38.657925210000009</v>
      </c>
      <c r="I17" s="25">
        <v>26.498337834214048</v>
      </c>
      <c r="J17" s="25">
        <v>5.3268785043184375</v>
      </c>
      <c r="K17" s="16"/>
    </row>
    <row r="18" spans="1:11">
      <c r="A18" s="14"/>
      <c r="B18" s="9" t="s">
        <v>163</v>
      </c>
      <c r="C18" s="21">
        <v>195.30870034999998</v>
      </c>
      <c r="D18" s="21">
        <v>216.72774800000045</v>
      </c>
      <c r="E18" s="22">
        <v>10.966765746542162</v>
      </c>
      <c r="F18" s="22">
        <v>5.3529436998442907</v>
      </c>
      <c r="G18" s="22">
        <v>33.442534329999994</v>
      </c>
      <c r="H18" s="22">
        <v>39.857296040000016</v>
      </c>
      <c r="I18" s="22">
        <v>19.181446138923718</v>
      </c>
      <c r="J18" s="22">
        <v>5.4921461087831736</v>
      </c>
      <c r="K18" s="16"/>
    </row>
    <row r="19" spans="1:11">
      <c r="A19" s="14"/>
      <c r="B19" s="9" t="s">
        <v>169</v>
      </c>
      <c r="C19" s="21">
        <v>143.99770847000008</v>
      </c>
      <c r="D19" s="21">
        <v>198.97595213000037</v>
      </c>
      <c r="E19" s="22">
        <v>38.179943447818296</v>
      </c>
      <c r="F19" s="22">
        <v>4.914493318016679</v>
      </c>
      <c r="G19" s="22">
        <v>22.811174189999999</v>
      </c>
      <c r="H19" s="22">
        <v>36.161132420000037</v>
      </c>
      <c r="I19" s="22">
        <v>58.523766110437279</v>
      </c>
      <c r="J19" s="22">
        <v>4.9828323153277347</v>
      </c>
      <c r="K19" s="16"/>
    </row>
    <row r="20" spans="1:11">
      <c r="A20" s="14"/>
      <c r="B20" s="9" t="s">
        <v>159</v>
      </c>
      <c r="C20" s="21">
        <v>180.5306310800008</v>
      </c>
      <c r="D20" s="21">
        <v>190.69560708999958</v>
      </c>
      <c r="E20" s="22">
        <v>5.6306101347943782</v>
      </c>
      <c r="F20" s="22">
        <v>4.7099776469803647</v>
      </c>
      <c r="G20" s="22">
        <v>20.964713679999996</v>
      </c>
      <c r="H20" s="22">
        <v>36.325291020000016</v>
      </c>
      <c r="I20" s="22">
        <v>73.268719880747852</v>
      </c>
      <c r="J20" s="22">
        <v>5.0054525908052376</v>
      </c>
      <c r="K20" s="16"/>
    </row>
    <row r="21" spans="1:11">
      <c r="A21" s="14"/>
      <c r="B21" s="9" t="s">
        <v>161</v>
      </c>
      <c r="C21" s="21">
        <v>154.84776280000099</v>
      </c>
      <c r="D21" s="21">
        <v>174.93116714999886</v>
      </c>
      <c r="E21" s="22">
        <v>12.96977365823313</v>
      </c>
      <c r="F21" s="22">
        <v>4.3206128321971633</v>
      </c>
      <c r="G21" s="22">
        <v>26.943730509999945</v>
      </c>
      <c r="H21" s="22">
        <v>29.787054070000003</v>
      </c>
      <c r="I21" s="22">
        <v>10.552820660616336</v>
      </c>
      <c r="J21" s="22">
        <v>4.1045145897123536</v>
      </c>
      <c r="K21" s="16"/>
    </row>
    <row r="22" spans="1:11">
      <c r="A22" s="14"/>
      <c r="B22" s="9" t="s">
        <v>175</v>
      </c>
      <c r="C22" s="21">
        <v>155.35569081999989</v>
      </c>
      <c r="D22" s="21">
        <v>119.63957106000001</v>
      </c>
      <c r="E22" s="22">
        <v>-22.989901156167967</v>
      </c>
      <c r="F22" s="22">
        <v>2.9549695139069092</v>
      </c>
      <c r="G22" s="22">
        <v>16.185765499999999</v>
      </c>
      <c r="H22" s="22">
        <v>37.129687799999999</v>
      </c>
      <c r="I22" s="22">
        <v>129.39716876535746</v>
      </c>
      <c r="J22" s="22">
        <v>5.1162946469437403</v>
      </c>
      <c r="K22" s="16"/>
    </row>
    <row r="23" spans="1:11">
      <c r="A23" s="14"/>
      <c r="B23" s="9" t="s">
        <v>171</v>
      </c>
      <c r="C23" s="21">
        <v>60.291301829999959</v>
      </c>
      <c r="D23" s="21">
        <v>99.302579079999944</v>
      </c>
      <c r="E23" s="22">
        <v>64.704652355986482</v>
      </c>
      <c r="F23" s="22">
        <v>2.4526675516629006</v>
      </c>
      <c r="G23" s="22">
        <v>6.7565574300000018</v>
      </c>
      <c r="H23" s="22">
        <v>38.973743910000032</v>
      </c>
      <c r="I23" s="22">
        <v>476.82842651424073</v>
      </c>
      <c r="J23" s="22">
        <v>5.370396821329841</v>
      </c>
      <c r="K23" s="16"/>
    </row>
    <row r="24" spans="1:11">
      <c r="A24" s="14"/>
      <c r="B24" s="9" t="s">
        <v>168</v>
      </c>
      <c r="C24" s="21">
        <v>42.170887000000043</v>
      </c>
      <c r="D24" s="21">
        <v>88.803854759999965</v>
      </c>
      <c r="E24" s="22">
        <v>110.58095069235767</v>
      </c>
      <c r="F24" s="22">
        <v>2.193360283794525</v>
      </c>
      <c r="G24" s="22">
        <v>7.0977695800000014</v>
      </c>
      <c r="H24" s="22">
        <v>20.051986109999994</v>
      </c>
      <c r="I24" s="22">
        <v>182.51108864539938</v>
      </c>
      <c r="J24" s="22">
        <v>2.7630684574510003</v>
      </c>
      <c r="K24" s="16"/>
    </row>
    <row r="25" spans="1:11">
      <c r="A25" s="14"/>
      <c r="B25" s="9" t="s">
        <v>160</v>
      </c>
      <c r="C25" s="21">
        <v>55.796445749999968</v>
      </c>
      <c r="D25" s="21">
        <v>63.077866720000038</v>
      </c>
      <c r="E25" s="22">
        <v>13.049972757449479</v>
      </c>
      <c r="F25" s="22">
        <v>1.5579558795509718</v>
      </c>
      <c r="G25" s="22">
        <v>3.3540822099999996</v>
      </c>
      <c r="H25" s="22">
        <v>6.5737098599999992</v>
      </c>
      <c r="I25" s="22">
        <v>95.991315907548966</v>
      </c>
      <c r="J25" s="22">
        <v>0.90582599962715782</v>
      </c>
      <c r="K25" s="16"/>
    </row>
    <row r="26" spans="1:11">
      <c r="A26" s="14"/>
      <c r="B26" s="9" t="s">
        <v>162</v>
      </c>
      <c r="C26" s="21">
        <v>37.351886999999998</v>
      </c>
      <c r="D26" s="21">
        <v>42.539305649999982</v>
      </c>
      <c r="E26" s="22">
        <v>13.887969435118453</v>
      </c>
      <c r="F26" s="22">
        <v>1.0506753762555481</v>
      </c>
      <c r="G26" s="22">
        <v>4.0428046500000008</v>
      </c>
      <c r="H26" s="22">
        <v>4.7646873600000017</v>
      </c>
      <c r="I26" s="22">
        <v>17.855987921652371</v>
      </c>
      <c r="J26" s="22">
        <v>0.6565512903216093</v>
      </c>
      <c r="K26" s="16"/>
    </row>
    <row r="27" spans="1:11">
      <c r="A27" s="14"/>
      <c r="B27" s="9" t="s">
        <v>164</v>
      </c>
      <c r="C27" s="21">
        <v>30.001635520000011</v>
      </c>
      <c r="D27" s="21">
        <v>29.650131339999934</v>
      </c>
      <c r="E27" s="22">
        <v>-1.1716167265806376</v>
      </c>
      <c r="F27" s="22">
        <v>0.73232654895674965</v>
      </c>
      <c r="G27" s="22">
        <v>4.6165561699999982</v>
      </c>
      <c r="H27" s="22">
        <v>5.3675125600000033</v>
      </c>
      <c r="I27" s="22">
        <v>16.266592722947525</v>
      </c>
      <c r="J27" s="22">
        <v>0.73961774001588321</v>
      </c>
      <c r="K27" s="16"/>
    </row>
    <row r="28" spans="1:11">
      <c r="A28" s="14"/>
      <c r="B28" s="9" t="s">
        <v>180</v>
      </c>
      <c r="C28" s="21">
        <v>6.7705650899999998</v>
      </c>
      <c r="D28" s="21">
        <v>8.4468003899999982</v>
      </c>
      <c r="E28" s="22">
        <v>24.757686806316471</v>
      </c>
      <c r="F28" s="22">
        <v>0.20862694024529199</v>
      </c>
      <c r="G28" s="22">
        <v>1.7773279399999999</v>
      </c>
      <c r="H28" s="22">
        <v>0.86005213000000003</v>
      </c>
      <c r="I28" s="22">
        <v>-51.609823339636463</v>
      </c>
      <c r="J28" s="22">
        <v>0.11851109905673816</v>
      </c>
      <c r="K28" s="16"/>
    </row>
    <row r="29" spans="1:11">
      <c r="A29" s="14"/>
      <c r="B29" s="9" t="s">
        <v>182</v>
      </c>
      <c r="C29" s="21">
        <v>0</v>
      </c>
      <c r="D29" s="21">
        <v>7.7166516200000004</v>
      </c>
      <c r="E29" s="22" t="s">
        <v>135</v>
      </c>
      <c r="F29" s="22">
        <v>0.19059304613441636</v>
      </c>
      <c r="G29" s="22">
        <v>0</v>
      </c>
      <c r="H29" s="22">
        <v>0</v>
      </c>
      <c r="I29" s="22" t="s">
        <v>135</v>
      </c>
      <c r="J29" s="22">
        <v>0</v>
      </c>
      <c r="K29" s="16"/>
    </row>
    <row r="30" spans="1:11">
      <c r="A30" s="14"/>
      <c r="B30" s="9" t="s">
        <v>167</v>
      </c>
      <c r="C30" s="21">
        <v>0.18174297</v>
      </c>
      <c r="D30" s="21">
        <v>5.1811577800000004</v>
      </c>
      <c r="E30" s="22">
        <v>2750.8160618262154</v>
      </c>
      <c r="F30" s="22">
        <v>0.12796905865671701</v>
      </c>
      <c r="G30" s="22">
        <v>0</v>
      </c>
      <c r="H30" s="22">
        <v>5.1801078799999996</v>
      </c>
      <c r="I30" s="22" t="s">
        <v>135</v>
      </c>
      <c r="J30" s="22">
        <v>0.71379426511189492</v>
      </c>
      <c r="K30" s="16"/>
    </row>
    <row r="31" spans="1:11">
      <c r="A31" s="14"/>
      <c r="B31" s="9" t="s">
        <v>166</v>
      </c>
      <c r="C31" s="21">
        <v>1.1995688100000002</v>
      </c>
      <c r="D31" s="21">
        <v>3.2856615599999999</v>
      </c>
      <c r="E31" s="22">
        <v>173.90355039324498</v>
      </c>
      <c r="F31" s="22">
        <v>8.1152328253890821E-2</v>
      </c>
      <c r="G31" s="22">
        <v>5.3428099999999999E-3</v>
      </c>
      <c r="H31" s="22">
        <v>1.9751988399999998</v>
      </c>
      <c r="I31" s="22">
        <v>36869.288445593236</v>
      </c>
      <c r="J31" s="22">
        <v>0.27217301977264369</v>
      </c>
      <c r="K31" s="16"/>
    </row>
    <row r="32" spans="1:11">
      <c r="A32" s="14"/>
      <c r="B32" s="9" t="s">
        <v>172</v>
      </c>
      <c r="C32" s="21">
        <v>11.195553720000003</v>
      </c>
      <c r="D32" s="21">
        <v>1.8767632499999998</v>
      </c>
      <c r="E32" s="22">
        <v>-83.236530350014704</v>
      </c>
      <c r="F32" s="22">
        <v>4.6354046068834594E-2</v>
      </c>
      <c r="G32" s="22">
        <v>3.3773546200000002</v>
      </c>
      <c r="H32" s="22">
        <v>0.38347444999999997</v>
      </c>
      <c r="I32" s="22">
        <v>-88.645715563028432</v>
      </c>
      <c r="J32" s="22">
        <v>5.2840958058761135E-2</v>
      </c>
      <c r="K32" s="16"/>
    </row>
    <row r="33" spans="1:13">
      <c r="A33" s="14"/>
      <c r="B33" s="9" t="s">
        <v>177</v>
      </c>
      <c r="C33" s="21">
        <v>3.3554349399999999</v>
      </c>
      <c r="D33" s="21">
        <v>1.5166349500000003</v>
      </c>
      <c r="E33" s="22">
        <v>-54.800645009674952</v>
      </c>
      <c r="F33" s="22">
        <v>3.7459262025673547E-2</v>
      </c>
      <c r="G33" s="22">
        <v>0.44678127000000006</v>
      </c>
      <c r="H33" s="22">
        <v>0.23177176999999999</v>
      </c>
      <c r="I33" s="22">
        <v>-48.124107798878867</v>
      </c>
      <c r="J33" s="22">
        <v>3.1937049203082067E-2</v>
      </c>
      <c r="K33" s="16"/>
    </row>
    <row r="34" spans="1:13">
      <c r="A34" s="14"/>
      <c r="B34" s="9" t="s">
        <v>170</v>
      </c>
      <c r="C34" s="21">
        <v>1.3829841099999998</v>
      </c>
      <c r="D34" s="21">
        <v>0.59885683999999995</v>
      </c>
      <c r="E34" s="22">
        <v>-56.698212534054349</v>
      </c>
      <c r="F34" s="22">
        <v>1.4791123787188772E-2</v>
      </c>
      <c r="G34" s="22">
        <v>0.12630791999999999</v>
      </c>
      <c r="H34" s="22">
        <v>0.30368000000000001</v>
      </c>
      <c r="I34" s="22">
        <v>140.428312017172</v>
      </c>
      <c r="J34" s="22">
        <v>4.1845661799070538E-2</v>
      </c>
      <c r="K34" s="16"/>
    </row>
    <row r="35" spans="1:13">
      <c r="A35" s="14"/>
      <c r="B35" s="9" t="s">
        <v>178</v>
      </c>
      <c r="C35" s="21">
        <v>2.7459966000000002</v>
      </c>
      <c r="D35" s="21">
        <v>0.29066664000000003</v>
      </c>
      <c r="E35" s="22">
        <v>-89.414894395717752</v>
      </c>
      <c r="F35" s="22">
        <v>7.179155293686278E-3</v>
      </c>
      <c r="G35" s="22">
        <v>0.73316340000000002</v>
      </c>
      <c r="H35" s="22">
        <v>0</v>
      </c>
      <c r="I35" s="22" t="s">
        <v>135</v>
      </c>
      <c r="J35" s="22">
        <v>0</v>
      </c>
      <c r="K35" s="16"/>
    </row>
    <row r="36" spans="1:13">
      <c r="A36" s="14"/>
      <c r="B36" s="9" t="s">
        <v>179</v>
      </c>
      <c r="C36" s="21">
        <v>0.12462504000000001</v>
      </c>
      <c r="D36" s="21">
        <v>0.22005632000000003</v>
      </c>
      <c r="E36" s="22">
        <v>76.5747236670897</v>
      </c>
      <c r="F36" s="22">
        <v>5.4351558700961406E-3</v>
      </c>
      <c r="G36" s="22">
        <v>9.2416000000000009E-3</v>
      </c>
      <c r="H36" s="22">
        <v>2.6950249999999999E-2</v>
      </c>
      <c r="I36" s="22">
        <v>191.61887551939051</v>
      </c>
      <c r="J36" s="22">
        <v>3.7136164610787692E-3</v>
      </c>
      <c r="K36" s="16"/>
    </row>
    <row r="37" spans="1:13">
      <c r="A37" s="14"/>
      <c r="B37" s="9" t="s">
        <v>173</v>
      </c>
      <c r="C37" s="21">
        <v>0.24671254000000001</v>
      </c>
      <c r="D37" s="21">
        <v>9.3790240000000011E-2</v>
      </c>
      <c r="E37" s="22">
        <v>-61.983999678330079</v>
      </c>
      <c r="F37" s="22">
        <v>2.3165186689195105E-3</v>
      </c>
      <c r="G37" s="22">
        <v>3.6214079999999996E-2</v>
      </c>
      <c r="H37" s="22">
        <v>2.3838999999999999E-2</v>
      </c>
      <c r="I37" s="22">
        <v>-34.172012653641893</v>
      </c>
      <c r="J37" s="22">
        <v>3.2849009866571469E-3</v>
      </c>
      <c r="K37" s="16"/>
    </row>
    <row r="38" spans="1:13">
      <c r="A38" s="14"/>
      <c r="B38" s="9" t="s">
        <v>176</v>
      </c>
      <c r="C38" s="21">
        <v>1.1078994599999998</v>
      </c>
      <c r="D38" s="21">
        <v>7.5319999999999998E-2</v>
      </c>
      <c r="E38" s="22">
        <v>-93.201549173063043</v>
      </c>
      <c r="F38" s="22">
        <v>1.8603234850770986E-3</v>
      </c>
      <c r="G38" s="22">
        <v>0.2713776</v>
      </c>
      <c r="H38" s="22">
        <v>0</v>
      </c>
      <c r="I38" s="22" t="s">
        <v>135</v>
      </c>
      <c r="J38" s="22">
        <v>0</v>
      </c>
      <c r="K38" s="16"/>
    </row>
    <row r="39" spans="1:13">
      <c r="A39" s="14"/>
      <c r="B39" s="9" t="s">
        <v>187</v>
      </c>
      <c r="C39" s="21">
        <v>2.519596E-2</v>
      </c>
      <c r="D39" s="21">
        <v>7.4482610000000005E-2</v>
      </c>
      <c r="E39" s="22">
        <v>195.6133046726539</v>
      </c>
      <c r="F39" s="22">
        <v>1.8396408472230268E-3</v>
      </c>
      <c r="G39" s="22">
        <v>0</v>
      </c>
      <c r="H39" s="22">
        <v>3.7850849999999998E-2</v>
      </c>
      <c r="I39" s="22" t="s">
        <v>135</v>
      </c>
      <c r="J39" s="22">
        <v>5.2156673732460124E-3</v>
      </c>
      <c r="K39" s="16"/>
    </row>
    <row r="40" spans="1:13">
      <c r="A40" s="14"/>
      <c r="B40" s="9" t="s">
        <v>189</v>
      </c>
      <c r="C40" s="21">
        <v>8.3502679999999996E-2</v>
      </c>
      <c r="D40" s="21">
        <v>3.987972E-2</v>
      </c>
      <c r="E40" s="22">
        <v>-52.241389138647996</v>
      </c>
      <c r="F40" s="22">
        <v>9.8498645372144017E-4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186</v>
      </c>
      <c r="C41" s="21">
        <v>5.68122E-2</v>
      </c>
      <c r="D41" s="21">
        <v>0</v>
      </c>
      <c r="E41" s="22" t="s">
        <v>135</v>
      </c>
      <c r="F41" s="22">
        <v>0</v>
      </c>
      <c r="G41" s="22">
        <v>0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181</v>
      </c>
      <c r="C42" s="21">
        <v>3.9918220000000004E-2</v>
      </c>
      <c r="D42" s="21">
        <v>0</v>
      </c>
      <c r="E42" s="22" t="s">
        <v>135</v>
      </c>
      <c r="F42" s="22">
        <v>0</v>
      </c>
      <c r="G42" s="22">
        <v>0</v>
      </c>
      <c r="H42" s="22">
        <v>0</v>
      </c>
      <c r="I42" s="22" t="s">
        <v>135</v>
      </c>
      <c r="J42" s="22">
        <v>0</v>
      </c>
      <c r="K42" s="16"/>
    </row>
    <row r="43" spans="1:13">
      <c r="A43" s="14"/>
      <c r="B43" s="9" t="s">
        <v>183</v>
      </c>
      <c r="C43" s="21">
        <v>1.42171E-2</v>
      </c>
      <c r="D43" s="21">
        <v>0</v>
      </c>
      <c r="E43" s="22" t="s">
        <v>135</v>
      </c>
      <c r="F43" s="22">
        <v>0</v>
      </c>
      <c r="G43" s="22">
        <v>0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174</v>
      </c>
      <c r="C44" s="21">
        <v>6.9891999999999996E-2</v>
      </c>
      <c r="D44" s="21">
        <v>0</v>
      </c>
      <c r="E44" s="22" t="s">
        <v>135</v>
      </c>
      <c r="F44" s="22">
        <v>0</v>
      </c>
      <c r="G44" s="22">
        <v>3.7012000000000003E-2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 t="s">
        <v>185</v>
      </c>
      <c r="C45" s="21">
        <v>6.3026200000000001E-3</v>
      </c>
      <c r="D45" s="21">
        <v>0</v>
      </c>
      <c r="E45" s="22" t="s">
        <v>135</v>
      </c>
      <c r="F45" s="22">
        <v>0</v>
      </c>
      <c r="G45" s="22">
        <v>1.325E-3</v>
      </c>
      <c r="H45" s="22">
        <v>0</v>
      </c>
      <c r="I45" s="22" t="s">
        <v>135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135</v>
      </c>
    </row>
    <row r="47" spans="1:13">
      <c r="A47" s="17"/>
      <c r="B47" s="39" t="s">
        <v>23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75" workbookViewId="0">
      <pane ySplit="11" topLeftCell="A21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2" t="s">
        <v>91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22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37</v>
      </c>
      <c r="C13" s="101">
        <v>1313.8042007000026</v>
      </c>
      <c r="D13" s="101">
        <v>1464.0848985699929</v>
      </c>
      <c r="E13" s="100">
        <v>11.438591670655329</v>
      </c>
      <c r="F13" s="100">
        <v>100</v>
      </c>
      <c r="G13" s="100">
        <v>223.79461190999996</v>
      </c>
      <c r="H13" s="100">
        <v>263.78778102000001</v>
      </c>
      <c r="I13" s="100">
        <v>17.870478993517281</v>
      </c>
      <c r="J13" s="100">
        <v>100</v>
      </c>
      <c r="K13" s="16"/>
    </row>
    <row r="14" spans="1:14">
      <c r="A14" s="14"/>
      <c r="B14" s="9" t="s">
        <v>161</v>
      </c>
      <c r="C14" s="21">
        <v>444.00578457000148</v>
      </c>
      <c r="D14" s="21">
        <v>492.93412474999894</v>
      </c>
      <c r="E14" s="22">
        <v>11.019752868170896</v>
      </c>
      <c r="F14" s="22">
        <v>33.668411253436162</v>
      </c>
      <c r="G14" s="22">
        <v>81.419628610000004</v>
      </c>
      <c r="H14" s="22">
        <v>85.961800620000133</v>
      </c>
      <c r="I14" s="22">
        <v>5.578718654880066</v>
      </c>
      <c r="J14" s="22">
        <v>32.587483881022763</v>
      </c>
      <c r="K14" s="16"/>
    </row>
    <row r="15" spans="1:14">
      <c r="A15" s="14"/>
      <c r="B15" s="10" t="s">
        <v>157</v>
      </c>
      <c r="C15" s="23">
        <v>333.81302303000137</v>
      </c>
      <c r="D15" s="23">
        <v>345.37194340999605</v>
      </c>
      <c r="E15" s="25">
        <v>3.462693059448374</v>
      </c>
      <c r="F15" s="25">
        <v>23.589611760037222</v>
      </c>
      <c r="G15" s="25">
        <v>62.226002409999928</v>
      </c>
      <c r="H15" s="25">
        <v>58.835847249999915</v>
      </c>
      <c r="I15" s="25">
        <v>-5.4481326594992723</v>
      </c>
      <c r="J15" s="25">
        <v>22.304235253997252</v>
      </c>
      <c r="K15" s="16"/>
    </row>
    <row r="16" spans="1:14">
      <c r="A16" s="14"/>
      <c r="B16" s="9" t="s">
        <v>158</v>
      </c>
      <c r="C16" s="21">
        <v>135.2017155000002</v>
      </c>
      <c r="D16" s="21">
        <v>156.29072976999953</v>
      </c>
      <c r="E16" s="22">
        <v>15.598185416515143</v>
      </c>
      <c r="F16" s="22">
        <v>10.674977245011711</v>
      </c>
      <c r="G16" s="22">
        <v>24.513589729999996</v>
      </c>
      <c r="H16" s="22">
        <v>29.959037890000008</v>
      </c>
      <c r="I16" s="22">
        <v>22.213997296918997</v>
      </c>
      <c r="J16" s="22">
        <v>11.357250049322246</v>
      </c>
      <c r="K16" s="16"/>
    </row>
    <row r="17" spans="1:11">
      <c r="A17" s="14"/>
      <c r="B17" s="9" t="s">
        <v>159</v>
      </c>
      <c r="C17" s="21">
        <v>130.05268165999919</v>
      </c>
      <c r="D17" s="21">
        <v>154.3525735100001</v>
      </c>
      <c r="E17" s="22">
        <v>18.68465266523982</v>
      </c>
      <c r="F17" s="22">
        <v>10.542597199162424</v>
      </c>
      <c r="G17" s="22">
        <v>17.309964049999998</v>
      </c>
      <c r="H17" s="22">
        <v>23.468789539999985</v>
      </c>
      <c r="I17" s="22">
        <v>35.579655002229707</v>
      </c>
      <c r="J17" s="22">
        <v>8.8968448232333461</v>
      </c>
      <c r="K17" s="16"/>
    </row>
    <row r="18" spans="1:11">
      <c r="A18" s="14"/>
      <c r="B18" s="9" t="s">
        <v>163</v>
      </c>
      <c r="C18" s="21">
        <v>123.58544528000012</v>
      </c>
      <c r="D18" s="21">
        <v>137.71718161999829</v>
      </c>
      <c r="E18" s="22">
        <v>11.43479016317881</v>
      </c>
      <c r="F18" s="22">
        <v>9.4063658299125947</v>
      </c>
      <c r="G18" s="22">
        <v>16.472956439999979</v>
      </c>
      <c r="H18" s="22">
        <v>28.971529679999971</v>
      </c>
      <c r="I18" s="22">
        <v>75.873285317811522</v>
      </c>
      <c r="J18" s="22">
        <v>10.982892978580912</v>
      </c>
      <c r="K18" s="16"/>
    </row>
    <row r="19" spans="1:11">
      <c r="A19" s="14"/>
      <c r="B19" s="9" t="s">
        <v>165</v>
      </c>
      <c r="C19" s="21">
        <v>52.00867078000001</v>
      </c>
      <c r="D19" s="21">
        <v>62.677307740000117</v>
      </c>
      <c r="E19" s="22">
        <v>20.513189050974056</v>
      </c>
      <c r="F19" s="22">
        <v>4.2809886094186584</v>
      </c>
      <c r="G19" s="22">
        <v>9.57234450999999</v>
      </c>
      <c r="H19" s="22">
        <v>14.596010880000003</v>
      </c>
      <c r="I19" s="22">
        <v>52.48104437478105</v>
      </c>
      <c r="J19" s="22">
        <v>5.5332399490078554</v>
      </c>
      <c r="K19" s="16"/>
    </row>
    <row r="20" spans="1:11">
      <c r="A20" s="14"/>
      <c r="B20" s="9" t="s">
        <v>162</v>
      </c>
      <c r="C20" s="21">
        <v>25.076950380000174</v>
      </c>
      <c r="D20" s="21">
        <v>36.456479649999999</v>
      </c>
      <c r="E20" s="22">
        <v>45.378441547164506</v>
      </c>
      <c r="F20" s="22">
        <v>2.4900522972136332</v>
      </c>
      <c r="G20" s="22">
        <v>2.4840880000000003</v>
      </c>
      <c r="H20" s="22">
        <v>7.6174552799999997</v>
      </c>
      <c r="I20" s="22">
        <v>206.64997697344049</v>
      </c>
      <c r="J20" s="22">
        <v>2.8877210500597279</v>
      </c>
      <c r="K20" s="16"/>
    </row>
    <row r="21" spans="1:11">
      <c r="A21" s="14"/>
      <c r="B21" s="9" t="s">
        <v>164</v>
      </c>
      <c r="C21" s="21">
        <v>16.998268669999984</v>
      </c>
      <c r="D21" s="21">
        <v>21.747631719999994</v>
      </c>
      <c r="E21" s="22">
        <v>27.940275225688694</v>
      </c>
      <c r="F21" s="22">
        <v>1.4854078299176114</v>
      </c>
      <c r="G21" s="22">
        <v>2.3615879999999985</v>
      </c>
      <c r="H21" s="22">
        <v>3.3972990799999998</v>
      </c>
      <c r="I21" s="22">
        <v>43.856552455381802</v>
      </c>
      <c r="J21" s="22">
        <v>1.2878909958844613</v>
      </c>
      <c r="K21" s="16"/>
    </row>
    <row r="22" spans="1:11">
      <c r="A22" s="14"/>
      <c r="B22" s="9" t="s">
        <v>168</v>
      </c>
      <c r="C22" s="21">
        <v>14.789865170000001</v>
      </c>
      <c r="D22" s="21">
        <v>20.623848239999973</v>
      </c>
      <c r="E22" s="22">
        <v>39.44581646243617</v>
      </c>
      <c r="F22" s="22">
        <v>1.4086511144363134</v>
      </c>
      <c r="G22" s="22">
        <v>2.13212278</v>
      </c>
      <c r="H22" s="22">
        <v>2.4923788600000001</v>
      </c>
      <c r="I22" s="22">
        <v>16.896591668140239</v>
      </c>
      <c r="J22" s="22">
        <v>0.9448424223300288</v>
      </c>
      <c r="K22" s="16"/>
    </row>
    <row r="23" spans="1:11">
      <c r="A23" s="14"/>
      <c r="B23" s="9" t="s">
        <v>160</v>
      </c>
      <c r="C23" s="21">
        <v>16.688129169999993</v>
      </c>
      <c r="D23" s="21">
        <v>14.9403346</v>
      </c>
      <c r="E23" s="22">
        <v>-10.473280451004531</v>
      </c>
      <c r="F23" s="22">
        <v>1.0204554814131739</v>
      </c>
      <c r="G23" s="22">
        <v>2.0555318300000009</v>
      </c>
      <c r="H23" s="22">
        <v>5.1469797000000028</v>
      </c>
      <c r="I23" s="22">
        <v>150.39649714400193</v>
      </c>
      <c r="J23" s="22">
        <v>1.9511819994458977</v>
      </c>
      <c r="K23" s="16"/>
    </row>
    <row r="24" spans="1:11">
      <c r="A24" s="14"/>
      <c r="B24" s="9" t="s">
        <v>169</v>
      </c>
      <c r="C24" s="21">
        <v>11.462036410000007</v>
      </c>
      <c r="D24" s="21">
        <v>13.095870619999982</v>
      </c>
      <c r="E24" s="22">
        <v>14.254310068100494</v>
      </c>
      <c r="F24" s="22">
        <v>0.89447481036045351</v>
      </c>
      <c r="G24" s="22">
        <v>1.4191043299999995</v>
      </c>
      <c r="H24" s="22">
        <v>2.3416386999999994</v>
      </c>
      <c r="I24" s="22">
        <v>65.008213314379802</v>
      </c>
      <c r="J24" s="22">
        <v>0.88769794072548791</v>
      </c>
      <c r="K24" s="16"/>
    </row>
    <row r="25" spans="1:11">
      <c r="A25" s="14"/>
      <c r="B25" s="9" t="s">
        <v>173</v>
      </c>
      <c r="C25" s="21">
        <v>6.6331155100000139</v>
      </c>
      <c r="D25" s="21">
        <v>4.9180370099999964</v>
      </c>
      <c r="E25" s="22">
        <v>-25.856303835119164</v>
      </c>
      <c r="F25" s="22">
        <v>0.33591200993901116</v>
      </c>
      <c r="G25" s="22">
        <v>1.2179265399999999</v>
      </c>
      <c r="H25" s="22">
        <v>0.54346559999999999</v>
      </c>
      <c r="I25" s="22">
        <v>-55.377801357379063</v>
      </c>
      <c r="J25" s="22">
        <v>0.20602379606005908</v>
      </c>
      <c r="K25" s="16"/>
    </row>
    <row r="26" spans="1:11">
      <c r="A26" s="14"/>
      <c r="B26" s="9" t="s">
        <v>166</v>
      </c>
      <c r="C26" s="21">
        <v>0.48601564000000008</v>
      </c>
      <c r="D26" s="21">
        <v>1.0106748600000002</v>
      </c>
      <c r="E26" s="22">
        <v>107.9510980346229</v>
      </c>
      <c r="F26" s="22">
        <v>6.9031164858482652E-2</v>
      </c>
      <c r="G26" s="22">
        <v>5.8639150000000001E-2</v>
      </c>
      <c r="H26" s="22">
        <v>0.12342876000000003</v>
      </c>
      <c r="I26" s="22">
        <v>110.48865817461548</v>
      </c>
      <c r="J26" s="22">
        <v>4.6790931529403113E-2</v>
      </c>
      <c r="K26" s="16"/>
    </row>
    <row r="27" spans="1:11">
      <c r="A27" s="14"/>
      <c r="B27" s="9" t="s">
        <v>178</v>
      </c>
      <c r="C27" s="21">
        <v>3.1927400000000002E-2</v>
      </c>
      <c r="D27" s="21">
        <v>0.70722265999999989</v>
      </c>
      <c r="E27" s="22">
        <v>2115.0963122584358</v>
      </c>
      <c r="F27" s="22">
        <v>4.8304757510357586E-2</v>
      </c>
      <c r="G27" s="22">
        <v>0</v>
      </c>
      <c r="H27" s="22">
        <v>0</v>
      </c>
      <c r="I27" s="22" t="s">
        <v>135</v>
      </c>
      <c r="J27" s="22">
        <v>0</v>
      </c>
      <c r="K27" s="16"/>
    </row>
    <row r="28" spans="1:11">
      <c r="A28" s="14"/>
      <c r="B28" s="9" t="s">
        <v>170</v>
      </c>
      <c r="C28" s="21">
        <v>0.39806352</v>
      </c>
      <c r="D28" s="21">
        <v>0.44884592000000001</v>
      </c>
      <c r="E28" s="22">
        <v>12.757360935762208</v>
      </c>
      <c r="F28" s="22">
        <v>3.0657096486576611E-2</v>
      </c>
      <c r="G28" s="22">
        <v>0.12256261</v>
      </c>
      <c r="H28" s="22">
        <v>8.4159000000000005E-3</v>
      </c>
      <c r="I28" s="22">
        <v>-93.133387090891745</v>
      </c>
      <c r="J28" s="22">
        <v>3.1904055477694473E-3</v>
      </c>
      <c r="K28" s="16"/>
    </row>
    <row r="29" spans="1:11">
      <c r="A29" s="14"/>
      <c r="B29" s="9" t="s">
        <v>175</v>
      </c>
      <c r="C29" s="21">
        <v>1.3389372399999999</v>
      </c>
      <c r="D29" s="21">
        <v>0.34774848000000003</v>
      </c>
      <c r="E29" s="22">
        <v>-74.028022403798403</v>
      </c>
      <c r="F29" s="22">
        <v>2.3751934081121553E-2</v>
      </c>
      <c r="G29" s="22">
        <v>5.7080539999999999E-2</v>
      </c>
      <c r="H29" s="22">
        <v>4.4394999999999999E-3</v>
      </c>
      <c r="I29" s="22">
        <v>-92.222393130828834</v>
      </c>
      <c r="J29" s="22">
        <v>1.6829816691408474E-3</v>
      </c>
      <c r="K29" s="16"/>
    </row>
    <row r="30" spans="1:11">
      <c r="A30" s="14"/>
      <c r="B30" s="9" t="s">
        <v>179</v>
      </c>
      <c r="C30" s="21">
        <v>0.24230169000000001</v>
      </c>
      <c r="D30" s="21">
        <v>0.17042770000000002</v>
      </c>
      <c r="E30" s="22">
        <v>-29.663016382593121</v>
      </c>
      <c r="F30" s="22">
        <v>1.1640561293027533E-2</v>
      </c>
      <c r="G30" s="22">
        <v>0</v>
      </c>
      <c r="H30" s="22">
        <v>0.1702777</v>
      </c>
      <c r="I30" s="22" t="s">
        <v>135</v>
      </c>
      <c r="J30" s="22">
        <v>6.4551018755144615E-2</v>
      </c>
      <c r="K30" s="16"/>
    </row>
    <row r="31" spans="1:11">
      <c r="A31" s="14"/>
      <c r="B31" s="9" t="s">
        <v>180</v>
      </c>
      <c r="C31" s="21">
        <v>1.197E-2</v>
      </c>
      <c r="D31" s="21">
        <v>0.13553899999999999</v>
      </c>
      <c r="E31" s="22">
        <v>1032.3224728487887</v>
      </c>
      <c r="F31" s="22">
        <v>9.2575915599146068E-3</v>
      </c>
      <c r="G31" s="22">
        <v>0</v>
      </c>
      <c r="H31" s="22">
        <v>7.4708800000000006E-2</v>
      </c>
      <c r="I31" s="22" t="s">
        <v>135</v>
      </c>
      <c r="J31" s="22">
        <v>2.8321554437100972E-2</v>
      </c>
      <c r="K31" s="16"/>
    </row>
    <row r="32" spans="1:11">
      <c r="A32" s="14"/>
      <c r="B32" s="9" t="s">
        <v>167</v>
      </c>
      <c r="C32" s="21">
        <v>1.7090300000000001E-3</v>
      </c>
      <c r="D32" s="21">
        <v>7.1642239999999996E-2</v>
      </c>
      <c r="E32" s="22">
        <v>4091.9825866134588</v>
      </c>
      <c r="F32" s="22">
        <v>4.8933118612161566E-3</v>
      </c>
      <c r="G32" s="22">
        <v>0</v>
      </c>
      <c r="H32" s="22">
        <v>7.1402239999999992E-2</v>
      </c>
      <c r="I32" s="22" t="s">
        <v>135</v>
      </c>
      <c r="J32" s="22">
        <v>2.7068061956435494E-2</v>
      </c>
      <c r="K32" s="16"/>
    </row>
    <row r="33" spans="1:13">
      <c r="A33" s="14"/>
      <c r="B33" s="9" t="s">
        <v>172</v>
      </c>
      <c r="C33" s="21">
        <v>2.6549999999999998E-3</v>
      </c>
      <c r="D33" s="21">
        <v>3.011552E-2</v>
      </c>
      <c r="E33" s="22">
        <v>1034.294538606403</v>
      </c>
      <c r="F33" s="22">
        <v>2.0569517539190899E-3</v>
      </c>
      <c r="G33" s="22">
        <v>6.6699999999999995E-4</v>
      </c>
      <c r="H33" s="22">
        <v>0</v>
      </c>
      <c r="I33" s="22" t="s">
        <v>135</v>
      </c>
      <c r="J33" s="22">
        <v>0</v>
      </c>
      <c r="K33" s="16"/>
    </row>
    <row r="34" spans="1:13">
      <c r="A34" s="14"/>
      <c r="B34" s="9" t="s">
        <v>171</v>
      </c>
      <c r="C34" s="21">
        <v>0.82029055000000017</v>
      </c>
      <c r="D34" s="21">
        <v>2.031239E-2</v>
      </c>
      <c r="E34" s="22">
        <v>-97.523756673778578</v>
      </c>
      <c r="F34" s="22">
        <v>1.3873778781435149E-3</v>
      </c>
      <c r="G34" s="22">
        <v>0.36919338000000002</v>
      </c>
      <c r="H34" s="22">
        <v>0</v>
      </c>
      <c r="I34" s="22" t="s">
        <v>135</v>
      </c>
      <c r="J34" s="22">
        <v>0</v>
      </c>
      <c r="K34" s="16"/>
    </row>
    <row r="35" spans="1:13">
      <c r="A35" s="14"/>
      <c r="B35" s="9" t="s">
        <v>174</v>
      </c>
      <c r="C35" s="21">
        <v>4.1786000000000002E-3</v>
      </c>
      <c r="D35" s="21">
        <v>9.6275999999999983E-3</v>
      </c>
      <c r="E35" s="22">
        <v>130.40252716220741</v>
      </c>
      <c r="F35" s="22">
        <v>6.5758481693264557E-4</v>
      </c>
      <c r="G35" s="22">
        <v>2.4499999999999999E-4</v>
      </c>
      <c r="H35" s="22">
        <v>0</v>
      </c>
      <c r="I35" s="22" t="s">
        <v>135</v>
      </c>
      <c r="J35" s="22">
        <v>0</v>
      </c>
      <c r="K35" s="16"/>
    </row>
    <row r="36" spans="1:13">
      <c r="A36" s="14"/>
      <c r="B36" s="9" t="s">
        <v>185</v>
      </c>
      <c r="C36" s="21">
        <v>0</v>
      </c>
      <c r="D36" s="21">
        <v>3.5666399999999998E-3</v>
      </c>
      <c r="E36" s="22" t="s">
        <v>135</v>
      </c>
      <c r="F36" s="22">
        <v>2.436088237426411E-4</v>
      </c>
      <c r="G36" s="22">
        <v>0</v>
      </c>
      <c r="H36" s="22">
        <v>0</v>
      </c>
      <c r="I36" s="22" t="s">
        <v>135</v>
      </c>
      <c r="J36" s="22">
        <v>0</v>
      </c>
      <c r="K36" s="16"/>
    </row>
    <row r="37" spans="1:13">
      <c r="A37" s="14"/>
      <c r="B37" s="9" t="s">
        <v>181</v>
      </c>
      <c r="C37" s="21">
        <v>3.2260859999999995E-2</v>
      </c>
      <c r="D37" s="21">
        <v>3.0859199999999998E-3</v>
      </c>
      <c r="E37" s="22">
        <v>-90.434476948227655</v>
      </c>
      <c r="F37" s="22">
        <v>2.1077466224903301E-4</v>
      </c>
      <c r="G37" s="22">
        <v>0</v>
      </c>
      <c r="H37" s="22">
        <v>2.8750400000000001E-3</v>
      </c>
      <c r="I37" s="22" t="s">
        <v>135</v>
      </c>
      <c r="J37" s="22">
        <v>1.0899064349694115E-3</v>
      </c>
      <c r="K37" s="16"/>
    </row>
    <row r="38" spans="1:13">
      <c r="A38" s="14"/>
      <c r="B38" s="9" t="s">
        <v>176</v>
      </c>
      <c r="C38" s="21">
        <v>9.9774399999999999E-2</v>
      </c>
      <c r="D38" s="21">
        <v>2.6999999999999999E-5</v>
      </c>
      <c r="E38" s="22">
        <v>-99.972938950271811</v>
      </c>
      <c r="F38" s="22">
        <v>1.8441553509889727E-6</v>
      </c>
      <c r="G38" s="22">
        <v>0</v>
      </c>
      <c r="H38" s="22">
        <v>0</v>
      </c>
      <c r="I38" s="22" t="s">
        <v>135</v>
      </c>
      <c r="J38" s="22">
        <v>0</v>
      </c>
      <c r="K38" s="16"/>
    </row>
    <row r="39" spans="1:13">
      <c r="A39" s="14"/>
      <c r="B39" s="9" t="s">
        <v>186</v>
      </c>
      <c r="C39" s="21">
        <v>7.4981999999999989E-4</v>
      </c>
      <c r="D39" s="21">
        <v>0</v>
      </c>
      <c r="E39" s="22" t="s">
        <v>135</v>
      </c>
      <c r="F39" s="22">
        <v>0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187</v>
      </c>
      <c r="C40" s="21">
        <v>5.04E-4</v>
      </c>
      <c r="D40" s="21">
        <v>0</v>
      </c>
      <c r="E40" s="22" t="s">
        <v>135</v>
      </c>
      <c r="F40" s="22">
        <v>0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177</v>
      </c>
      <c r="C41" s="21">
        <v>1.377E-3</v>
      </c>
      <c r="D41" s="21">
        <v>0</v>
      </c>
      <c r="E41" s="22" t="s">
        <v>135</v>
      </c>
      <c r="F41" s="22">
        <v>0</v>
      </c>
      <c r="G41" s="22">
        <v>1.377E-3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188</v>
      </c>
      <c r="C42" s="21">
        <v>4.5744399999999999E-3</v>
      </c>
      <c r="D42" s="21">
        <v>0</v>
      </c>
      <c r="E42" s="22" t="s">
        <v>135</v>
      </c>
      <c r="F42" s="22">
        <v>0</v>
      </c>
      <c r="G42" s="22">
        <v>0</v>
      </c>
      <c r="H42" s="22">
        <v>0</v>
      </c>
      <c r="I42" s="22" t="s">
        <v>135</v>
      </c>
      <c r="J42" s="22">
        <v>0</v>
      </c>
      <c r="K42" s="16"/>
    </row>
    <row r="43" spans="1:13">
      <c r="A43" s="14"/>
      <c r="B43" s="9" t="s">
        <v>189</v>
      </c>
      <c r="C43" s="21">
        <v>9.7584999999999998E-3</v>
      </c>
      <c r="D43" s="21">
        <v>0</v>
      </c>
      <c r="E43" s="22" t="s">
        <v>135</v>
      </c>
      <c r="F43" s="22">
        <v>0</v>
      </c>
      <c r="G43" s="22">
        <v>0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190</v>
      </c>
      <c r="C44" s="21">
        <v>1.4668800000000001E-3</v>
      </c>
      <c r="D44" s="21">
        <v>0</v>
      </c>
      <c r="E44" s="22" t="s">
        <v>135</v>
      </c>
      <c r="F44" s="22">
        <v>0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135</v>
      </c>
    </row>
    <row r="46" spans="1:13">
      <c r="A46" s="17"/>
      <c r="B46" s="39" t="s">
        <v>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tabSelected="1" zoomScaleNormal="100" zoomScaleSheetLayoutView="75" workbookViewId="0">
      <pane ySplit="11" topLeftCell="A27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92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22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37</v>
      </c>
      <c r="C13" s="101">
        <v>2036.3860402499984</v>
      </c>
      <c r="D13" s="101">
        <v>2116.6939755600029</v>
      </c>
      <c r="E13" s="100">
        <v>3.9436498641556961</v>
      </c>
      <c r="F13" s="100">
        <v>100</v>
      </c>
      <c r="G13" s="100">
        <v>339.74584140999991</v>
      </c>
      <c r="H13" s="100">
        <v>337.86653169999994</v>
      </c>
      <c r="I13" s="100">
        <v>-0.55315164482971912</v>
      </c>
      <c r="J13" s="100">
        <v>100</v>
      </c>
      <c r="K13" s="16"/>
    </row>
    <row r="14" spans="1:14">
      <c r="A14" s="14"/>
      <c r="B14" s="9" t="s">
        <v>165</v>
      </c>
      <c r="C14" s="21">
        <v>447.62297842999948</v>
      </c>
      <c r="D14" s="21">
        <v>585.89728421000029</v>
      </c>
      <c r="E14" s="22">
        <v>30.890797041962959</v>
      </c>
      <c r="F14" s="22">
        <v>27.679829534876077</v>
      </c>
      <c r="G14" s="22">
        <v>60.977470089999976</v>
      </c>
      <c r="H14" s="22">
        <v>88.111228890000021</v>
      </c>
      <c r="I14" s="22">
        <v>44.498006821128946</v>
      </c>
      <c r="J14" s="22">
        <v>26.078708786769138</v>
      </c>
      <c r="K14" s="16"/>
    </row>
    <row r="15" spans="1:14">
      <c r="A15" s="14"/>
      <c r="B15" s="10" t="s">
        <v>157</v>
      </c>
      <c r="C15" s="23">
        <v>346.05559033000003</v>
      </c>
      <c r="D15" s="23">
        <v>364.97698552999941</v>
      </c>
      <c r="E15" s="25">
        <v>5.4677328523882185</v>
      </c>
      <c r="F15" s="25">
        <v>17.242784726754813</v>
      </c>
      <c r="G15" s="25">
        <v>60.470792330000037</v>
      </c>
      <c r="H15" s="25">
        <v>56.976924649999944</v>
      </c>
      <c r="I15" s="25">
        <v>-5.7777772464654102</v>
      </c>
      <c r="J15" s="25">
        <v>16.863737394561223</v>
      </c>
      <c r="K15" s="16"/>
    </row>
    <row r="16" spans="1:14">
      <c r="A16" s="14"/>
      <c r="B16" s="9" t="s">
        <v>172</v>
      </c>
      <c r="C16" s="21">
        <v>493.62303077999985</v>
      </c>
      <c r="D16" s="21">
        <v>325.42803140999996</v>
      </c>
      <c r="E16" s="22">
        <v>-34.073572115188</v>
      </c>
      <c r="F16" s="22">
        <v>15.374354307589652</v>
      </c>
      <c r="G16" s="22">
        <v>90.011203190000018</v>
      </c>
      <c r="H16" s="22">
        <v>54.93995918000001</v>
      </c>
      <c r="I16" s="22">
        <v>-38.963198765346938</v>
      </c>
      <c r="J16" s="22">
        <v>16.260846821247913</v>
      </c>
      <c r="K16" s="16"/>
    </row>
    <row r="17" spans="1:11">
      <c r="A17" s="14"/>
      <c r="B17" s="9" t="s">
        <v>161</v>
      </c>
      <c r="C17" s="21">
        <v>194.0227816299992</v>
      </c>
      <c r="D17" s="21">
        <v>229.05501281000093</v>
      </c>
      <c r="E17" s="22">
        <v>18.055730819697292</v>
      </c>
      <c r="F17" s="22">
        <v>10.821357052778545</v>
      </c>
      <c r="G17" s="22">
        <v>38.32924017999995</v>
      </c>
      <c r="H17" s="22">
        <v>33.725389779999972</v>
      </c>
      <c r="I17" s="22">
        <v>-12.011327066176092</v>
      </c>
      <c r="J17" s="22">
        <v>9.9818675766161942</v>
      </c>
      <c r="K17" s="16"/>
    </row>
    <row r="18" spans="1:11">
      <c r="A18" s="14"/>
      <c r="B18" s="9" t="s">
        <v>163</v>
      </c>
      <c r="C18" s="21">
        <v>139.43045458999998</v>
      </c>
      <c r="D18" s="21">
        <v>215.78344710000221</v>
      </c>
      <c r="E18" s="22">
        <v>54.760627966480357</v>
      </c>
      <c r="F18" s="22">
        <v>10.194362037758127</v>
      </c>
      <c r="G18" s="22">
        <v>22.743163209999999</v>
      </c>
      <c r="H18" s="22">
        <v>42.913431410000094</v>
      </c>
      <c r="I18" s="22">
        <v>88.687171673337772</v>
      </c>
      <c r="J18" s="22">
        <v>12.701296927540604</v>
      </c>
      <c r="K18" s="16"/>
    </row>
    <row r="19" spans="1:11">
      <c r="A19" s="14"/>
      <c r="B19" s="9" t="s">
        <v>158</v>
      </c>
      <c r="C19" s="21">
        <v>167.68855098</v>
      </c>
      <c r="D19" s="21">
        <v>179.51907870999983</v>
      </c>
      <c r="E19" s="22">
        <v>7.055059907704031</v>
      </c>
      <c r="F19" s="22">
        <v>8.4811068951290132</v>
      </c>
      <c r="G19" s="22">
        <v>25.123775869999985</v>
      </c>
      <c r="H19" s="22">
        <v>31.469540849999923</v>
      </c>
      <c r="I19" s="22">
        <v>25.258006650096497</v>
      </c>
      <c r="J19" s="22">
        <v>9.3141930014963741</v>
      </c>
      <c r="K19" s="16"/>
    </row>
    <row r="20" spans="1:11">
      <c r="A20" s="14"/>
      <c r="B20" s="9" t="s">
        <v>159</v>
      </c>
      <c r="C20" s="21">
        <v>136.06377436999989</v>
      </c>
      <c r="D20" s="21">
        <v>124.39525194000001</v>
      </c>
      <c r="E20" s="22">
        <v>-8.575774473424147</v>
      </c>
      <c r="F20" s="22">
        <v>5.8768652141644324</v>
      </c>
      <c r="G20" s="22">
        <v>27.006615820000036</v>
      </c>
      <c r="H20" s="22">
        <v>15.782085980000012</v>
      </c>
      <c r="I20" s="22">
        <v>-41.562148752038674</v>
      </c>
      <c r="J20" s="22">
        <v>4.6711007155965714</v>
      </c>
      <c r="K20" s="16"/>
    </row>
    <row r="21" spans="1:11">
      <c r="A21" s="14"/>
      <c r="B21" s="9" t="s">
        <v>164</v>
      </c>
      <c r="C21" s="21">
        <v>63.51304063000007</v>
      </c>
      <c r="D21" s="21">
        <v>35.064151910000042</v>
      </c>
      <c r="E21" s="22">
        <v>-44.792200842235118</v>
      </c>
      <c r="F21" s="22">
        <v>1.6565527334069772</v>
      </c>
      <c r="G21" s="22">
        <v>7.0181365499999968</v>
      </c>
      <c r="H21" s="22">
        <v>6.4375101699999977</v>
      </c>
      <c r="I21" s="22">
        <v>-8.2732271716770676</v>
      </c>
      <c r="J21" s="22">
        <v>1.9053411823921118</v>
      </c>
      <c r="K21" s="16"/>
    </row>
    <row r="22" spans="1:11">
      <c r="A22" s="14"/>
      <c r="B22" s="9" t="s">
        <v>160</v>
      </c>
      <c r="C22" s="21">
        <v>18.085436219999995</v>
      </c>
      <c r="D22" s="21">
        <v>19.794147220000006</v>
      </c>
      <c r="E22" s="22">
        <v>9.4479943929160815</v>
      </c>
      <c r="F22" s="22">
        <v>0.93514449649072062</v>
      </c>
      <c r="G22" s="22">
        <v>2.0212257000000005</v>
      </c>
      <c r="H22" s="22">
        <v>0.67552712999999975</v>
      </c>
      <c r="I22" s="22">
        <v>-66.578342537401952</v>
      </c>
      <c r="J22" s="22">
        <v>0.19993904889041128</v>
      </c>
      <c r="K22" s="16"/>
    </row>
    <row r="23" spans="1:11">
      <c r="A23" s="14"/>
      <c r="B23" s="9" t="s">
        <v>169</v>
      </c>
      <c r="C23" s="21">
        <v>15.440108840000001</v>
      </c>
      <c r="D23" s="21">
        <v>15.37111895999999</v>
      </c>
      <c r="E23" s="22">
        <v>-0.44682249791712092</v>
      </c>
      <c r="F23" s="22">
        <v>0.72618522741027469</v>
      </c>
      <c r="G23" s="22">
        <v>2.4182509599999995</v>
      </c>
      <c r="H23" s="22">
        <v>3.0193379199999999</v>
      </c>
      <c r="I23" s="22">
        <v>24.856268846472428</v>
      </c>
      <c r="J23" s="22">
        <v>0.89364812336042343</v>
      </c>
      <c r="K23" s="16"/>
    </row>
    <row r="24" spans="1:11">
      <c r="A24" s="14"/>
      <c r="B24" s="9" t="s">
        <v>162</v>
      </c>
      <c r="C24" s="21">
        <v>3.2457452400000015</v>
      </c>
      <c r="D24" s="21">
        <v>7.1611689100000024</v>
      </c>
      <c r="E24" s="22">
        <v>120.63250133581032</v>
      </c>
      <c r="F24" s="22">
        <v>0.33831857569800133</v>
      </c>
      <c r="G24" s="22">
        <v>1.2865189399999999</v>
      </c>
      <c r="H24" s="22">
        <v>2.1986607599999992</v>
      </c>
      <c r="I24" s="22">
        <v>70.899991569498326</v>
      </c>
      <c r="J24" s="22">
        <v>0.65074831441198933</v>
      </c>
      <c r="K24" s="16"/>
    </row>
    <row r="25" spans="1:11">
      <c r="A25" s="14"/>
      <c r="B25" s="9" t="s">
        <v>171</v>
      </c>
      <c r="C25" s="21">
        <v>2.1194090600000002</v>
      </c>
      <c r="D25" s="21">
        <v>3.7305006600000006</v>
      </c>
      <c r="E25" s="22">
        <v>76.016075915047779</v>
      </c>
      <c r="F25" s="22">
        <v>0.17624185182522858</v>
      </c>
      <c r="G25" s="22">
        <v>0.16742766000000001</v>
      </c>
      <c r="H25" s="22">
        <v>0.74290233000000006</v>
      </c>
      <c r="I25" s="22">
        <v>343.71541118116323</v>
      </c>
      <c r="J25" s="22">
        <v>0.21988041439382383</v>
      </c>
      <c r="K25" s="16"/>
    </row>
    <row r="26" spans="1:11">
      <c r="A26" s="14"/>
      <c r="B26" s="9" t="s">
        <v>178</v>
      </c>
      <c r="C26" s="21">
        <v>0.1574036</v>
      </c>
      <c r="D26" s="21">
        <v>3.16827865</v>
      </c>
      <c r="E26" s="22">
        <v>1912.8374763982524</v>
      </c>
      <c r="F26" s="22">
        <v>0.14968052475142443</v>
      </c>
      <c r="G26" s="22">
        <v>0</v>
      </c>
      <c r="H26" s="22">
        <v>1.0720799999999999E-2</v>
      </c>
      <c r="I26" s="22" t="s">
        <v>135</v>
      </c>
      <c r="J26" s="22">
        <v>3.1730872975365503E-3</v>
      </c>
      <c r="K26" s="16"/>
    </row>
    <row r="27" spans="1:11">
      <c r="A27" s="14"/>
      <c r="B27" s="9" t="s">
        <v>168</v>
      </c>
      <c r="C27" s="21">
        <v>4.4323527300000016</v>
      </c>
      <c r="D27" s="21">
        <v>3.1571876100000016</v>
      </c>
      <c r="E27" s="22">
        <v>-28.769486493463248</v>
      </c>
      <c r="F27" s="22">
        <v>0.14915654536999004</v>
      </c>
      <c r="G27" s="22">
        <v>1.81499123</v>
      </c>
      <c r="H27" s="22">
        <v>0.60918567999999995</v>
      </c>
      <c r="I27" s="22">
        <v>-66.435888508397923</v>
      </c>
      <c r="J27" s="22">
        <v>0.18030364740030275</v>
      </c>
      <c r="K27" s="16"/>
    </row>
    <row r="28" spans="1:11">
      <c r="A28" s="14"/>
      <c r="B28" s="9" t="s">
        <v>166</v>
      </c>
      <c r="C28" s="21">
        <v>0.68693766000000012</v>
      </c>
      <c r="D28" s="21">
        <v>1.2351970299999999</v>
      </c>
      <c r="E28" s="22">
        <v>79.812099688929521</v>
      </c>
      <c r="F28" s="22">
        <v>5.8355012309855049E-2</v>
      </c>
      <c r="G28" s="22">
        <v>6.6806150000000009E-2</v>
      </c>
      <c r="H28" s="22">
        <v>0.20161547000000002</v>
      </c>
      <c r="I28" s="22">
        <v>201.79178114589749</v>
      </c>
      <c r="J28" s="22">
        <v>5.9673110854027822E-2</v>
      </c>
      <c r="K28" s="16"/>
    </row>
    <row r="29" spans="1:11">
      <c r="A29" s="14"/>
      <c r="B29" s="9" t="s">
        <v>179</v>
      </c>
      <c r="C29" s="21">
        <v>3.8892000000000003E-2</v>
      </c>
      <c r="D29" s="21">
        <v>1.1508864999999999</v>
      </c>
      <c r="E29" s="22">
        <v>2859.1856937159309</v>
      </c>
      <c r="F29" s="22">
        <v>5.4371889053802198E-2</v>
      </c>
      <c r="G29" s="22">
        <v>0</v>
      </c>
      <c r="H29" s="22">
        <v>0</v>
      </c>
      <c r="I29" s="22" t="s">
        <v>135</v>
      </c>
      <c r="J29" s="22">
        <v>0</v>
      </c>
      <c r="K29" s="16"/>
    </row>
    <row r="30" spans="1:11">
      <c r="A30" s="14"/>
      <c r="B30" s="9" t="s">
        <v>175</v>
      </c>
      <c r="C30" s="21">
        <v>1.95702241</v>
      </c>
      <c r="D30" s="21">
        <v>0.73818263999999989</v>
      </c>
      <c r="E30" s="22">
        <v>-62.280317474749822</v>
      </c>
      <c r="F30" s="22">
        <v>3.4874320450820138E-2</v>
      </c>
      <c r="G30" s="22">
        <v>3.024458E-2</v>
      </c>
      <c r="H30" s="22">
        <v>0</v>
      </c>
      <c r="I30" s="22" t="s">
        <v>135</v>
      </c>
      <c r="J30" s="22">
        <v>0</v>
      </c>
      <c r="K30" s="16"/>
    </row>
    <row r="31" spans="1:11">
      <c r="A31" s="14"/>
      <c r="B31" s="9" t="s">
        <v>170</v>
      </c>
      <c r="C31" s="21">
        <v>1.2780307599999998</v>
      </c>
      <c r="D31" s="21">
        <v>0.62702298999999984</v>
      </c>
      <c r="E31" s="22">
        <v>-50.93834908950079</v>
      </c>
      <c r="F31" s="22">
        <v>2.9622751197849066E-2</v>
      </c>
      <c r="G31" s="22">
        <v>0.2329117</v>
      </c>
      <c r="H31" s="22">
        <v>2.5140700000000002E-2</v>
      </c>
      <c r="I31" s="22">
        <v>-89.205909363934907</v>
      </c>
      <c r="J31" s="22">
        <v>7.4410152060645799E-3</v>
      </c>
      <c r="K31" s="16"/>
    </row>
    <row r="32" spans="1:11">
      <c r="A32" s="14"/>
      <c r="B32" s="9" t="s">
        <v>176</v>
      </c>
      <c r="C32" s="21">
        <v>0.39910895000000007</v>
      </c>
      <c r="D32" s="21">
        <v>0.252859</v>
      </c>
      <c r="E32" s="22">
        <v>-36.644116850799776</v>
      </c>
      <c r="F32" s="22">
        <v>1.1945940363585265E-2</v>
      </c>
      <c r="G32" s="22">
        <v>0</v>
      </c>
      <c r="H32" s="22">
        <v>0</v>
      </c>
      <c r="I32" s="22" t="s">
        <v>135</v>
      </c>
      <c r="J32" s="22">
        <v>0</v>
      </c>
      <c r="K32" s="16"/>
    </row>
    <row r="33" spans="1:13">
      <c r="A33" s="14"/>
      <c r="B33" s="9" t="s">
        <v>167</v>
      </c>
      <c r="C33" s="21">
        <v>0.15244739000000002</v>
      </c>
      <c r="D33" s="21">
        <v>0.11800576000000002</v>
      </c>
      <c r="E33" s="22">
        <v>-22.592469441424999</v>
      </c>
      <c r="F33" s="22">
        <v>5.5750033477928633E-3</v>
      </c>
      <c r="G33" s="22">
        <v>1E-3</v>
      </c>
      <c r="H33" s="22">
        <v>1.7919999999999998E-2</v>
      </c>
      <c r="I33" s="22">
        <v>1691.9999999999998</v>
      </c>
      <c r="J33" s="22">
        <v>5.3038695220370665E-3</v>
      </c>
      <c r="K33" s="16"/>
    </row>
    <row r="34" spans="1:13">
      <c r="A34" s="14"/>
      <c r="B34" s="9" t="s">
        <v>180</v>
      </c>
      <c r="C34" s="21">
        <v>3.5999999999999999E-3</v>
      </c>
      <c r="D34" s="21">
        <v>4.2217620000000004E-2</v>
      </c>
      <c r="E34" s="22">
        <v>1072.7116666666668</v>
      </c>
      <c r="F34" s="22">
        <v>1.9945074955311243E-3</v>
      </c>
      <c r="G34" s="22">
        <v>3.5999999999999999E-3</v>
      </c>
      <c r="H34" s="22">
        <v>0</v>
      </c>
      <c r="I34" s="22" t="s">
        <v>135</v>
      </c>
      <c r="J34" s="22">
        <v>0</v>
      </c>
      <c r="K34" s="16"/>
    </row>
    <row r="35" spans="1:13">
      <c r="A35" s="14"/>
      <c r="B35" s="9" t="s">
        <v>173</v>
      </c>
      <c r="C35" s="21">
        <v>7.8025400000000009E-2</v>
      </c>
      <c r="D35" s="21">
        <v>2.2136320000000001E-2</v>
      </c>
      <c r="E35" s="22">
        <v>-71.629341214527571</v>
      </c>
      <c r="F35" s="22">
        <v>1.0457969009971557E-3</v>
      </c>
      <c r="G35" s="22">
        <v>0</v>
      </c>
      <c r="H35" s="22">
        <v>9.4500000000000001E-3</v>
      </c>
      <c r="I35" s="22" t="s">
        <v>135</v>
      </c>
      <c r="J35" s="22">
        <v>2.7969624432617342E-3</v>
      </c>
      <c r="K35" s="16"/>
    </row>
    <row r="36" spans="1:13">
      <c r="A36" s="14"/>
      <c r="B36" s="9" t="s">
        <v>174</v>
      </c>
      <c r="C36" s="21">
        <v>3.5999999999999997E-2</v>
      </c>
      <c r="D36" s="21">
        <v>5.3396700000000004E-3</v>
      </c>
      <c r="E36" s="22">
        <v>-85.167583333333326</v>
      </c>
      <c r="F36" s="22">
        <v>2.5226461933815025E-4</v>
      </c>
      <c r="G36" s="22">
        <v>0</v>
      </c>
      <c r="H36" s="22">
        <v>0</v>
      </c>
      <c r="I36" s="22" t="s">
        <v>135</v>
      </c>
      <c r="J36" s="22">
        <v>0</v>
      </c>
      <c r="K36" s="16"/>
    </row>
    <row r="37" spans="1:13">
      <c r="A37" s="14"/>
      <c r="B37" s="9" t="s">
        <v>181</v>
      </c>
      <c r="C37" s="21">
        <v>4.4453809999999996E-2</v>
      </c>
      <c r="D37" s="21">
        <v>4.8239999999999996E-4</v>
      </c>
      <c r="E37" s="22">
        <v>-98.914828672727936</v>
      </c>
      <c r="F37" s="22">
        <v>2.2790257144865443E-5</v>
      </c>
      <c r="G37" s="22">
        <v>1.5667250000000001E-2</v>
      </c>
      <c r="H37" s="22">
        <v>0</v>
      </c>
      <c r="I37" s="22" t="s">
        <v>135</v>
      </c>
      <c r="J37" s="22">
        <v>0</v>
      </c>
      <c r="K37" s="16"/>
    </row>
    <row r="38" spans="1:13">
      <c r="A38" s="14"/>
      <c r="B38" s="9" t="s">
        <v>182</v>
      </c>
      <c r="C38" s="21">
        <v>0.1980845</v>
      </c>
      <c r="D38" s="21">
        <v>0</v>
      </c>
      <c r="E38" s="22" t="s">
        <v>135</v>
      </c>
      <c r="F38" s="22">
        <v>0</v>
      </c>
      <c r="G38" s="22">
        <v>0</v>
      </c>
      <c r="H38" s="22">
        <v>0</v>
      </c>
      <c r="I38" s="22" t="s">
        <v>135</v>
      </c>
      <c r="J38" s="22">
        <v>0</v>
      </c>
      <c r="K38" s="16"/>
    </row>
    <row r="39" spans="1:13">
      <c r="A39" s="14"/>
      <c r="B39" s="9" t="s">
        <v>177</v>
      </c>
      <c r="C39" s="21">
        <v>6.7999999999999996E-3</v>
      </c>
      <c r="D39" s="21">
        <v>0</v>
      </c>
      <c r="E39" s="22" t="s">
        <v>135</v>
      </c>
      <c r="F39" s="22">
        <v>0</v>
      </c>
      <c r="G39" s="22">
        <v>6.7999999999999996E-3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183</v>
      </c>
      <c r="C40" s="21">
        <v>9.8994000000000013E-4</v>
      </c>
      <c r="D40" s="21">
        <v>0</v>
      </c>
      <c r="E40" s="22" t="s">
        <v>135</v>
      </c>
      <c r="F40" s="22">
        <v>0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184</v>
      </c>
      <c r="C41" s="21">
        <v>4.9899999999999996E-3</v>
      </c>
      <c r="D41" s="21">
        <v>0</v>
      </c>
      <c r="E41" s="22" t="s">
        <v>135</v>
      </c>
      <c r="F41" s="22">
        <v>0</v>
      </c>
      <c r="G41" s="22">
        <v>0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135</v>
      </c>
    </row>
    <row r="43" spans="1:13">
      <c r="A43" s="17"/>
      <c r="B43" s="39" t="s">
        <v>23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8"/>
  <sheetViews>
    <sheetView tabSelected="1" zoomScaleNormal="100" zoomScaleSheetLayoutView="75" workbookViewId="0">
      <pane ySplit="11" topLeftCell="A12" activePane="bottomLeft" state="frozen"/>
      <selection activeCell="R14" sqref="R14"/>
      <selection pane="bottomLeft" activeCell="R14" sqref="R14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7" t="s">
        <v>93</v>
      </c>
      <c r="D7" s="117"/>
      <c r="E7" s="117"/>
      <c r="F7" s="117"/>
      <c r="G7" s="117"/>
      <c r="H7" s="117"/>
      <c r="I7" s="117"/>
      <c r="J7" s="117"/>
      <c r="K7" s="16"/>
    </row>
    <row r="8" spans="1:14">
      <c r="A8" s="14"/>
      <c r="B8" s="8"/>
      <c r="C8" s="117" t="s">
        <v>22</v>
      </c>
      <c r="D8" s="117"/>
      <c r="E8" s="117"/>
      <c r="F8" s="117"/>
      <c r="G8" s="117"/>
      <c r="H8" s="117"/>
      <c r="I8" s="117"/>
      <c r="J8" s="117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9" t="s">
        <v>153</v>
      </c>
      <c r="D10" s="119"/>
      <c r="E10" s="118" t="s">
        <v>132</v>
      </c>
      <c r="F10" s="118" t="s">
        <v>133</v>
      </c>
      <c r="G10" s="119" t="s">
        <v>154</v>
      </c>
      <c r="H10" s="119"/>
      <c r="I10" s="118" t="s">
        <v>132</v>
      </c>
      <c r="J10" s="118" t="s">
        <v>133</v>
      </c>
      <c r="K10" s="16"/>
    </row>
    <row r="11" spans="1:14">
      <c r="A11" s="14"/>
      <c r="B11" s="9"/>
      <c r="C11" s="113">
        <v>2010</v>
      </c>
      <c r="D11" s="113">
        <v>2011</v>
      </c>
      <c r="E11" s="118"/>
      <c r="F11" s="118"/>
      <c r="G11" s="113">
        <v>2010</v>
      </c>
      <c r="H11" s="113">
        <v>2011</v>
      </c>
      <c r="I11" s="118"/>
      <c r="J11" s="118"/>
      <c r="K11" s="16"/>
      <c r="N11" s="2"/>
    </row>
    <row r="12" spans="1:14" ht="12" customHeight="1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37</v>
      </c>
      <c r="C13" s="101">
        <v>431.46685270999961</v>
      </c>
      <c r="D13" s="101">
        <v>391.3010999899999</v>
      </c>
      <c r="E13" s="100">
        <v>-9.309116672050866</v>
      </c>
      <c r="F13" s="100">
        <v>100</v>
      </c>
      <c r="G13" s="100">
        <v>48.699202460000059</v>
      </c>
      <c r="H13" s="100">
        <v>74.920611280000074</v>
      </c>
      <c r="I13" s="100">
        <v>53.843610357967208</v>
      </c>
      <c r="J13" s="100">
        <v>100</v>
      </c>
      <c r="K13" s="16"/>
    </row>
    <row r="14" spans="1:14">
      <c r="A14" s="14"/>
      <c r="B14" s="10" t="s">
        <v>157</v>
      </c>
      <c r="C14" s="23">
        <v>272.24144873999973</v>
      </c>
      <c r="D14" s="23">
        <v>206.10169960999954</v>
      </c>
      <c r="E14" s="25">
        <v>-24.294518500438191</v>
      </c>
      <c r="F14" s="25">
        <v>52.670871514357273</v>
      </c>
      <c r="G14" s="23">
        <v>23.911900950000049</v>
      </c>
      <c r="H14" s="23">
        <v>39.607793160000078</v>
      </c>
      <c r="I14" s="25">
        <v>65.640503625455153</v>
      </c>
      <c r="J14" s="25">
        <v>52.866350772251792</v>
      </c>
      <c r="K14" s="16"/>
    </row>
    <row r="15" spans="1:14">
      <c r="A15" s="14"/>
      <c r="B15" s="9" t="s">
        <v>158</v>
      </c>
      <c r="C15" s="21">
        <v>74.863881829999926</v>
      </c>
      <c r="D15" s="21">
        <v>96.13681656000027</v>
      </c>
      <c r="E15" s="22">
        <v>28.415484489979683</v>
      </c>
      <c r="F15" s="22">
        <v>24.568501484523591</v>
      </c>
      <c r="G15" s="22">
        <v>10.866590340000007</v>
      </c>
      <c r="H15" s="22">
        <v>18.376145169999972</v>
      </c>
      <c r="I15" s="22">
        <v>69.106818192614043</v>
      </c>
      <c r="J15" s="22">
        <v>24.527489640097812</v>
      </c>
      <c r="K15" s="16"/>
    </row>
    <row r="16" spans="1:14">
      <c r="A16" s="14"/>
      <c r="B16" s="9" t="s">
        <v>159</v>
      </c>
      <c r="C16" s="21">
        <v>29.282787420000048</v>
      </c>
      <c r="D16" s="21">
        <v>38.404028329999953</v>
      </c>
      <c r="E16" s="22">
        <v>31.148813735437386</v>
      </c>
      <c r="F16" s="22">
        <v>9.8144442555825702</v>
      </c>
      <c r="G16" s="22">
        <v>3.3625395799999978</v>
      </c>
      <c r="H16" s="22">
        <v>9.3163974399999958</v>
      </c>
      <c r="I16" s="22">
        <v>177.06432053358915</v>
      </c>
      <c r="J16" s="22">
        <v>12.435025930557233</v>
      </c>
      <c r="K16" s="16"/>
    </row>
    <row r="17" spans="1:11">
      <c r="A17" s="14"/>
      <c r="B17" s="9" t="s">
        <v>160</v>
      </c>
      <c r="C17" s="21">
        <v>12.98051534000002</v>
      </c>
      <c r="D17" s="21">
        <v>19.759099520000049</v>
      </c>
      <c r="E17" s="22">
        <v>52.2212254478952</v>
      </c>
      <c r="F17" s="22">
        <v>5.0495895668335748</v>
      </c>
      <c r="G17" s="22">
        <v>3.0207032000000016</v>
      </c>
      <c r="H17" s="22">
        <v>3.6921843500000042</v>
      </c>
      <c r="I17" s="22">
        <v>22.229299124786639</v>
      </c>
      <c r="J17" s="22">
        <v>4.9281289713470695</v>
      </c>
      <c r="K17" s="16"/>
    </row>
    <row r="18" spans="1:11">
      <c r="A18" s="14"/>
      <c r="B18" s="9" t="s">
        <v>161</v>
      </c>
      <c r="C18" s="21">
        <v>12.171103569999996</v>
      </c>
      <c r="D18" s="21">
        <v>12.532750049999995</v>
      </c>
      <c r="E18" s="22">
        <v>2.9713532377738217</v>
      </c>
      <c r="F18" s="22">
        <v>3.2028404853245451</v>
      </c>
      <c r="G18" s="22">
        <v>2.0602284500000008</v>
      </c>
      <c r="H18" s="22">
        <v>3.1525502999999997</v>
      </c>
      <c r="I18" s="22">
        <v>53.019452769909982</v>
      </c>
      <c r="J18" s="22">
        <v>4.2078544824174005</v>
      </c>
      <c r="K18" s="16"/>
    </row>
    <row r="19" spans="1:11">
      <c r="A19" s="14"/>
      <c r="B19" s="9" t="s">
        <v>162</v>
      </c>
      <c r="C19" s="21">
        <v>12.79925866999999</v>
      </c>
      <c r="D19" s="21">
        <v>11.669440310000001</v>
      </c>
      <c r="E19" s="22">
        <v>-8.8272171781960669</v>
      </c>
      <c r="F19" s="22">
        <v>2.9822150539056049</v>
      </c>
      <c r="G19" s="22">
        <v>4.0904843100000008</v>
      </c>
      <c r="H19" s="22">
        <v>0.10061210000000001</v>
      </c>
      <c r="I19" s="22">
        <v>-97.540337711257479</v>
      </c>
      <c r="J19" s="22">
        <v>0.13429161652723759</v>
      </c>
      <c r="K19" s="16"/>
    </row>
    <row r="20" spans="1:11">
      <c r="A20" s="14"/>
      <c r="B20" s="9" t="s">
        <v>163</v>
      </c>
      <c r="C20" s="21">
        <v>3.3082481600000002</v>
      </c>
      <c r="D20" s="21">
        <v>3.9664476800000021</v>
      </c>
      <c r="E20" s="22">
        <v>19.895711813832072</v>
      </c>
      <c r="F20" s="22">
        <v>1.0136561538164266</v>
      </c>
      <c r="G20" s="22">
        <v>0.75433872999999985</v>
      </c>
      <c r="H20" s="22">
        <v>0.38071872999999984</v>
      </c>
      <c r="I20" s="22">
        <v>-49.529473317643401</v>
      </c>
      <c r="J20" s="22">
        <v>0.50816287199946009</v>
      </c>
      <c r="K20" s="16"/>
    </row>
    <row r="21" spans="1:11">
      <c r="A21" s="14"/>
      <c r="B21" s="9" t="s">
        <v>164</v>
      </c>
      <c r="C21" s="21">
        <v>2.8502018200000019</v>
      </c>
      <c r="D21" s="21">
        <v>1.9907389400000006</v>
      </c>
      <c r="E21" s="22">
        <v>-30.15445692193126</v>
      </c>
      <c r="F21" s="22">
        <v>0.50874861840431218</v>
      </c>
      <c r="G21" s="22">
        <v>0.55890720999999999</v>
      </c>
      <c r="H21" s="22">
        <v>0.20700185999999998</v>
      </c>
      <c r="I21" s="22">
        <v>-62.963107954896479</v>
      </c>
      <c r="J21" s="22">
        <v>0.27629494269123611</v>
      </c>
      <c r="K21" s="16"/>
    </row>
    <row r="22" spans="1:11">
      <c r="A22" s="14"/>
      <c r="B22" s="9" t="s">
        <v>165</v>
      </c>
      <c r="C22" s="21">
        <v>0.76093033999999993</v>
      </c>
      <c r="D22" s="21">
        <v>0.28239235000000001</v>
      </c>
      <c r="E22" s="22">
        <v>-62.888541150823343</v>
      </c>
      <c r="F22" s="22">
        <v>7.2167532881256102E-2</v>
      </c>
      <c r="G22" s="22">
        <v>2.7589739999999998E-2</v>
      </c>
      <c r="H22" s="22">
        <v>8.5999999999999998E-4</v>
      </c>
      <c r="I22" s="22">
        <v>-96.882899222682056</v>
      </c>
      <c r="J22" s="22">
        <v>1.1478817181375233E-3</v>
      </c>
      <c r="K22" s="16"/>
    </row>
    <row r="23" spans="1:11">
      <c r="A23" s="14"/>
      <c r="B23" s="9" t="s">
        <v>166</v>
      </c>
      <c r="C23" s="21">
        <v>9.6432179999999992E-2</v>
      </c>
      <c r="D23" s="21">
        <v>0.15289308000000001</v>
      </c>
      <c r="E23" s="22">
        <v>58.549853378820259</v>
      </c>
      <c r="F23" s="22">
        <v>3.9073000306901091E-2</v>
      </c>
      <c r="G23" s="22">
        <v>5.2518000000000009E-4</v>
      </c>
      <c r="H23" s="22">
        <v>2.3649750000000001E-2</v>
      </c>
      <c r="I23" s="22">
        <v>4403.170341597166</v>
      </c>
      <c r="J23" s="22">
        <v>3.1566413562235919E-2</v>
      </c>
      <c r="K23" s="16"/>
    </row>
    <row r="24" spans="1:11">
      <c r="A24" s="14"/>
      <c r="B24" s="9" t="s">
        <v>167</v>
      </c>
      <c r="C24" s="21">
        <v>4.3617099999999999E-2</v>
      </c>
      <c r="D24" s="21">
        <v>0.10361182999999999</v>
      </c>
      <c r="E24" s="22">
        <v>137.54864491220184</v>
      </c>
      <c r="F24" s="22">
        <v>2.6478798552482447E-2</v>
      </c>
      <c r="G24" s="22">
        <v>5.1320000000000003E-3</v>
      </c>
      <c r="H24" s="22">
        <v>2.7751999999999999E-2</v>
      </c>
      <c r="I24" s="22">
        <v>440.76383476227585</v>
      </c>
      <c r="J24" s="22">
        <v>3.7041876095061099E-2</v>
      </c>
      <c r="K24" s="16"/>
    </row>
    <row r="25" spans="1:11">
      <c r="A25" s="14"/>
      <c r="B25" s="9" t="s">
        <v>168</v>
      </c>
      <c r="C25" s="21">
        <v>0.14533162000000002</v>
      </c>
      <c r="D25" s="21">
        <v>7.7347040000000006E-2</v>
      </c>
      <c r="E25" s="22">
        <v>-46.778932210347627</v>
      </c>
      <c r="F25" s="22">
        <v>1.9766629841310616E-2</v>
      </c>
      <c r="G25" s="22">
        <v>1.17556E-3</v>
      </c>
      <c r="H25" s="22">
        <v>2.2445909999999999E-2</v>
      </c>
      <c r="I25" s="22">
        <v>1809.3802102827588</v>
      </c>
      <c r="J25" s="22">
        <v>2.9959592716232809E-2</v>
      </c>
      <c r="K25" s="16"/>
    </row>
    <row r="26" spans="1:11">
      <c r="A26" s="14"/>
      <c r="B26" s="9" t="s">
        <v>169</v>
      </c>
      <c r="C26" s="21">
        <v>2.3728389999999999E-2</v>
      </c>
      <c r="D26" s="21">
        <v>3.6196690000000011E-2</v>
      </c>
      <c r="E26" s="22">
        <v>52.545916516038439</v>
      </c>
      <c r="F26" s="22">
        <v>9.2503420002972275E-3</v>
      </c>
      <c r="G26" s="22">
        <v>5.4542100000000001E-3</v>
      </c>
      <c r="H26" s="22">
        <v>4.7445100000000004E-3</v>
      </c>
      <c r="I26" s="22">
        <v>-13.011966902631178</v>
      </c>
      <c r="J26" s="22">
        <v>6.3327166168844901E-3</v>
      </c>
      <c r="K26" s="16"/>
    </row>
    <row r="27" spans="1:11">
      <c r="A27" s="14"/>
      <c r="B27" s="9" t="s">
        <v>170</v>
      </c>
      <c r="C27" s="21">
        <v>2.3203029999999999E-2</v>
      </c>
      <c r="D27" s="21">
        <v>3.5973999999999999E-2</v>
      </c>
      <c r="E27" s="22">
        <v>55.040096056420218</v>
      </c>
      <c r="F27" s="22">
        <v>9.1934318612749491E-3</v>
      </c>
      <c r="G27" s="22">
        <v>0</v>
      </c>
      <c r="H27" s="22">
        <v>0</v>
      </c>
      <c r="I27" s="22" t="s">
        <v>135</v>
      </c>
      <c r="J27" s="22">
        <v>0</v>
      </c>
      <c r="K27" s="16"/>
    </row>
    <row r="28" spans="1:11">
      <c r="A28" s="14"/>
      <c r="B28" s="9" t="s">
        <v>171</v>
      </c>
      <c r="C28" s="21">
        <v>2.7287451100000002</v>
      </c>
      <c r="D28" s="21">
        <v>3.5929999999999997E-2</v>
      </c>
      <c r="E28" s="22">
        <v>-98.683277530454276</v>
      </c>
      <c r="F28" s="22">
        <v>9.1821873235005541E-3</v>
      </c>
      <c r="G28" s="22">
        <v>3.3528000000000002E-2</v>
      </c>
      <c r="H28" s="22">
        <v>7.7559999999999999E-3</v>
      </c>
      <c r="I28" s="22">
        <v>-76.867096158434748</v>
      </c>
      <c r="J28" s="22">
        <v>1.0352291402179805E-2</v>
      </c>
      <c r="K28" s="16"/>
    </row>
    <row r="29" spans="1:11">
      <c r="A29" s="14"/>
      <c r="B29" s="9" t="s">
        <v>172</v>
      </c>
      <c r="C29" s="21">
        <v>1.4999999999999999E-4</v>
      </c>
      <c r="D29" s="21">
        <v>8.2430000000000003E-3</v>
      </c>
      <c r="E29" s="22">
        <v>5395.3333333333339</v>
      </c>
      <c r="F29" s="22">
        <v>2.1065619289622898E-3</v>
      </c>
      <c r="G29" s="22">
        <v>0</v>
      </c>
      <c r="H29" s="22">
        <v>0</v>
      </c>
      <c r="I29" s="22" t="s">
        <v>135</v>
      </c>
      <c r="J29" s="22">
        <v>0</v>
      </c>
      <c r="K29" s="16"/>
    </row>
    <row r="30" spans="1:11">
      <c r="A30" s="14"/>
      <c r="B30" s="9" t="s">
        <v>173</v>
      </c>
      <c r="C30" s="21">
        <v>4.3191999999999996E-3</v>
      </c>
      <c r="D30" s="21">
        <v>6.6810000000000003E-3</v>
      </c>
      <c r="E30" s="22">
        <v>54.681422485645513</v>
      </c>
      <c r="F30" s="22">
        <v>1.7073808379712556E-3</v>
      </c>
      <c r="G30" s="22">
        <v>0</v>
      </c>
      <c r="H30" s="22">
        <v>0</v>
      </c>
      <c r="I30" s="22" t="s">
        <v>135</v>
      </c>
      <c r="J30" s="22">
        <v>0</v>
      </c>
      <c r="K30" s="16"/>
    </row>
    <row r="31" spans="1:11">
      <c r="A31" s="14"/>
      <c r="B31" s="9" t="s">
        <v>174</v>
      </c>
      <c r="C31" s="21">
        <v>0</v>
      </c>
      <c r="D31" s="21">
        <v>5.0799999999999999E-4</v>
      </c>
      <c r="E31" s="22" t="s">
        <v>135</v>
      </c>
      <c r="F31" s="22">
        <v>1.2982329975892796E-4</v>
      </c>
      <c r="G31" s="22">
        <v>0</v>
      </c>
      <c r="H31" s="22">
        <v>0</v>
      </c>
      <c r="I31" s="22" t="s">
        <v>135</v>
      </c>
      <c r="J31" s="22">
        <v>0</v>
      </c>
      <c r="K31" s="16"/>
    </row>
    <row r="32" spans="1:11">
      <c r="A32" s="14"/>
      <c r="B32" s="9" t="s">
        <v>175</v>
      </c>
      <c r="C32" s="21">
        <v>2.7500000000000002E-4</v>
      </c>
      <c r="D32" s="21">
        <v>3.0200000000000002E-4</v>
      </c>
      <c r="E32" s="22">
        <v>9.8181818181818148</v>
      </c>
      <c r="F32" s="22">
        <v>7.7178418360622538E-5</v>
      </c>
      <c r="G32" s="22">
        <v>1.05E-4</v>
      </c>
      <c r="H32" s="22">
        <v>0</v>
      </c>
      <c r="I32" s="22" t="s">
        <v>135</v>
      </c>
      <c r="J32" s="22">
        <v>0</v>
      </c>
      <c r="K32" s="16"/>
    </row>
    <row r="33" spans="1:13">
      <c r="A33" s="14"/>
      <c r="B33" s="9" t="s">
        <v>176</v>
      </c>
      <c r="C33" s="21">
        <v>7.1413489999999999</v>
      </c>
      <c r="D33" s="21">
        <v>0</v>
      </c>
      <c r="E33" s="22" t="s">
        <v>135</v>
      </c>
      <c r="F33" s="22">
        <v>0</v>
      </c>
      <c r="G33" s="22">
        <v>0</v>
      </c>
      <c r="H33" s="22">
        <v>0</v>
      </c>
      <c r="I33" s="22" t="s">
        <v>135</v>
      </c>
      <c r="J33" s="22">
        <v>0</v>
      </c>
      <c r="K33" s="16"/>
    </row>
    <row r="34" spans="1:13">
      <c r="A34" s="14"/>
      <c r="B34" s="9" t="s">
        <v>177</v>
      </c>
      <c r="C34" s="21">
        <v>1.3261900000000001E-3</v>
      </c>
      <c r="D34" s="21">
        <v>0</v>
      </c>
      <c r="E34" s="22" t="s">
        <v>135</v>
      </c>
      <c r="F34" s="22">
        <v>0</v>
      </c>
      <c r="G34" s="22">
        <v>0</v>
      </c>
      <c r="H34" s="22">
        <v>0</v>
      </c>
      <c r="I34" s="22" t="s">
        <v>135</v>
      </c>
      <c r="J34" s="22">
        <v>0</v>
      </c>
      <c r="K34" s="16"/>
    </row>
    <row r="35" spans="1:1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M35" s="7" t="s">
        <v>135</v>
      </c>
    </row>
    <row r="36" spans="1:13">
      <c r="A36" s="17"/>
      <c r="B36" s="39" t="s">
        <v>23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3">
      <c r="B37" s="20"/>
      <c r="C37" s="20"/>
      <c r="D37" s="20"/>
      <c r="E37" s="20"/>
    </row>
    <row r="38" spans="1:13">
      <c r="B38" s="20"/>
      <c r="C38" s="20"/>
      <c r="D38" s="20"/>
      <c r="E3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58</vt:i4>
      </vt:variant>
      <vt:variant>
        <vt:lpstr>Rangos con nombre</vt:lpstr>
      </vt:variant>
      <vt:variant>
        <vt:i4>58</vt:i4>
      </vt:variant>
    </vt:vector>
  </HeadingPairs>
  <TitlesOfParts>
    <vt:vector size="116" baseType="lpstr">
      <vt:lpstr>Índice</vt:lpstr>
      <vt:lpstr>Comparativa balanza países</vt:lpstr>
      <vt:lpstr>Resumen exportaciones totales</vt:lpstr>
      <vt:lpstr>País de destino con Reducción</vt:lpstr>
      <vt:lpstr>Por país de destino con Aumento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EEUU primarios</vt:lpstr>
      <vt:lpstr>Histórico EEUU rec naturales</vt:lpstr>
      <vt:lpstr>Histórico EEUU baja tek</vt:lpstr>
      <vt:lpstr>Histórico EEUU media tek</vt:lpstr>
      <vt:lpstr>Histórico EEUU alta tek</vt:lpstr>
      <vt:lpstr>Histórico expo Ecuador</vt:lpstr>
      <vt:lpstr>Histórico Ecuador primarios </vt:lpstr>
      <vt:lpstr>Histórico Ecuador rec nat</vt:lpstr>
      <vt:lpstr>Histórico Ecuador baja tek </vt:lpstr>
      <vt:lpstr>Histórico Ecuador media tek </vt:lpstr>
      <vt:lpstr>Histórico Ecuador alta tek </vt:lpstr>
      <vt:lpstr>Histórico expo Venezuela total</vt:lpstr>
      <vt:lpstr>Histórico Venezuela primarios</vt:lpstr>
      <vt:lpstr>Histórico Venezuela rec natural</vt:lpstr>
      <vt:lpstr>Histórico Venezuela baja tek</vt:lpstr>
      <vt:lpstr>Histórico Venezuela media tek</vt:lpstr>
      <vt:lpstr>Histórico Venezuela alta tek</vt:lpstr>
      <vt:lpstr>Histórico expo Brasil</vt:lpstr>
      <vt:lpstr>Histórico expo Panamá</vt:lpstr>
      <vt:lpstr>Histórico agricultura</vt:lpstr>
      <vt:lpstr>Histórico alimentos_bebidas</vt:lpstr>
      <vt:lpstr>Histórico productos_químicos</vt:lpstr>
      <vt:lpstr>Histórico textiles</vt:lpstr>
      <vt:lpstr>Histórico caucho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alimentos_bebidas'!Área_de_impresión</vt:lpstr>
      <vt:lpstr>'Histórico basadas rescursos nat'!Área_de_impresión</vt:lpstr>
      <vt:lpstr>'Histórico caucho'!Área_de_impresión</vt:lpstr>
      <vt:lpstr>'Histórico Ecuador alta tek '!Área_de_impresión</vt:lpstr>
      <vt:lpstr>'Histórico Ecuador baja tek '!Área_de_impresión</vt:lpstr>
      <vt:lpstr>'Histórico Ecuador media tek '!Área_de_impresión</vt:lpstr>
      <vt:lpstr>'Histórico Ecuador primarios '!Área_de_impresión</vt:lpstr>
      <vt:lpstr>'Histórico Ecuador rec nat'!Área_de_impresión</vt:lpstr>
      <vt:lpstr>'Histórico EEUU alta tek'!Área_de_impresión</vt:lpstr>
      <vt:lpstr>'Histórico EEUU baja tek'!Área_de_impresión</vt:lpstr>
      <vt:lpstr>'Histórico EEUU media tek'!Área_de_impresión</vt:lpstr>
      <vt:lpstr>'Histórico EEUU primarios'!Área_de_impresión</vt:lpstr>
      <vt:lpstr>'Histórico EEUU rec naturales'!Área_de_impresión</vt:lpstr>
      <vt:lpstr>'Histórico expo bienes primarios'!Área_de_impresión</vt:lpstr>
      <vt:lpstr>'Histórico expo Brasil'!Área_de_impresión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tradicional'!Área_de_impresión</vt:lpstr>
      <vt:lpstr>'Histórico expo Venezuela total'!Área_de_impresión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productos_químicos'!Área_de_impresión</vt:lpstr>
      <vt:lpstr>'Histórico textiles'!Área_de_impresión</vt:lpstr>
      <vt:lpstr>'Histórico Venezuela alta tek'!Área_de_impresión</vt:lpstr>
      <vt:lpstr>'Histórico Venezuela baja tek'!Área_de_impresión</vt:lpstr>
      <vt:lpstr>'Histórico Venezuela media tek'!Área_de_impresión</vt:lpstr>
      <vt:lpstr>'Histórico Venezuela primarios'!Área_de_impresión</vt:lpstr>
      <vt:lpstr>'Histórico Venezuela rec natural'!Área_de_impresión</vt:lpstr>
      <vt:lpstr>Índice!Área_de_impresión</vt:lpstr>
      <vt:lpstr>'País de destino con Reducción'!Área_de_impresión</vt:lpstr>
      <vt:lpstr>'Por país de destino con Aumento'!Área_de_impresión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2011-06-30T16:55:27Z</cp:lastPrinted>
  <dcterms:created xsi:type="dcterms:W3CDTF">2009-04-02T15:53:30Z</dcterms:created>
  <dcterms:modified xsi:type="dcterms:W3CDTF">2011-10-18T20:35:54Z</dcterms:modified>
</cp:coreProperties>
</file>