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71.xml" ContentType="application/vnd.openxmlformats-officedocument.spreadsheetml.worksheet+xml"/>
  <Override PartName="/xl/worksheets/sheet13.xml" ContentType="application/vnd.openxmlformats-officedocument.spreadsheetml.worksheet+xml"/>
  <Override PartName="/xl/worksheets/sheet60.xml" ContentType="application/vnd.openxmlformats-officedocument.spreadsheetml.worksheet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39.xml" ContentType="application/vnd.openxmlformats-officedocument.drawing+xml"/>
  <Override PartName="/xl/drawings/drawing17.xml" ContentType="application/vnd.openxmlformats-officedocument.drawing+xml"/>
  <Override PartName="/xl/drawings/drawing28.xml" ContentType="application/vnd.openxmlformats-officedocument.drawing+xml"/>
  <Override PartName="/xl/drawings/drawing64.xml" ContentType="application/vnd.openxmlformats-officedocument.drawing+xml"/>
  <Override PartName="/xl/charts/chart109.xml" ContentType="application/vnd.openxmlformats-officedocument.drawingml.chart+xml"/>
  <Default Extension="xml" ContentType="application/xml"/>
  <Override PartName="/xl/drawings/drawing2.xml" ContentType="application/vnd.openxmlformats-officedocument.drawing+xml"/>
  <Override PartName="/xl/charts/chart49.xml" ContentType="application/vnd.openxmlformats-officedocument.drawingml.chart+xml"/>
  <Override PartName="/xl/drawings/drawing53.xml" ContentType="application/vnd.openxmlformats-officedocument.drawing+xml"/>
  <Override PartName="/xl/charts/chart96.xml" ContentType="application/vnd.openxmlformats-officedocument.drawingml.chart+xml"/>
  <Override PartName="/xl/worksheets/sheet3.xml" ContentType="application/vnd.openxmlformats-officedocument.spreadsheetml.worksheet+xml"/>
  <Override PartName="/xl/charts/chart27.xml" ContentType="application/vnd.openxmlformats-officedocument.drawingml.chart+xml"/>
  <Override PartName="/xl/charts/chart38.xml" ContentType="application/vnd.openxmlformats-officedocument.drawingml.chart+xml"/>
  <Override PartName="/xl/drawings/drawing42.xml" ContentType="application/vnd.openxmlformats-officedocument.drawing+xml"/>
  <Override PartName="/xl/charts/chart74.xml" ContentType="application/vnd.openxmlformats-officedocument.drawingml.chart+xml"/>
  <Override PartName="/xl/charts/chart85.xml" ContentType="application/vnd.openxmlformats-officedocument.drawingml.chart+xml"/>
  <Override PartName="/xl/charts/chart16.xml" ContentType="application/vnd.openxmlformats-officedocument.drawingml.chart+xml"/>
  <Override PartName="/xl/drawings/drawing20.xml" ContentType="application/vnd.openxmlformats-officedocument.drawing+xml"/>
  <Override PartName="/xl/drawings/drawing31.xml" ContentType="application/vnd.openxmlformats-officedocument.drawing+xml"/>
  <Override PartName="/xl/charts/chart63.xml" ContentType="application/vnd.openxmlformats-officedocument.drawingml.chart+xml"/>
  <Override PartName="/xl/charts/chart112.xml" ContentType="application/vnd.openxmlformats-officedocument.drawingml.chart+xml"/>
  <Override PartName="/xl/charts/chart123.xml" ContentType="application/vnd.openxmlformats-officedocument.drawingml.chart+xml"/>
  <Override PartName="/xl/worksheets/sheet29.xml" ContentType="application/vnd.openxmlformats-officedocument.spreadsheetml.worksheet+xml"/>
  <Override PartName="/xl/charts/chart52.xml" ContentType="application/vnd.openxmlformats-officedocument.drawingml.chart+xml"/>
  <Override PartName="/xl/charts/chart101.xml" ContentType="application/vnd.openxmlformats-officedocument.drawingml.chart+xml"/>
  <Override PartName="/xl/worksheets/sheet18.xml" ContentType="application/vnd.openxmlformats-officedocument.spreadsheetml.worksheet+xml"/>
  <Override PartName="/xl/worksheets/sheet54.xml" ContentType="application/vnd.openxmlformats-officedocument.spreadsheetml.worksheet+xml"/>
  <Override PartName="/xl/worksheets/sheet65.xml" ContentType="application/vnd.openxmlformats-officedocument.spreadsheetml.worksheet+xml"/>
  <Override PartName="/xl/charts/chart9.xml" ContentType="application/vnd.openxmlformats-officedocument.drawingml.chart+xml"/>
  <Override PartName="/xl/charts/chart30.xml" ContentType="application/vnd.openxmlformats-officedocument.drawingml.chart+xml"/>
  <Override PartName="/xl/charts/chart41.xml" ContentType="application/vnd.openxmlformats-officedocument.drawingml.chart+xml"/>
  <Override PartName="/xl/worksheets/sheet43.xml" ContentType="application/vnd.openxmlformats-officedocument.spreadsheetml.worksheet+xml"/>
  <Default Extension="png" ContentType="image/png"/>
  <Override PartName="/xl/drawings/drawing69.xml" ContentType="application/vnd.openxmlformats-officedocument.drawing+xml"/>
  <Override PartName="/xl/worksheets/sheet32.xml" ContentType="application/vnd.openxmlformats-officedocument.spreadsheetml.worksheet+xml"/>
  <Override PartName="/xl/drawings/drawing7.xml" ContentType="application/vnd.openxmlformats-officedocument.drawing+xml"/>
  <Override PartName="/xl/drawings/drawing58.xml" ContentType="application/vnd.openxmlformats-officedocument.drawing+xml"/>
  <Override PartName="/xl/worksheets/sheet8.xml" ContentType="application/vnd.openxmlformats-officedocument.spreadsheetml.worksheet+xml"/>
  <Override PartName="/xl/worksheets/sheet21.xml" ContentType="application/vnd.openxmlformats-officedocument.spreadsheetml.worksheet+xml"/>
  <Default Extension="emf" ContentType="image/x-emf"/>
  <Override PartName="/xl/drawings/drawing36.xml" ContentType="application/vnd.openxmlformats-officedocument.drawing+xml"/>
  <Override PartName="/xl/drawings/drawing47.xml" ContentType="application/vnd.openxmlformats-officedocument.drawing+xml"/>
  <Override PartName="/xl/charts/chart79.xml" ContentType="application/vnd.openxmlformats-officedocument.drawingml.chart+xml"/>
  <Override PartName="/xl/charts/chart128.xml" ContentType="application/vnd.openxmlformats-officedocument.drawingml.chart+xml"/>
  <Override PartName="/xl/worksheets/sheet10.xml" ContentType="application/vnd.openxmlformats-officedocument.spreadsheetml.worksheet+xml"/>
  <Override PartName="/xl/charts/chart1.xml" ContentType="application/vnd.openxmlformats-officedocument.drawingml.chart+xml"/>
  <Override PartName="/xl/drawings/drawing25.xml" ContentType="application/vnd.openxmlformats-officedocument.drawing+xml"/>
  <Override PartName="/xl/charts/chart57.xml" ContentType="application/vnd.openxmlformats-officedocument.drawingml.chart+xml"/>
  <Override PartName="/xl/charts/chart68.xml" ContentType="application/vnd.openxmlformats-officedocument.drawingml.chart+xml"/>
  <Override PartName="/xl/charts/chart117.xml" ContentType="application/vnd.openxmlformats-officedocument.drawingml.chart+xml"/>
  <Override PartName="/xl/drawings/drawing72.xml" ContentType="application/vnd.openxmlformats-officedocument.drawing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drawings/drawing14.xml" ContentType="application/vnd.openxmlformats-officedocument.drawing+xml"/>
  <Override PartName="/xl/charts/chart46.xml" ContentType="application/vnd.openxmlformats-officedocument.drawingml.chart+xml"/>
  <Override PartName="/xl/charts/chart93.xml" ContentType="application/vnd.openxmlformats-officedocument.drawingml.chart+xml"/>
  <Override PartName="/xl/drawings/drawing61.xml" ContentType="application/vnd.openxmlformats-officedocument.drawing+xml"/>
  <Override PartName="/xl/charts/chart106.xml" ContentType="application/vnd.openxmlformats-officedocument.drawingml.chart+xml"/>
  <Override PartName="/xl/worksheets/sheet59.xml" ContentType="application/vnd.openxmlformats-officedocument.spreadsheetml.worksheet+xml"/>
  <Override PartName="/xl/charts/chart35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calcChain.xml" ContentType="application/vnd.openxmlformats-officedocument.spreadsheetml.calcChain+xml"/>
  <Override PartName="/xl/worksheets/sheet48.xml" ContentType="application/vnd.openxmlformats-officedocument.spreadsheetml.worksheet+xml"/>
  <Override PartName="/xl/charts/chart13.xml" ContentType="application/vnd.openxmlformats-officedocument.drawingml.chart+xml"/>
  <Override PartName="/xl/charts/chart24.xml" ContentType="application/vnd.openxmlformats-officedocument.drawingml.chart+xml"/>
  <Override PartName="/xl/charts/chart71.xml" ContentType="application/vnd.openxmlformats-officedocument.drawingml.chart+xml"/>
  <Override PartName="/xl/charts/chart120.xml" ContentType="application/vnd.openxmlformats-officedocument.drawingml.char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worksheets/sheet73.xml" ContentType="application/vnd.openxmlformats-officedocument.spreadsheetml.worksheet+xml"/>
  <Override PartName="/xl/charts/chart60.xml" ContentType="application/vnd.openxmlformats-officedocument.drawingml.chart+xml"/>
  <Override PartName="/xl/worksheets/sheet15.xml" ContentType="application/vnd.openxmlformats-officedocument.spreadsheetml.worksheet+xml"/>
  <Override PartName="/xl/worksheets/sheet62.xml" ContentType="application/vnd.openxmlformats-officedocument.spreadsheetml.worksheet+xml"/>
  <Override PartName="/xl/charts/chart6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51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drawings/drawing48.xml" ContentType="application/vnd.openxmlformats-officedocument.drawing+xml"/>
  <Override PartName="/xl/drawings/drawing66.xml" ContentType="application/vnd.openxmlformats-officedocument.drawing+xml"/>
  <Override PartName="/xl/worksheets/sheet11.xml" ContentType="application/vnd.openxmlformats-officedocument.spreadsheetml.worksheet+xml"/>
  <Override PartName="/xl/worksheets/sheet40.xml" ContentType="application/vnd.openxmlformats-officedocument.spreadsheetml.workshee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37.xml" ContentType="application/vnd.openxmlformats-officedocument.drawing+xml"/>
  <Override PartName="/xl/charts/chart69.xml" ContentType="application/vnd.openxmlformats-officedocument.drawingml.chart+xml"/>
  <Override PartName="/xl/drawings/drawing55.xml" ContentType="application/vnd.openxmlformats-officedocument.drawing+xml"/>
  <Override PartName="/xl/charts/chart98.xml" ContentType="application/vnd.openxmlformats-officedocument.drawingml.chart+xml"/>
  <Override PartName="/xl/charts/chart118.xml" ContentType="application/vnd.openxmlformats-officedocument.drawingml.chart+xml"/>
  <Default Extension="rels" ContentType="application/vnd.openxmlformats-package.relationships+xml"/>
  <Override PartName="/xl/worksheets/sheet5.xml" ContentType="application/vnd.openxmlformats-officedocument.spreadsheetml.worksheet+xml"/>
  <Override PartName="/xl/drawings/drawing15.xml" ContentType="application/vnd.openxmlformats-officedocument.drawing+xml"/>
  <Override PartName="/xl/charts/chart29.xml" ContentType="application/vnd.openxmlformats-officedocument.drawingml.chart+xml"/>
  <Override PartName="/xl/drawings/drawing26.xml" ContentType="application/vnd.openxmlformats-officedocument.drawing+xml"/>
  <Override PartName="/xl/charts/chart58.xml" ContentType="application/vnd.openxmlformats-officedocument.drawingml.chart+xml"/>
  <Override PartName="/xl/drawings/drawing44.xml" ContentType="application/vnd.openxmlformats-officedocument.drawing+xml"/>
  <Override PartName="/xl/charts/chart76.xml" ContentType="application/vnd.openxmlformats-officedocument.drawingml.chart+xml"/>
  <Override PartName="/xl/charts/chart87.xml" ContentType="application/vnd.openxmlformats-officedocument.drawingml.chart+xml"/>
  <Override PartName="/xl/drawings/drawing62.xml" ContentType="application/vnd.openxmlformats-officedocument.drawing+xml"/>
  <Override PartName="/xl/charts/chart107.xml" ContentType="application/vnd.openxmlformats-officedocument.drawingml.chart+xml"/>
  <Override PartName="/xl/drawings/drawing73.xml" ContentType="application/vnd.openxmlformats-officedocument.drawing+xml"/>
  <Override PartName="/xl/charts/chart18.xml" ContentType="application/vnd.openxmlformats-officedocument.drawingml.chart+xml"/>
  <Override PartName="/xl/drawings/drawing22.xml" ContentType="application/vnd.openxmlformats-officedocument.drawing+xml"/>
  <Override PartName="/xl/charts/chart3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65.xml" ContentType="application/vnd.openxmlformats-officedocument.drawingml.chart+xml"/>
  <Override PartName="/xl/charts/chart83.xml" ContentType="application/vnd.openxmlformats-officedocument.drawingml.chart+xml"/>
  <Override PartName="/xl/drawings/drawing51.xml" ContentType="application/vnd.openxmlformats-officedocument.drawing+xml"/>
  <Override PartName="/xl/charts/chart94.xml" ContentType="application/vnd.openxmlformats-officedocument.drawingml.chart+xml"/>
  <Override PartName="/xl/charts/chart114.xml" ContentType="application/vnd.openxmlformats-officedocument.drawingml.chart+xml"/>
  <Override PartName="/xl/charts/chart125.xml" ContentType="application/vnd.openxmlformats-officedocument.drawingml.chart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drawings/drawing11.xml" ContentType="application/vnd.openxmlformats-officedocument.drawing+xml"/>
  <Override PartName="/xl/charts/chart25.xml" ContentType="application/vnd.openxmlformats-officedocument.drawingml.chart+xml"/>
  <Override PartName="/xl/charts/chart54.xml" ContentType="application/vnd.openxmlformats-officedocument.drawingml.chart+xml"/>
  <Override PartName="/xl/drawings/drawing40.xml" ContentType="application/vnd.openxmlformats-officedocument.drawing+xml"/>
  <Override PartName="/xl/charts/chart72.xml" ContentType="application/vnd.openxmlformats-officedocument.drawingml.chart+xml"/>
  <Override PartName="/xl/charts/chart103.xml" ContentType="application/vnd.openxmlformats-officedocument.drawingml.chart+xml"/>
  <Override PartName="/xl/worksheets/sheet38.xml" ContentType="application/vnd.openxmlformats-officedocument.spreadsheetml.worksheet+xml"/>
  <Override PartName="/xl/worksheets/sheet67.xml" ContentType="application/vnd.openxmlformats-officedocument.spreadsheetml.worksheet+xml"/>
  <Override PartName="/xl/charts/chart14.xml" ContentType="application/vnd.openxmlformats-officedocument.drawingml.chart+xml"/>
  <Override PartName="/xl/charts/chart32.xml" ContentType="application/vnd.openxmlformats-officedocument.drawingml.chart+xml"/>
  <Override PartName="/xl/charts/chart43.xml" ContentType="application/vnd.openxmlformats-officedocument.drawingml.chart+xml"/>
  <Override PartName="/xl/charts/chart61.xml" ContentType="application/vnd.openxmlformats-officedocument.drawingml.chart+xml"/>
  <Override PartName="/xl/charts/chart90.xml" ContentType="application/vnd.openxmlformats-officedocument.drawingml.chart+xml"/>
  <Override PartName="/xl/charts/chart110.xml" ContentType="application/vnd.openxmlformats-officedocument.drawingml.chart+xml"/>
  <Override PartName="/xl/charts/chart121.xml" ContentType="application/vnd.openxmlformats-officedocument.drawingml.chart+xml"/>
  <Override PartName="/xl/worksheets/sheet27.xml" ContentType="application/vnd.openxmlformats-officedocument.spreadsheetml.worksheet+xml"/>
  <Override PartName="/xl/worksheets/sheet45.xml" ContentType="application/vnd.openxmlformats-officedocument.spreadsheetml.worksheet+xml"/>
  <Override PartName="/xl/worksheets/sheet56.xml" ContentType="application/vnd.openxmlformats-officedocument.spreadsheetml.worksheet+xml"/>
  <Override PartName="/xl/charts/chart21.xml" ContentType="application/vnd.openxmlformats-officedocument.drawingml.chart+xml"/>
  <Override PartName="/xl/charts/chart50.xml" ContentType="application/vnd.openxmlformats-officedocument.drawingml.chart+xml"/>
  <Override PartName="/xl/worksheets/sheet16.xml" ContentType="application/vnd.openxmlformats-officedocument.spreadsheetml.worksheet+xml"/>
  <Override PartName="/xl/worksheets/sheet34.xml" ContentType="application/vnd.openxmlformats-officedocument.spreadsheetml.worksheet+xml"/>
  <Override PartName="/xl/worksheets/sheet52.xml" ContentType="application/vnd.openxmlformats-officedocument.spreadsheetml.worksheet+xml"/>
  <Override PartName="/xl/worksheets/sheet63.xml" ContentType="application/vnd.openxmlformats-officedocument.spreadsheetml.worksheet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worksheets/sheet23.xml" ContentType="application/vnd.openxmlformats-officedocument.spreadsheetml.worksheet+xml"/>
  <Override PartName="/xl/worksheets/sheet41.xml" ContentType="application/vnd.openxmlformats-officedocument.spreadsheetml.worksheet+xml"/>
  <Override PartName="/xl/worksheets/sheet70.xml" ContentType="application/vnd.openxmlformats-officedocument.spreadsheetml.worksheet+xml"/>
  <Override PartName="/xl/drawings/drawing38.xml" ContentType="application/vnd.openxmlformats-officedocument.drawing+xml"/>
  <Override PartName="/xl/drawings/drawing49.xml" ContentType="application/vnd.openxmlformats-officedocument.drawing+xml"/>
  <Override PartName="/xl/charts/chart99.xml" ContentType="application/vnd.openxmlformats-officedocument.drawingml.chart+xml"/>
  <Override PartName="/xl/drawings/drawing67.xml" ContentType="application/vnd.openxmlformats-officedocument.drawing+xml"/>
  <Override PartName="/xl/worksheets/sheet6.xml" ContentType="application/vnd.openxmlformats-officedocument.spreadsheetml.worksheet+xml"/>
  <Override PartName="/xl/worksheets/sheet12.xml" ContentType="application/vnd.openxmlformats-officedocument.spreadsheetml.worksheet+xml"/>
  <Override PartName="/xl/worksheets/sheet30.xml" ContentType="application/vnd.openxmlformats-officedocument.spreadsheetml.worksheet+xml"/>
  <Default Extension="jpeg" ContentType="image/jpeg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drawings/drawing27.xml" ContentType="application/vnd.openxmlformats-officedocument.drawing+xml"/>
  <Override PartName="/xl/charts/chart59.xml" ContentType="application/vnd.openxmlformats-officedocument.drawingml.chart+xml"/>
  <Override PartName="/xl/drawings/drawing45.xml" ContentType="application/vnd.openxmlformats-officedocument.drawing+xml"/>
  <Override PartName="/xl/charts/chart88.xml" ContentType="application/vnd.openxmlformats-officedocument.drawingml.chart+xml"/>
  <Override PartName="/xl/drawings/drawing56.xml" ContentType="application/vnd.openxmlformats-officedocument.drawing+xml"/>
  <Override PartName="/xl/charts/chart119.xml" ContentType="application/vnd.openxmlformats-officedocument.drawingml.chart+xml"/>
  <Override PartName="/xl/drawings/drawing16.xml" ContentType="application/vnd.openxmlformats-officedocument.drawing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77.xml" ContentType="application/vnd.openxmlformats-officedocument.drawingml.chart+xml"/>
  <Override PartName="/xl/charts/chart95.xml" ContentType="application/vnd.openxmlformats-officedocument.drawingml.chart+xml"/>
  <Override PartName="/xl/drawings/drawing63.xml" ContentType="application/vnd.openxmlformats-officedocument.drawing+xml"/>
  <Override PartName="/xl/charts/chart108.xml" ContentType="application/vnd.openxmlformats-officedocument.drawingml.chart+xml"/>
  <Override PartName="/xl/charts/chart126.xml" ContentType="application/vnd.openxmlformats-officedocument.drawingml.chart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charts/chart19.xml" ContentType="application/vnd.openxmlformats-officedocument.drawingml.chart+xml"/>
  <Override PartName="/xl/drawings/drawing23.xml" ContentType="application/vnd.openxmlformats-officedocument.drawing+xml"/>
  <Override PartName="/xl/charts/chart37.xml" ContentType="application/vnd.openxmlformats-officedocument.drawingml.chart+xml"/>
  <Override PartName="/xl/charts/chart55.xml" ContentType="application/vnd.openxmlformats-officedocument.drawingml.chart+xml"/>
  <Override PartName="/xl/drawings/drawing41.xml" ContentType="application/vnd.openxmlformats-officedocument.drawing+xml"/>
  <Override PartName="/xl/charts/chart66.xml" ContentType="application/vnd.openxmlformats-officedocument.drawingml.chart+xml"/>
  <Override PartName="/xl/charts/chart84.xml" ContentType="application/vnd.openxmlformats-officedocument.drawingml.chart+xml"/>
  <Override PartName="/xl/drawings/drawing52.xml" ContentType="application/vnd.openxmlformats-officedocument.drawing+xml"/>
  <Override PartName="/xl/charts/chart115.xml" ContentType="application/vnd.openxmlformats-officedocument.drawingml.chart+xml"/>
  <Override PartName="/xl/drawings/drawing70.xml" ContentType="application/vnd.openxmlformats-officedocument.drawing+xml"/>
  <Override PartName="/xl/worksheets/sheet68.xml" ContentType="application/vnd.openxmlformats-officedocument.spreadsheetml.worksheet+xml"/>
  <Override PartName="/xl/drawings/drawing12.xml" ContentType="application/vnd.openxmlformats-officedocument.drawing+xml"/>
  <Override PartName="/xl/charts/chart26.xml" ContentType="application/vnd.openxmlformats-officedocument.drawingml.chart+xml"/>
  <Override PartName="/xl/drawings/drawing30.xml" ContentType="application/vnd.openxmlformats-officedocument.drawing+xml"/>
  <Override PartName="/xl/charts/chart44.xml" ContentType="application/vnd.openxmlformats-officedocument.drawingml.chart+xml"/>
  <Override PartName="/xl/charts/chart73.xml" ContentType="application/vnd.openxmlformats-officedocument.drawingml.chart+xml"/>
  <Override PartName="/xl/charts/chart91.xml" ContentType="application/vnd.openxmlformats-officedocument.drawingml.chart+xml"/>
  <Override PartName="/xl/charts/chart104.xml" ContentType="application/vnd.openxmlformats-officedocument.drawingml.chart+xml"/>
  <Override PartName="/xl/charts/chart122.xml" ContentType="application/vnd.openxmlformats-officedocument.drawingml.chart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worksheets/sheet57.xml" ContentType="application/vnd.openxmlformats-officedocument.spreadsheetml.worksheet+xml"/>
  <Override PartName="/xl/charts/chart15.xml" ContentType="application/vnd.openxmlformats-officedocument.drawingml.chart+xml"/>
  <Override PartName="/xl/charts/chart33.xml" ContentType="application/vnd.openxmlformats-officedocument.drawingml.chart+xml"/>
  <Override PartName="/xl/charts/chart51.xml" ContentType="application/vnd.openxmlformats-officedocument.drawingml.chart+xml"/>
  <Override PartName="/xl/charts/chart62.xml" ContentType="application/vnd.openxmlformats-officedocument.drawingml.chart+xml"/>
  <Override PartName="/xl/charts/chart80.xml" ContentType="application/vnd.openxmlformats-officedocument.drawingml.chart+xml"/>
  <Override PartName="/xl/charts/chart111.xml" ContentType="application/vnd.openxmlformats-officedocument.drawingml.chart+xml"/>
  <Override PartName="/xl/worksheets/sheet17.xml" ContentType="application/vnd.openxmlformats-officedocument.spreadsheetml.worksheet+xml"/>
  <Override PartName="/xl/worksheets/sheet46.xml" ContentType="application/vnd.openxmlformats-officedocument.spreadsheetml.worksheet+xml"/>
  <Override PartName="/xl/worksheets/sheet64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charts/chart40.xml" ContentType="application/vnd.openxmlformats-officedocument.drawingml.chart+xml"/>
  <Override PartName="/xl/charts/chart100.xml" ContentType="application/vnd.openxmlformats-officedocument.drawingml.chart+xml"/>
  <Override PartName="/xl/worksheets/sheet53.xml" ContentType="application/vnd.openxmlformats-officedocument.spreadsheetml.worksheet+xml"/>
  <Override PartName="/xl/drawings/drawing68.xml" ContentType="application/vnd.openxmlformats-officedocument.drawing+xml"/>
  <Override PartName="/xl/worksheets/sheet42.xml" ContentType="application/vnd.openxmlformats-officedocument.spreadsheetml.worksheet+xml"/>
  <Override PartName="/xl/drawings/drawing6.xml" ContentType="application/vnd.openxmlformats-officedocument.drawing+xml"/>
  <Override PartName="/xl/drawings/drawing57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46.xml" ContentType="application/vnd.openxmlformats-officedocument.drawing+xml"/>
  <Override PartName="/xl/charts/chart78.xml" ContentType="application/vnd.openxmlformats-officedocument.drawingml.chart+xml"/>
  <Override PartName="/xl/charts/chart89.xml" ContentType="application/vnd.openxmlformats-officedocument.drawingml.chart+xml"/>
  <Override PartName="/xl/drawings/drawing35.xml" ContentType="application/vnd.openxmlformats-officedocument.drawing+xml"/>
  <Override PartName="/xl/charts/chart67.xml" ContentType="application/vnd.openxmlformats-officedocument.drawingml.chart+xml"/>
  <Override PartName="/xl/charts/chart116.xml" ContentType="application/vnd.openxmlformats-officedocument.drawingml.chart+xml"/>
  <Override PartName="/xl/charts/chart127.xml" ContentType="application/vnd.openxmlformats-officedocument.drawingml.chart+xml"/>
  <Override PartName="/xl/drawings/drawing13.xml" ContentType="application/vnd.openxmlformats-officedocument.drawing+xml"/>
  <Override PartName="/xl/drawings/drawing24.xml" ContentType="application/vnd.openxmlformats-officedocument.drawing+xml"/>
  <Override PartName="/xl/charts/chart56.xml" ContentType="application/vnd.openxmlformats-officedocument.drawingml.chart+xml"/>
  <Override PartName="/xl/drawings/drawing60.xml" ContentType="application/vnd.openxmlformats-officedocument.drawing+xml"/>
  <Override PartName="/xl/charts/chart105.xml" ContentType="application/vnd.openxmlformats-officedocument.drawingml.chart+xml"/>
  <Override PartName="/xl/drawings/drawing71.xml" ContentType="application/vnd.openxmlformats-officedocument.drawing+xml"/>
  <Override PartName="/xl/worksheets/sheet69.xml" ContentType="application/vnd.openxmlformats-officedocument.spreadsheetml.worksheet+xml"/>
  <Override PartName="/xl/externalLinks/externalLink1.xml" ContentType="application/vnd.openxmlformats-officedocument.spreadsheetml.externalLink+xml"/>
  <Override PartName="/xl/charts/chart34.xml" ContentType="application/vnd.openxmlformats-officedocument.drawingml.chart+xml"/>
  <Override PartName="/xl/charts/chart45.xml" ContentType="application/vnd.openxmlformats-officedocument.drawingml.chart+xml"/>
  <Override PartName="/xl/charts/chart81.xml" ContentType="application/vnd.openxmlformats-officedocument.drawingml.chart+xml"/>
  <Override PartName="/xl/charts/chart92.xml" ContentType="application/vnd.openxmlformats-officedocument.drawingml.chart+xml"/>
  <Override PartName="/xl/worksheets/sheet47.xml" ContentType="application/vnd.openxmlformats-officedocument.spreadsheetml.worksheet+xml"/>
  <Override PartName="/xl/worksheets/sheet58.xml" ContentType="application/vnd.openxmlformats-officedocument.spreadsheetml.worksheet+xml"/>
  <Override PartName="/xl/sharedStrings.xml" ContentType="application/vnd.openxmlformats-officedocument.spreadsheetml.sharedStrings+xml"/>
  <Override PartName="/xl/charts/chart23.xml" ContentType="application/vnd.openxmlformats-officedocument.drawingml.chart+xml"/>
  <Override PartName="/xl/charts/chart70.xml" ContentType="application/vnd.openxmlformats-officedocument.drawingml.chart+xml"/>
  <Override PartName="/xl/worksheets/sheet36.xml" ContentType="application/vnd.openxmlformats-officedocument.spreadsheetml.worksheet+xml"/>
  <Override PartName="/xl/charts/chart12.xml" ContentType="application/vnd.openxmlformats-officedocument.drawingml.chart+xml"/>
  <Override PartName="/xl/worksheets/sheet25.xml" ContentType="application/vnd.openxmlformats-officedocument.spreadsheetml.worksheet+xml"/>
  <Override PartName="/xl/worksheets/sheet72.xml" ContentType="application/vnd.openxmlformats-officedocument.spreadsheetml.worksheet+xml"/>
  <Default Extension="bin" ContentType="application/vnd.openxmlformats-officedocument.spreadsheetml.printerSettings"/>
  <Override PartName="/xl/worksheets/sheet14.xml" ContentType="application/vnd.openxmlformats-officedocument.spreadsheetml.worksheet+xml"/>
  <Override PartName="/xl/worksheets/sheet50.xml" ContentType="application/vnd.openxmlformats-officedocument.spreadsheetml.worksheet+xml"/>
  <Override PartName="/xl/worksheets/sheet61.xml" ContentType="application/vnd.openxmlformats-officedocument.spreadsheetml.worksheet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drawings/drawing18.xml" ContentType="application/vnd.openxmlformats-officedocument.drawing+xml"/>
  <Override PartName="/xl/charts/chart97.xml" ContentType="application/vnd.openxmlformats-officedocument.drawingml.chart+xml"/>
  <Override PartName="/xl/drawings/drawing65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drawings/drawing3.xml" ContentType="application/vnd.openxmlformats-officedocument.drawing+xml"/>
  <Override PartName="/xl/charts/chart39.xml" ContentType="application/vnd.openxmlformats-officedocument.drawingml.chart+xml"/>
  <Override PartName="/xl/drawings/drawing43.xml" ContentType="application/vnd.openxmlformats-officedocument.drawing+xml"/>
  <Override PartName="/xl/charts/chart86.xml" ContentType="application/vnd.openxmlformats-officedocument.drawingml.chart+xml"/>
  <Override PartName="/xl/drawings/drawing54.xml" ContentType="application/vnd.openxmlformats-officedocument.drawing+xml"/>
  <Override PartName="/xl/charts/chart28.xml" ContentType="application/vnd.openxmlformats-officedocument.drawingml.chart+xml"/>
  <Override PartName="/xl/drawings/drawing32.xml" ContentType="application/vnd.openxmlformats-officedocument.drawing+xml"/>
  <Override PartName="/xl/charts/chart75.xml" ContentType="application/vnd.openxmlformats-officedocument.drawingml.chart+xml"/>
  <Override PartName="/xl/charts/chart124.xml" ContentType="application/vnd.openxmlformats-officedocument.drawingml.chart+xml"/>
  <Override PartName="/xl/charts/chart17.xml" ContentType="application/vnd.openxmlformats-officedocument.drawingml.chart+xml"/>
  <Override PartName="/xl/drawings/drawing21.xml" ContentType="application/vnd.openxmlformats-officedocument.drawing+xml"/>
  <Override PartName="/xl/charts/chart53.xml" ContentType="application/vnd.openxmlformats-officedocument.drawingml.chart+xml"/>
  <Override PartName="/xl/charts/chart64.xml" ContentType="application/vnd.openxmlformats-officedocument.drawingml.chart+xml"/>
  <Override PartName="/xl/charts/chart113.xml" ContentType="application/vnd.openxmlformats-officedocument.drawingml.chart+xml"/>
  <Override PartName="/xl/worksheets/sheet19.xml" ContentType="application/vnd.openxmlformats-officedocument.spreadsheetml.worksheet+xml"/>
  <Override PartName="/xl/worksheets/sheet66.xml" ContentType="application/vnd.openxmlformats-officedocument.spreadsheetml.worksheet+xml"/>
  <Override PartName="/xl/drawings/drawing10.xml" ContentType="application/vnd.openxmlformats-officedocument.drawing+xml"/>
  <Override PartName="/xl/charts/chart42.xml" ContentType="application/vnd.openxmlformats-officedocument.drawingml.chart+xml"/>
  <Override PartName="/xl/charts/chart102.xml" ContentType="application/vnd.openxmlformats-officedocument.drawingml.chart+xml"/>
  <Override PartName="/xl/worksheets/sheet55.xml" ContentType="application/vnd.openxmlformats-officedocument.spreadsheetml.worksheet+xml"/>
  <Override PartName="/xl/charts/chart31.xml" ContentType="application/vnd.openxmlformats-officedocument.drawingml.chart+xml"/>
  <Override PartName="/docProps/core.xml" ContentType="application/vnd.openxmlformats-package.core-properties+xml"/>
  <Override PartName="/xl/worksheets/sheet44.xml" ContentType="application/vnd.openxmlformats-officedocument.spreadsheetml.worksheet+xml"/>
  <Override PartName="/xl/charts/chart20.xml" ContentType="application/vnd.openxmlformats-officedocument.drawingml.chart+xml"/>
  <Override PartName="/xl/drawings/drawing59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autoCompressPictures="0" defaultThemeVersion="124226"/>
  <bookViews>
    <workbookView xWindow="-45" yWindow="-60" windowWidth="15480" windowHeight="11640" tabRatio="900"/>
  </bookViews>
  <sheets>
    <sheet name="Índice" sheetId="15" r:id="rId1"/>
    <sheet name="Desempleo contexto internaciona" sheetId="63" r:id="rId2"/>
    <sheet name="Resumen tasas mercado laboral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Tasa de subempleo subjetivo" sheetId="26" r:id="rId10"/>
    <sheet name="Insuficiencia de horas" sheetId="27" r:id="rId11"/>
    <sheet name="Empleo inadecuado competencias" sheetId="28" r:id="rId12"/>
    <sheet name="Empleo inadecuado por ingresos" sheetId="29" r:id="rId13"/>
    <sheet name="Tasa de subempleo objetivo" sheetId="30" r:id="rId14"/>
    <sheet name="Insuficiencia de horas " sheetId="31" r:id="rId15"/>
    <sheet name="Empleo inadecuado x competncias" sheetId="32" r:id="rId16"/>
    <sheet name=" Empleo inadecuado x ingresos" sheetId="33" r:id="rId17"/>
    <sheet name="Resumen mer. lab miles personas" sheetId="17" r:id="rId18"/>
    <sheet name="Población en edad de trabajar" sheetId="1" r:id="rId19"/>
    <sheet name="Población económicamente activa" sheetId="21" r:id="rId20"/>
    <sheet name="Ocupados" sheetId="35" r:id="rId21"/>
    <sheet name="Desocupados" sheetId="36" r:id="rId22"/>
    <sheet name="  Abiertos" sheetId="37" r:id="rId23"/>
    <sheet name="  Ocultos" sheetId="38" r:id="rId24"/>
    <sheet name="Inactivos" sheetId="39" r:id="rId25"/>
    <sheet name="Subempleados subjetivos" sheetId="40" r:id="rId26"/>
    <sheet name="  Insuficiencia de horas" sheetId="41" r:id="rId27"/>
    <sheet name="  Inadecuado por competencias" sheetId="42" r:id="rId28"/>
    <sheet name="  Inadecuado por ingresos" sheetId="43" r:id="rId29"/>
    <sheet name="Subempleados objetivos" sheetId="44" r:id="rId30"/>
    <sheet name=" Insuficiencia de horas" sheetId="45" r:id="rId31"/>
    <sheet name="   Inadecuado por competencias" sheetId="46" r:id="rId32"/>
    <sheet name="   Inadecuado por ingresos" sheetId="47" r:id="rId33"/>
    <sheet name="Resumen tipo de empleo" sheetId="61" r:id="rId34"/>
    <sheet name="Empleado particular" sheetId="48" r:id="rId35"/>
    <sheet name="Empleado del gobierno " sheetId="49" r:id="rId36"/>
    <sheet name="Empleado doméstico " sheetId="50" r:id="rId37"/>
    <sheet name="Cuenta propia " sheetId="51" r:id="rId38"/>
    <sheet name="Patrón o empleador" sheetId="52" r:id="rId39"/>
    <sheet name="Trab familiar sin remuneración " sheetId="53" r:id="rId40"/>
    <sheet name="Trab sin remuneración otras emp" sheetId="54" r:id="rId41"/>
    <sheet name="Jornalero o Peón" sheetId="55" r:id="rId42"/>
    <sheet name="Otro" sheetId="56" r:id="rId43"/>
    <sheet name="Resumen Indicadores Secretaría" sheetId="62" r:id="rId44"/>
    <sheet name="Empleado Asalariado" sheetId="57" r:id="rId45"/>
    <sheet name="Empleado no asalariado" sheetId="58" r:id="rId46"/>
    <sheet name="Tasa de empleados asalariados" sheetId="59" r:id="rId47"/>
    <sheet name="Tasa de empl no asalariados" sheetId="60" r:id="rId48"/>
    <sheet name="Resumen Rama" sheetId="64" r:id="rId49"/>
    <sheet name="No informa" sheetId="65" r:id="rId50"/>
    <sheet name="Agro, pesca, ganad" sheetId="66" r:id="rId51"/>
    <sheet name="Explot de Minas y Cant" sheetId="67" r:id="rId52"/>
    <sheet name="Industria manufacturera" sheetId="70" r:id="rId53"/>
    <sheet name="Sum.Electr Gas y Agua" sheetId="71" r:id="rId54"/>
    <sheet name="Construcción" sheetId="72" r:id="rId55"/>
    <sheet name=" Comercio, hoteles y rest" sheetId="73" r:id="rId56"/>
    <sheet name="Transp, almac y comunic" sheetId="74" r:id="rId57"/>
    <sheet name="Intermediación financiera" sheetId="75" r:id="rId58"/>
    <sheet name="Actividades Inmobiliarias" sheetId="76" r:id="rId59"/>
    <sheet name="Serv, comunales, soc y person" sheetId="77" r:id="rId60"/>
    <sheet name="Poblacion desempleada cesante" sheetId="91" r:id="rId61"/>
    <sheet name="Cesantes Total Nacional" sheetId="78" r:id="rId62"/>
    <sheet name=" No informa" sheetId="80" r:id="rId63"/>
    <sheet name="Agric, pesca, ganad, caza " sheetId="81" r:id="rId64"/>
    <sheet name="Explot de Minas y Canteras" sheetId="82" r:id="rId65"/>
    <sheet name="Industria manufacturer" sheetId="83" r:id="rId66"/>
    <sheet name="Sumin de Electric Gas y Agua" sheetId="84" r:id="rId67"/>
    <sheet name="Construcc" sheetId="85" r:id="rId68"/>
    <sheet name="Comercio, hoteles y restau" sheetId="86" r:id="rId69"/>
    <sheet name="Transp, almacen y comun" sheetId="87" r:id="rId70"/>
    <sheet name=" Intermediación financ" sheetId="88" r:id="rId71"/>
    <sheet name="Act Inmobiliarias" sheetId="89" r:id="rId72"/>
    <sheet name="Servi, comunales, soc y person" sheetId="90" r:id="rId73"/>
  </sheets>
  <externalReferences>
    <externalReference r:id="rId74"/>
    <externalReference r:id="rId75"/>
  </externalReferences>
  <definedNames>
    <definedName name="\a" localSheetId="31">#REF!</definedName>
    <definedName name="\a" localSheetId="32">#REF!</definedName>
    <definedName name="\a" localSheetId="22">#REF!</definedName>
    <definedName name="\a" localSheetId="27">#REF!</definedName>
    <definedName name="\a" localSheetId="28">#REF!</definedName>
    <definedName name="\a" localSheetId="26">#REF!</definedName>
    <definedName name="\a" localSheetId="23">#REF!</definedName>
    <definedName name="\a" localSheetId="55">#REF!</definedName>
    <definedName name="\a" localSheetId="16">#REF!</definedName>
    <definedName name="\a" localSheetId="30">#REF!</definedName>
    <definedName name="\a" localSheetId="70">#REF!</definedName>
    <definedName name="\a" localSheetId="62">#REF!</definedName>
    <definedName name="\a" localSheetId="71">#REF!</definedName>
    <definedName name="\a" localSheetId="58">#REF!</definedName>
    <definedName name="\a" localSheetId="63">#REF!</definedName>
    <definedName name="\a" localSheetId="50">#REF!</definedName>
    <definedName name="\a" localSheetId="61">#REF!</definedName>
    <definedName name="\a" localSheetId="68">#REF!</definedName>
    <definedName name="\a" localSheetId="67">#REF!</definedName>
    <definedName name="\a" localSheetId="54">#REF!</definedName>
    <definedName name="\a" localSheetId="37">#REF!</definedName>
    <definedName name="\a" localSheetId="1">#REF!</definedName>
    <definedName name="\a" localSheetId="21">#REF!</definedName>
    <definedName name="\a" localSheetId="44">#REF!</definedName>
    <definedName name="\a" localSheetId="35">#REF!</definedName>
    <definedName name="\a" localSheetId="36">#REF!</definedName>
    <definedName name="\a" localSheetId="45">#REF!</definedName>
    <definedName name="\a" localSheetId="34">#REF!</definedName>
    <definedName name="\a" localSheetId="11">#REF!</definedName>
    <definedName name="\a" localSheetId="12">#REF!</definedName>
    <definedName name="\a" localSheetId="15">#REF!</definedName>
    <definedName name="\a" localSheetId="51">#REF!</definedName>
    <definedName name="\a" localSheetId="64">#REF!</definedName>
    <definedName name="\a" localSheetId="24">#REF!</definedName>
    <definedName name="\a" localSheetId="0">#REF!</definedName>
    <definedName name="\a" localSheetId="65">#REF!</definedName>
    <definedName name="\a" localSheetId="52">#REF!</definedName>
    <definedName name="\a" localSheetId="10">#REF!</definedName>
    <definedName name="\a" localSheetId="14">#REF!</definedName>
    <definedName name="\a" localSheetId="57">#REF!</definedName>
    <definedName name="\a" localSheetId="41">#REF!</definedName>
    <definedName name="\a" localSheetId="49">#REF!</definedName>
    <definedName name="\a" localSheetId="20">#REF!</definedName>
    <definedName name="\a" localSheetId="42">#REF!</definedName>
    <definedName name="\a" localSheetId="38">#REF!</definedName>
    <definedName name="\a" localSheetId="60">#REF!</definedName>
    <definedName name="\a" localSheetId="19">#REF!</definedName>
    <definedName name="\a" localSheetId="18">#REF!</definedName>
    <definedName name="\a" localSheetId="3">#REF!</definedName>
    <definedName name="\a" localSheetId="43">#REF!</definedName>
    <definedName name="\a" localSheetId="17">#REF!</definedName>
    <definedName name="\a" localSheetId="48">#REF!</definedName>
    <definedName name="\a" localSheetId="2">#REF!</definedName>
    <definedName name="\a" localSheetId="33">#REF!</definedName>
    <definedName name="\a" localSheetId="59">#REF!</definedName>
    <definedName name="\a" localSheetId="72">#REF!</definedName>
    <definedName name="\a" localSheetId="29">#REF!</definedName>
    <definedName name="\a" localSheetId="25">#REF!</definedName>
    <definedName name="\a" localSheetId="53">#REF!</definedName>
    <definedName name="\a" localSheetId="6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6">#REF!</definedName>
    <definedName name="\a" localSheetId="5">#REF!</definedName>
    <definedName name="\a" localSheetId="13">#REF!</definedName>
    <definedName name="\a" localSheetId="9">#REF!</definedName>
    <definedName name="\a" localSheetId="4">#REF!</definedName>
    <definedName name="\a" localSheetId="39">#REF!</definedName>
    <definedName name="\a" localSheetId="40">#REF!</definedName>
    <definedName name="\a" localSheetId="56">#REF!</definedName>
    <definedName name="\a" localSheetId="69">#REF!</definedName>
    <definedName name="\y" localSheetId="31">#REF!</definedName>
    <definedName name="\y" localSheetId="32">#REF!</definedName>
    <definedName name="\y" localSheetId="22">#REF!</definedName>
    <definedName name="\y" localSheetId="27">#REF!</definedName>
    <definedName name="\y" localSheetId="28">#REF!</definedName>
    <definedName name="\y" localSheetId="26">#REF!</definedName>
    <definedName name="\y" localSheetId="23">#REF!</definedName>
    <definedName name="\y" localSheetId="55">#REF!</definedName>
    <definedName name="\y" localSheetId="16">#REF!</definedName>
    <definedName name="\y" localSheetId="30">#REF!</definedName>
    <definedName name="\y" localSheetId="70">#REF!</definedName>
    <definedName name="\y" localSheetId="62">#REF!</definedName>
    <definedName name="\y" localSheetId="71">#REF!</definedName>
    <definedName name="\y" localSheetId="58">#REF!</definedName>
    <definedName name="\y" localSheetId="63">#REF!</definedName>
    <definedName name="\y" localSheetId="50">#REF!</definedName>
    <definedName name="\y" localSheetId="61">#REF!</definedName>
    <definedName name="\y" localSheetId="68">#REF!</definedName>
    <definedName name="\y" localSheetId="67">#REF!</definedName>
    <definedName name="\y" localSheetId="54">#REF!</definedName>
    <definedName name="\y" localSheetId="37">#REF!</definedName>
    <definedName name="\y" localSheetId="1">#REF!</definedName>
    <definedName name="\y" localSheetId="21">#REF!</definedName>
    <definedName name="\y" localSheetId="44">#REF!</definedName>
    <definedName name="\y" localSheetId="35">#REF!</definedName>
    <definedName name="\y" localSheetId="36">#REF!</definedName>
    <definedName name="\y" localSheetId="45">#REF!</definedName>
    <definedName name="\y" localSheetId="34">#REF!</definedName>
    <definedName name="\y" localSheetId="11">#REF!</definedName>
    <definedName name="\y" localSheetId="12">#REF!</definedName>
    <definedName name="\y" localSheetId="15">#REF!</definedName>
    <definedName name="\y" localSheetId="51">#REF!</definedName>
    <definedName name="\y" localSheetId="64">#REF!</definedName>
    <definedName name="\y" localSheetId="24">#REF!</definedName>
    <definedName name="\y" localSheetId="0">#REF!</definedName>
    <definedName name="\y" localSheetId="65">#REF!</definedName>
    <definedName name="\y" localSheetId="52">#REF!</definedName>
    <definedName name="\y" localSheetId="10">#REF!</definedName>
    <definedName name="\y" localSheetId="14">#REF!</definedName>
    <definedName name="\y" localSheetId="57">#REF!</definedName>
    <definedName name="\y" localSheetId="41">#REF!</definedName>
    <definedName name="\y" localSheetId="49">#REF!</definedName>
    <definedName name="\y" localSheetId="20">#REF!</definedName>
    <definedName name="\y" localSheetId="42">#REF!</definedName>
    <definedName name="\y" localSheetId="38">#REF!</definedName>
    <definedName name="\y" localSheetId="60">#REF!</definedName>
    <definedName name="\y" localSheetId="19">#REF!</definedName>
    <definedName name="\y" localSheetId="18">#REF!</definedName>
    <definedName name="\y" localSheetId="3">#REF!</definedName>
    <definedName name="\y" localSheetId="43">#REF!</definedName>
    <definedName name="\y" localSheetId="17">#REF!</definedName>
    <definedName name="\y" localSheetId="48">#REF!</definedName>
    <definedName name="\y" localSheetId="2">#REF!</definedName>
    <definedName name="\y" localSheetId="33">#REF!</definedName>
    <definedName name="\y" localSheetId="59">#REF!</definedName>
    <definedName name="\y" localSheetId="72">#REF!</definedName>
    <definedName name="\y" localSheetId="29">#REF!</definedName>
    <definedName name="\y" localSheetId="25">#REF!</definedName>
    <definedName name="\y" localSheetId="53">#REF!</definedName>
    <definedName name="\y" localSheetId="6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6">#REF!</definedName>
    <definedName name="\y" localSheetId="5">#REF!</definedName>
    <definedName name="\y" localSheetId="13">#REF!</definedName>
    <definedName name="\y" localSheetId="9">#REF!</definedName>
    <definedName name="\y" localSheetId="4">#REF!</definedName>
    <definedName name="\y" localSheetId="39">#REF!</definedName>
    <definedName name="\y" localSheetId="40">#REF!</definedName>
    <definedName name="\y" localSheetId="56">#REF!</definedName>
    <definedName name="\y" localSheetId="69">#REF!</definedName>
    <definedName name="\z" localSheetId="31">#REF!</definedName>
    <definedName name="\z" localSheetId="32">#REF!</definedName>
    <definedName name="\z" localSheetId="22">#REF!</definedName>
    <definedName name="\z" localSheetId="27">#REF!</definedName>
    <definedName name="\z" localSheetId="28">#REF!</definedName>
    <definedName name="\z" localSheetId="26">#REF!</definedName>
    <definedName name="\z" localSheetId="23">#REF!</definedName>
    <definedName name="\z" localSheetId="55">#REF!</definedName>
    <definedName name="\z" localSheetId="16">#REF!</definedName>
    <definedName name="\z" localSheetId="30">#REF!</definedName>
    <definedName name="\z" localSheetId="70">#REF!</definedName>
    <definedName name="\z" localSheetId="62">#REF!</definedName>
    <definedName name="\z" localSheetId="71">#REF!</definedName>
    <definedName name="\z" localSheetId="58">#REF!</definedName>
    <definedName name="\z" localSheetId="63">#REF!</definedName>
    <definedName name="\z" localSheetId="50">#REF!</definedName>
    <definedName name="\z" localSheetId="61">#REF!</definedName>
    <definedName name="\z" localSheetId="68">#REF!</definedName>
    <definedName name="\z" localSheetId="67">#REF!</definedName>
    <definedName name="\z" localSheetId="54">#REF!</definedName>
    <definedName name="\z" localSheetId="37">#REF!</definedName>
    <definedName name="\z" localSheetId="1">#REF!</definedName>
    <definedName name="\z" localSheetId="21">#REF!</definedName>
    <definedName name="\z" localSheetId="44">#REF!</definedName>
    <definedName name="\z" localSheetId="35">#REF!</definedName>
    <definedName name="\z" localSheetId="36">#REF!</definedName>
    <definedName name="\z" localSheetId="45">#REF!</definedName>
    <definedName name="\z" localSheetId="34">#REF!</definedName>
    <definedName name="\z" localSheetId="11">#REF!</definedName>
    <definedName name="\z" localSheetId="12">#REF!</definedName>
    <definedName name="\z" localSheetId="15">#REF!</definedName>
    <definedName name="\z" localSheetId="51">#REF!</definedName>
    <definedName name="\z" localSheetId="64">#REF!</definedName>
    <definedName name="\z" localSheetId="24">#REF!</definedName>
    <definedName name="\z" localSheetId="0">#REF!</definedName>
    <definedName name="\z" localSheetId="65">#REF!</definedName>
    <definedName name="\z" localSheetId="52">#REF!</definedName>
    <definedName name="\z" localSheetId="10">#REF!</definedName>
    <definedName name="\z" localSheetId="14">#REF!</definedName>
    <definedName name="\z" localSheetId="57">#REF!</definedName>
    <definedName name="\z" localSheetId="41">#REF!</definedName>
    <definedName name="\z" localSheetId="49">#REF!</definedName>
    <definedName name="\z" localSheetId="20">#REF!</definedName>
    <definedName name="\z" localSheetId="42">#REF!</definedName>
    <definedName name="\z" localSheetId="38">#REF!</definedName>
    <definedName name="\z" localSheetId="60">#REF!</definedName>
    <definedName name="\z" localSheetId="19">#REF!</definedName>
    <definedName name="\z" localSheetId="18">#REF!</definedName>
    <definedName name="\z" localSheetId="3">#REF!</definedName>
    <definedName name="\z" localSheetId="43">#REF!</definedName>
    <definedName name="\z" localSheetId="17">#REF!</definedName>
    <definedName name="\z" localSheetId="48">#REF!</definedName>
    <definedName name="\z" localSheetId="2">#REF!</definedName>
    <definedName name="\z" localSheetId="33">#REF!</definedName>
    <definedName name="\z" localSheetId="59">#REF!</definedName>
    <definedName name="\z" localSheetId="72">#REF!</definedName>
    <definedName name="\z" localSheetId="29">#REF!</definedName>
    <definedName name="\z" localSheetId="25">#REF!</definedName>
    <definedName name="\z" localSheetId="53">#REF!</definedName>
    <definedName name="\z" localSheetId="6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6">#REF!</definedName>
    <definedName name="\z" localSheetId="5">#REF!</definedName>
    <definedName name="\z" localSheetId="13">#REF!</definedName>
    <definedName name="\z" localSheetId="9">#REF!</definedName>
    <definedName name="\z" localSheetId="4">#REF!</definedName>
    <definedName name="\z" localSheetId="39">#REF!</definedName>
    <definedName name="\z" localSheetId="40">#REF!</definedName>
    <definedName name="\z" localSheetId="56">#REF!</definedName>
    <definedName name="\z" localSheetId="69">#REF!</definedName>
    <definedName name="_C" localSheetId="0">#REF!</definedName>
    <definedName name="_Fill" localSheetId="31" hidden="1">#REF!</definedName>
    <definedName name="_Fill" localSheetId="32" hidden="1">#REF!</definedName>
    <definedName name="_Fill" localSheetId="22" hidden="1">#REF!</definedName>
    <definedName name="_Fill" localSheetId="27" hidden="1">#REF!</definedName>
    <definedName name="_Fill" localSheetId="28" hidden="1">#REF!</definedName>
    <definedName name="_Fill" localSheetId="26" hidden="1">#REF!</definedName>
    <definedName name="_Fill" localSheetId="23" hidden="1">#REF!</definedName>
    <definedName name="_Fill" localSheetId="55" hidden="1">#REF!</definedName>
    <definedName name="_Fill" localSheetId="16" hidden="1">#REF!</definedName>
    <definedName name="_Fill" localSheetId="30" hidden="1">#REF!</definedName>
    <definedName name="_Fill" localSheetId="70" hidden="1">#REF!</definedName>
    <definedName name="_Fill" localSheetId="62" hidden="1">#REF!</definedName>
    <definedName name="_Fill" localSheetId="71" hidden="1">#REF!</definedName>
    <definedName name="_Fill" localSheetId="58" hidden="1">#REF!</definedName>
    <definedName name="_Fill" localSheetId="63" hidden="1">#REF!</definedName>
    <definedName name="_Fill" localSheetId="50" hidden="1">#REF!</definedName>
    <definedName name="_Fill" localSheetId="61" hidden="1">#REF!</definedName>
    <definedName name="_Fill" localSheetId="68" hidden="1">#REF!</definedName>
    <definedName name="_Fill" localSheetId="67" hidden="1">#REF!</definedName>
    <definedName name="_Fill" localSheetId="54" hidden="1">#REF!</definedName>
    <definedName name="_Fill" localSheetId="37" hidden="1">#REF!</definedName>
    <definedName name="_Fill" localSheetId="1" hidden="1">#REF!</definedName>
    <definedName name="_Fill" localSheetId="21" hidden="1">#REF!</definedName>
    <definedName name="_Fill" localSheetId="44" hidden="1">#REF!</definedName>
    <definedName name="_Fill" localSheetId="35" hidden="1">#REF!</definedName>
    <definedName name="_Fill" localSheetId="36" hidden="1">#REF!</definedName>
    <definedName name="_Fill" localSheetId="45" hidden="1">#REF!</definedName>
    <definedName name="_Fill" localSheetId="34" hidden="1">#REF!</definedName>
    <definedName name="_Fill" localSheetId="11" hidden="1">#REF!</definedName>
    <definedName name="_Fill" localSheetId="12" hidden="1">#REF!</definedName>
    <definedName name="_Fill" localSheetId="15" hidden="1">#REF!</definedName>
    <definedName name="_Fill" localSheetId="51" hidden="1">#REF!</definedName>
    <definedName name="_Fill" localSheetId="64" hidden="1">#REF!</definedName>
    <definedName name="_Fill" localSheetId="24" hidden="1">#REF!</definedName>
    <definedName name="_Fill" localSheetId="0" hidden="1">#REF!</definedName>
    <definedName name="_Fill" localSheetId="65" hidden="1">#REF!</definedName>
    <definedName name="_Fill" localSheetId="52" hidden="1">#REF!</definedName>
    <definedName name="_Fill" localSheetId="10" hidden="1">#REF!</definedName>
    <definedName name="_Fill" localSheetId="14" hidden="1">#REF!</definedName>
    <definedName name="_Fill" localSheetId="57" hidden="1">#REF!</definedName>
    <definedName name="_Fill" localSheetId="41" hidden="1">#REF!</definedName>
    <definedName name="_Fill" localSheetId="49" hidden="1">#REF!</definedName>
    <definedName name="_Fill" localSheetId="20" hidden="1">#REF!</definedName>
    <definedName name="_Fill" localSheetId="42" hidden="1">#REF!</definedName>
    <definedName name="_Fill" localSheetId="38" hidden="1">#REF!</definedName>
    <definedName name="_Fill" localSheetId="60" hidden="1">#REF!</definedName>
    <definedName name="_Fill" localSheetId="19" hidden="1">#REF!</definedName>
    <definedName name="_Fill" localSheetId="18" hidden="1">#REF!</definedName>
    <definedName name="_Fill" localSheetId="3" hidden="1">#REF!</definedName>
    <definedName name="_Fill" localSheetId="43" hidden="1">#REF!</definedName>
    <definedName name="_Fill" localSheetId="17" hidden="1">#REF!</definedName>
    <definedName name="_Fill" localSheetId="48" hidden="1">#REF!</definedName>
    <definedName name="_Fill" localSheetId="2" hidden="1">#REF!</definedName>
    <definedName name="_Fill" localSheetId="33" hidden="1">#REF!</definedName>
    <definedName name="_Fill" localSheetId="59" hidden="1">#REF!</definedName>
    <definedName name="_Fill" localSheetId="72" hidden="1">#REF!</definedName>
    <definedName name="_Fill" localSheetId="29" hidden="1">#REF!</definedName>
    <definedName name="_Fill" localSheetId="25" hidden="1">#REF!</definedName>
    <definedName name="_Fill" localSheetId="53" hidden="1">#REF!</definedName>
    <definedName name="_Fill" localSheetId="6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6" hidden="1">#REF!</definedName>
    <definedName name="_Fill" localSheetId="5" hidden="1">#REF!</definedName>
    <definedName name="_Fill" localSheetId="13" hidden="1">#REF!</definedName>
    <definedName name="_Fill" localSheetId="9" hidden="1">#REF!</definedName>
    <definedName name="_Fill" localSheetId="4" hidden="1">#REF!</definedName>
    <definedName name="_Fill" localSheetId="39" hidden="1">#REF!</definedName>
    <definedName name="_Fill" localSheetId="40" hidden="1">#REF!</definedName>
    <definedName name="_Fill" localSheetId="56" hidden="1">#REF!</definedName>
    <definedName name="_Fill" localSheetId="69" hidden="1">#REF!</definedName>
    <definedName name="_Key1" localSheetId="31" hidden="1">#REF!</definedName>
    <definedName name="_Key1" localSheetId="32" hidden="1">#REF!</definedName>
    <definedName name="_Key1" localSheetId="22" hidden="1">#REF!</definedName>
    <definedName name="_Key1" localSheetId="27" hidden="1">#REF!</definedName>
    <definedName name="_Key1" localSheetId="28" hidden="1">#REF!</definedName>
    <definedName name="_Key1" localSheetId="26" hidden="1">#REF!</definedName>
    <definedName name="_Key1" localSheetId="23" hidden="1">#REF!</definedName>
    <definedName name="_Key1" localSheetId="55" hidden="1">#REF!</definedName>
    <definedName name="_Key1" localSheetId="16" hidden="1">#REF!</definedName>
    <definedName name="_Key1" localSheetId="30" hidden="1">#REF!</definedName>
    <definedName name="_Key1" localSheetId="70" hidden="1">#REF!</definedName>
    <definedName name="_Key1" localSheetId="62" hidden="1">#REF!</definedName>
    <definedName name="_Key1" localSheetId="71" hidden="1">#REF!</definedName>
    <definedName name="_Key1" localSheetId="58" hidden="1">#REF!</definedName>
    <definedName name="_Key1" localSheetId="63" hidden="1">#REF!</definedName>
    <definedName name="_Key1" localSheetId="50" hidden="1">#REF!</definedName>
    <definedName name="_Key1" localSheetId="61" hidden="1">#REF!</definedName>
    <definedName name="_Key1" localSheetId="68" hidden="1">#REF!</definedName>
    <definedName name="_Key1" localSheetId="67" hidden="1">#REF!</definedName>
    <definedName name="_Key1" localSheetId="54" hidden="1">#REF!</definedName>
    <definedName name="_Key1" localSheetId="37" hidden="1">#REF!</definedName>
    <definedName name="_Key1" localSheetId="1" hidden="1">#REF!</definedName>
    <definedName name="_Key1" localSheetId="21" hidden="1">#REF!</definedName>
    <definedName name="_Key1" localSheetId="44" hidden="1">#REF!</definedName>
    <definedName name="_Key1" localSheetId="35" hidden="1">#REF!</definedName>
    <definedName name="_Key1" localSheetId="36" hidden="1">#REF!</definedName>
    <definedName name="_Key1" localSheetId="45" hidden="1">#REF!</definedName>
    <definedName name="_Key1" localSheetId="34" hidden="1">#REF!</definedName>
    <definedName name="_Key1" localSheetId="11" hidden="1">#REF!</definedName>
    <definedName name="_Key1" localSheetId="12" hidden="1">#REF!</definedName>
    <definedName name="_Key1" localSheetId="15" hidden="1">#REF!</definedName>
    <definedName name="_Key1" localSheetId="51" hidden="1">#REF!</definedName>
    <definedName name="_Key1" localSheetId="64" hidden="1">#REF!</definedName>
    <definedName name="_Key1" localSheetId="24" hidden="1">#REF!</definedName>
    <definedName name="_Key1" localSheetId="0" hidden="1">#REF!</definedName>
    <definedName name="_Key1" localSheetId="65" hidden="1">#REF!</definedName>
    <definedName name="_Key1" localSheetId="52" hidden="1">#REF!</definedName>
    <definedName name="_Key1" localSheetId="10" hidden="1">#REF!</definedName>
    <definedName name="_Key1" localSheetId="14" hidden="1">#REF!</definedName>
    <definedName name="_Key1" localSheetId="57" hidden="1">#REF!</definedName>
    <definedName name="_Key1" localSheetId="41" hidden="1">#REF!</definedName>
    <definedName name="_Key1" localSheetId="49" hidden="1">#REF!</definedName>
    <definedName name="_Key1" localSheetId="20" hidden="1">#REF!</definedName>
    <definedName name="_Key1" localSheetId="42" hidden="1">#REF!</definedName>
    <definedName name="_Key1" localSheetId="38" hidden="1">#REF!</definedName>
    <definedName name="_Key1" localSheetId="60" hidden="1">#REF!</definedName>
    <definedName name="_Key1" localSheetId="19" hidden="1">#REF!</definedName>
    <definedName name="_Key1" localSheetId="18" hidden="1">#REF!</definedName>
    <definedName name="_Key1" localSheetId="3" hidden="1">#REF!</definedName>
    <definedName name="_Key1" localSheetId="43" hidden="1">#REF!</definedName>
    <definedName name="_Key1" localSheetId="17" hidden="1">#REF!</definedName>
    <definedName name="_Key1" localSheetId="48" hidden="1">#REF!</definedName>
    <definedName name="_Key1" localSheetId="2" hidden="1">#REF!</definedName>
    <definedName name="_Key1" localSheetId="33" hidden="1">#REF!</definedName>
    <definedName name="_Key1" localSheetId="59" hidden="1">#REF!</definedName>
    <definedName name="_Key1" localSheetId="72" hidden="1">#REF!</definedName>
    <definedName name="_Key1" localSheetId="29" hidden="1">#REF!</definedName>
    <definedName name="_Key1" localSheetId="25" hidden="1">#REF!</definedName>
    <definedName name="_Key1" localSheetId="53" hidden="1">#REF!</definedName>
    <definedName name="_Key1" localSheetId="6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6" hidden="1">#REF!</definedName>
    <definedName name="_Key1" localSheetId="5" hidden="1">#REF!</definedName>
    <definedName name="_Key1" localSheetId="13" hidden="1">#REF!</definedName>
    <definedName name="_Key1" localSheetId="9" hidden="1">#REF!</definedName>
    <definedName name="_Key1" localSheetId="4" hidden="1">#REF!</definedName>
    <definedName name="_Key1" localSheetId="39" hidden="1">#REF!</definedName>
    <definedName name="_Key1" localSheetId="40" hidden="1">#REF!</definedName>
    <definedName name="_Key1" localSheetId="56" hidden="1">#REF!</definedName>
    <definedName name="_Key1" localSheetId="69" hidden="1">#REF!</definedName>
    <definedName name="_Order1" hidden="1">255</definedName>
    <definedName name="_Sort" localSheetId="31" hidden="1">#REF!</definedName>
    <definedName name="_Sort" localSheetId="32" hidden="1">#REF!</definedName>
    <definedName name="_Sort" localSheetId="22" hidden="1">#REF!</definedName>
    <definedName name="_Sort" localSheetId="27" hidden="1">#REF!</definedName>
    <definedName name="_Sort" localSheetId="28" hidden="1">#REF!</definedName>
    <definedName name="_Sort" localSheetId="26" hidden="1">#REF!</definedName>
    <definedName name="_Sort" localSheetId="23" hidden="1">#REF!</definedName>
    <definedName name="_Sort" localSheetId="55" hidden="1">#REF!</definedName>
    <definedName name="_Sort" localSheetId="16" hidden="1">#REF!</definedName>
    <definedName name="_Sort" localSheetId="30" hidden="1">#REF!</definedName>
    <definedName name="_Sort" localSheetId="70" hidden="1">#REF!</definedName>
    <definedName name="_Sort" localSheetId="62" hidden="1">#REF!</definedName>
    <definedName name="_Sort" localSheetId="71" hidden="1">#REF!</definedName>
    <definedName name="_Sort" localSheetId="58" hidden="1">#REF!</definedName>
    <definedName name="_Sort" localSheetId="63" hidden="1">#REF!</definedName>
    <definedName name="_Sort" localSheetId="50" hidden="1">#REF!</definedName>
    <definedName name="_Sort" localSheetId="61" hidden="1">#REF!</definedName>
    <definedName name="_Sort" localSheetId="68" hidden="1">#REF!</definedName>
    <definedName name="_Sort" localSheetId="67" hidden="1">#REF!</definedName>
    <definedName name="_Sort" localSheetId="54" hidden="1">#REF!</definedName>
    <definedName name="_Sort" localSheetId="37" hidden="1">#REF!</definedName>
    <definedName name="_Sort" localSheetId="1" hidden="1">#REF!</definedName>
    <definedName name="_Sort" localSheetId="21" hidden="1">#REF!</definedName>
    <definedName name="_Sort" localSheetId="44" hidden="1">#REF!</definedName>
    <definedName name="_Sort" localSheetId="35" hidden="1">#REF!</definedName>
    <definedName name="_Sort" localSheetId="36" hidden="1">#REF!</definedName>
    <definedName name="_Sort" localSheetId="45" hidden="1">#REF!</definedName>
    <definedName name="_Sort" localSheetId="34" hidden="1">#REF!</definedName>
    <definedName name="_Sort" localSheetId="11" hidden="1">#REF!</definedName>
    <definedName name="_Sort" localSheetId="12" hidden="1">#REF!</definedName>
    <definedName name="_Sort" localSheetId="15" hidden="1">#REF!</definedName>
    <definedName name="_Sort" localSheetId="51" hidden="1">#REF!</definedName>
    <definedName name="_Sort" localSheetId="64" hidden="1">#REF!</definedName>
    <definedName name="_Sort" localSheetId="24" hidden="1">#REF!</definedName>
    <definedName name="_Sort" localSheetId="0" hidden="1">#REF!</definedName>
    <definedName name="_Sort" localSheetId="65" hidden="1">#REF!</definedName>
    <definedName name="_Sort" localSheetId="52" hidden="1">#REF!</definedName>
    <definedName name="_Sort" localSheetId="10" hidden="1">#REF!</definedName>
    <definedName name="_Sort" localSheetId="14" hidden="1">#REF!</definedName>
    <definedName name="_Sort" localSheetId="57" hidden="1">#REF!</definedName>
    <definedName name="_Sort" localSheetId="41" hidden="1">#REF!</definedName>
    <definedName name="_Sort" localSheetId="49" hidden="1">#REF!</definedName>
    <definedName name="_Sort" localSheetId="20" hidden="1">#REF!</definedName>
    <definedName name="_Sort" localSheetId="42" hidden="1">#REF!</definedName>
    <definedName name="_Sort" localSheetId="38" hidden="1">#REF!</definedName>
    <definedName name="_Sort" localSheetId="60" hidden="1">#REF!</definedName>
    <definedName name="_Sort" localSheetId="19" hidden="1">#REF!</definedName>
    <definedName name="_Sort" localSheetId="18" hidden="1">#REF!</definedName>
    <definedName name="_Sort" localSheetId="3" hidden="1">#REF!</definedName>
    <definedName name="_Sort" localSheetId="43" hidden="1">#REF!</definedName>
    <definedName name="_Sort" localSheetId="17" hidden="1">#REF!</definedName>
    <definedName name="_Sort" localSheetId="48" hidden="1">#REF!</definedName>
    <definedName name="_Sort" localSheetId="2" hidden="1">#REF!</definedName>
    <definedName name="_Sort" localSheetId="33" hidden="1">#REF!</definedName>
    <definedName name="_Sort" localSheetId="59" hidden="1">#REF!</definedName>
    <definedName name="_Sort" localSheetId="72" hidden="1">#REF!</definedName>
    <definedName name="_Sort" localSheetId="29" hidden="1">#REF!</definedName>
    <definedName name="_Sort" localSheetId="25" hidden="1">#REF!</definedName>
    <definedName name="_Sort" localSheetId="53" hidden="1">#REF!</definedName>
    <definedName name="_Sort" localSheetId="6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6" hidden="1">#REF!</definedName>
    <definedName name="_Sort" localSheetId="5" hidden="1">#REF!</definedName>
    <definedName name="_Sort" localSheetId="13" hidden="1">#REF!</definedName>
    <definedName name="_Sort" localSheetId="9" hidden="1">#REF!</definedName>
    <definedName name="_Sort" localSheetId="4" hidden="1">#REF!</definedName>
    <definedName name="_Sort" localSheetId="39" hidden="1">#REF!</definedName>
    <definedName name="_Sort" localSheetId="40" hidden="1">#REF!</definedName>
    <definedName name="_Sort" localSheetId="56" hidden="1">#REF!</definedName>
    <definedName name="_Sort" localSheetId="69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31">'[1]ipc indice 2'!$L$1:$L$311</definedName>
    <definedName name="ABR._89" localSheetId="32">'[1]ipc indice 2'!$L$1:$L$311</definedName>
    <definedName name="ABR._89" localSheetId="22">'[1]ipc indice 2'!$L$1:$L$311</definedName>
    <definedName name="ABR._89" localSheetId="27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3">'[1]ipc indice 2'!$L$1:$L$311</definedName>
    <definedName name="ABR._89" localSheetId="55">'[1]ipc indice 2'!$L$1:$L$311</definedName>
    <definedName name="ABR._89" localSheetId="16">'[1]ipc indice 2'!$L$1:$L$311</definedName>
    <definedName name="ABR._89" localSheetId="30">'[1]ipc indice 2'!$L$1:$L$311</definedName>
    <definedName name="ABR._89" localSheetId="70">'[1]ipc indice 2'!$L$1:$L$311</definedName>
    <definedName name="ABR._89" localSheetId="62">'[1]ipc indice 2'!$L$1:$L$311</definedName>
    <definedName name="ABR._89" localSheetId="71">'[1]ipc indice 2'!$L$1:$L$311</definedName>
    <definedName name="ABR._89" localSheetId="58">'[1]ipc indice 2'!$L$1:$L$311</definedName>
    <definedName name="ABR._89" localSheetId="63">'[1]ipc indice 2'!$L$1:$L$311</definedName>
    <definedName name="ABR._89" localSheetId="50">'[1]ipc indice 2'!$L$1:$L$311</definedName>
    <definedName name="ABR._89" localSheetId="61">'[1]ipc indice 2'!$L$1:$L$311</definedName>
    <definedName name="ABR._89" localSheetId="68">'[1]ipc indice 2'!$L$1:$L$311</definedName>
    <definedName name="ABR._89" localSheetId="67">'[1]ipc indice 2'!$L$1:$L$311</definedName>
    <definedName name="ABR._89" localSheetId="54">'[1]ipc indice 2'!$L$1:$L$311</definedName>
    <definedName name="ABR._89" localSheetId="37">'[1]ipc indice 2'!$L$1:$L$311</definedName>
    <definedName name="ABR._89" localSheetId="1">'[1]ipc indice 2'!$L$1:$L$311</definedName>
    <definedName name="ABR._89" localSheetId="21">'[1]ipc indice 2'!$L$1:$L$311</definedName>
    <definedName name="ABR._89" localSheetId="44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45">'[1]ipc indice 2'!$L$1:$L$311</definedName>
    <definedName name="ABR._89" localSheetId="34">'[1]ipc indice 2'!$L$1:$L$311</definedName>
    <definedName name="ABR._89" localSheetId="11">'[1]ipc indice 2'!$L$1:$L$311</definedName>
    <definedName name="ABR._89" localSheetId="12">'[1]ipc indice 2'!$L$1:$L$311</definedName>
    <definedName name="ABR._89" localSheetId="15">'[1]ipc indice 2'!$L$1:$L$311</definedName>
    <definedName name="ABR._89" localSheetId="51">'[1]ipc indice 2'!$L$1:$L$311</definedName>
    <definedName name="ABR._89" localSheetId="64">'[1]ipc indice 2'!$L$1:$L$311</definedName>
    <definedName name="ABR._89" localSheetId="24">'[1]ipc indice 2'!$L$1:$L$311</definedName>
    <definedName name="ABR._89" localSheetId="0">'[1]ipc indice 2'!$L$1:$L$311</definedName>
    <definedName name="ABR._89" localSheetId="65">'[1]ipc indice 2'!$L$1:$L$311</definedName>
    <definedName name="ABR._89" localSheetId="52">'[1]ipc indice 2'!$L$1:$L$311</definedName>
    <definedName name="ABR._89" localSheetId="10">'[1]ipc indice 2'!$L$1:$L$311</definedName>
    <definedName name="ABR._89" localSheetId="14">'[1]ipc indice 2'!$L$1:$L$311</definedName>
    <definedName name="ABR._89" localSheetId="57">'[1]ipc indice 2'!$L$1:$L$311</definedName>
    <definedName name="ABR._89" localSheetId="41">'[1]ipc indice 2'!$L$1:$L$311</definedName>
    <definedName name="ABR._89" localSheetId="49">'[1]ipc indice 2'!$L$1:$L$311</definedName>
    <definedName name="ABR._89" localSheetId="20">'[1]ipc indice 2'!$L$1:$L$311</definedName>
    <definedName name="ABR._89" localSheetId="42">'[1]ipc indice 2'!$L$1:$L$311</definedName>
    <definedName name="ABR._89" localSheetId="38">'[1]ipc indice 2'!$L$1:$L$311</definedName>
    <definedName name="ABR._89" localSheetId="60">'[1]ipc indice 2'!$L$1:$L$311</definedName>
    <definedName name="ABR._89" localSheetId="19">'[1]ipc indice 2'!$L$1:$L$311</definedName>
    <definedName name="ABR._89" localSheetId="18">'[1]ipc indice 2'!$L$1:$L$311</definedName>
    <definedName name="ABR._89" localSheetId="3">'[1]ipc indice 2'!$L$1:$L$311</definedName>
    <definedName name="ABR._89" localSheetId="43">'[1]ipc indice 2'!$L$1:$L$311</definedName>
    <definedName name="ABR._89" localSheetId="17">'[1]ipc indice 2'!$L$1:$L$311</definedName>
    <definedName name="ABR._89" localSheetId="48">'[1]ipc indice 2'!$L$1:$L$311</definedName>
    <definedName name="ABR._89" localSheetId="2">'[1]ipc indice 2'!$L$1:$L$311</definedName>
    <definedName name="ABR._89" localSheetId="33">'[1]ipc indice 2'!$L$1:$L$311</definedName>
    <definedName name="ABR._89" localSheetId="59">'[1]ipc indice 2'!$L$1:$L$311</definedName>
    <definedName name="ABR._89" localSheetId="72">'[1]ipc indice 2'!$L$1:$L$311</definedName>
    <definedName name="ABR._89" localSheetId="29">'[1]ipc indice 2'!$L$1:$L$311</definedName>
    <definedName name="ABR._89" localSheetId="25">'[1]ipc indice 2'!$L$1:$L$311</definedName>
    <definedName name="ABR._89" localSheetId="53">'[1]ipc indice 2'!$L$1:$L$311</definedName>
    <definedName name="ABR._89" localSheetId="6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6">'[1]ipc indice 2'!$L$1:$L$311</definedName>
    <definedName name="ABR._89" localSheetId="5">'[1]ipc indice 2'!$L$1:$L$311</definedName>
    <definedName name="ABR._89" localSheetId="13">'[1]ipc indice 2'!$L$1:$L$311</definedName>
    <definedName name="ABR._89" localSheetId="9">'[1]ipc indice 2'!$L$1:$L$311</definedName>
    <definedName name="ABR._89" localSheetId="4">'[1]ipc indice 2'!$L$1:$L$311</definedName>
    <definedName name="ABR._89" localSheetId="39">'[1]ipc indice 2'!$L$1:$L$311</definedName>
    <definedName name="ABR._89" localSheetId="40">'[1]ipc indice 2'!$L$1:$L$311</definedName>
    <definedName name="ABR._89" localSheetId="56">'[1]ipc indice 2'!$L$1:$L$311</definedName>
    <definedName name="ABR._89" localSheetId="69">'[1]ipc indice 2'!$L$1:$L$311</definedName>
    <definedName name="AGO._89" localSheetId="31">'[1]ipc indice 2'!$P$1:$P$311</definedName>
    <definedName name="AGO._89" localSheetId="32">'[1]ipc indice 2'!$P$1:$P$311</definedName>
    <definedName name="AGO._89" localSheetId="22">'[1]ipc indice 2'!$P$1:$P$311</definedName>
    <definedName name="AGO._89" localSheetId="27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3">'[1]ipc indice 2'!$P$1:$P$311</definedName>
    <definedName name="AGO._89" localSheetId="55">'[1]ipc indice 2'!$P$1:$P$311</definedName>
    <definedName name="AGO._89" localSheetId="16">'[1]ipc indice 2'!$P$1:$P$311</definedName>
    <definedName name="AGO._89" localSheetId="30">'[1]ipc indice 2'!$P$1:$P$311</definedName>
    <definedName name="AGO._89" localSheetId="70">'[1]ipc indice 2'!$P$1:$P$311</definedName>
    <definedName name="AGO._89" localSheetId="62">'[1]ipc indice 2'!$P$1:$P$311</definedName>
    <definedName name="AGO._89" localSheetId="71">'[1]ipc indice 2'!$P$1:$P$311</definedName>
    <definedName name="AGO._89" localSheetId="58">'[1]ipc indice 2'!$P$1:$P$311</definedName>
    <definedName name="AGO._89" localSheetId="63">'[1]ipc indice 2'!$P$1:$P$311</definedName>
    <definedName name="AGO._89" localSheetId="50">'[1]ipc indice 2'!$P$1:$P$311</definedName>
    <definedName name="AGO._89" localSheetId="61">'[1]ipc indice 2'!$P$1:$P$311</definedName>
    <definedName name="AGO._89" localSheetId="68">'[1]ipc indice 2'!$P$1:$P$311</definedName>
    <definedName name="AGO._89" localSheetId="67">'[1]ipc indice 2'!$P$1:$P$311</definedName>
    <definedName name="AGO._89" localSheetId="54">'[1]ipc indice 2'!$P$1:$P$311</definedName>
    <definedName name="AGO._89" localSheetId="37">'[1]ipc indice 2'!$P$1:$P$311</definedName>
    <definedName name="AGO._89" localSheetId="1">'[1]ipc indice 2'!$P$1:$P$311</definedName>
    <definedName name="AGO._89" localSheetId="21">'[1]ipc indice 2'!$P$1:$P$311</definedName>
    <definedName name="AGO._89" localSheetId="44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45">'[1]ipc indice 2'!$P$1:$P$311</definedName>
    <definedName name="AGO._89" localSheetId="34">'[1]ipc indice 2'!$P$1:$P$311</definedName>
    <definedName name="AGO._89" localSheetId="11">'[1]ipc indice 2'!$P$1:$P$311</definedName>
    <definedName name="AGO._89" localSheetId="12">'[1]ipc indice 2'!$P$1:$P$311</definedName>
    <definedName name="AGO._89" localSheetId="15">'[1]ipc indice 2'!$P$1:$P$311</definedName>
    <definedName name="AGO._89" localSheetId="51">'[1]ipc indice 2'!$P$1:$P$311</definedName>
    <definedName name="AGO._89" localSheetId="64">'[1]ipc indice 2'!$P$1:$P$311</definedName>
    <definedName name="AGO._89" localSheetId="24">'[1]ipc indice 2'!$P$1:$P$311</definedName>
    <definedName name="AGO._89" localSheetId="0">'[1]ipc indice 2'!$P$1:$P$311</definedName>
    <definedName name="AGO._89" localSheetId="65">'[1]ipc indice 2'!$P$1:$P$311</definedName>
    <definedName name="AGO._89" localSheetId="52">'[1]ipc indice 2'!$P$1:$P$311</definedName>
    <definedName name="AGO._89" localSheetId="10">'[1]ipc indice 2'!$P$1:$P$311</definedName>
    <definedName name="AGO._89" localSheetId="14">'[1]ipc indice 2'!$P$1:$P$311</definedName>
    <definedName name="AGO._89" localSheetId="57">'[1]ipc indice 2'!$P$1:$P$311</definedName>
    <definedName name="AGO._89" localSheetId="41">'[1]ipc indice 2'!$P$1:$P$311</definedName>
    <definedName name="AGO._89" localSheetId="49">'[1]ipc indice 2'!$P$1:$P$311</definedName>
    <definedName name="AGO._89" localSheetId="20">'[1]ipc indice 2'!$P$1:$P$311</definedName>
    <definedName name="AGO._89" localSheetId="42">'[1]ipc indice 2'!$P$1:$P$311</definedName>
    <definedName name="AGO._89" localSheetId="38">'[1]ipc indice 2'!$P$1:$P$311</definedName>
    <definedName name="AGO._89" localSheetId="60">'[1]ipc indice 2'!$P$1:$P$311</definedName>
    <definedName name="AGO._89" localSheetId="19">'[1]ipc indice 2'!$P$1:$P$311</definedName>
    <definedName name="AGO._89" localSheetId="18">'[1]ipc indice 2'!$P$1:$P$311</definedName>
    <definedName name="AGO._89" localSheetId="3">'[1]ipc indice 2'!$P$1:$P$311</definedName>
    <definedName name="AGO._89" localSheetId="43">'[1]ipc indice 2'!$P$1:$P$311</definedName>
    <definedName name="AGO._89" localSheetId="17">'[1]ipc indice 2'!$P$1:$P$311</definedName>
    <definedName name="AGO._89" localSheetId="48">'[1]ipc indice 2'!$P$1:$P$311</definedName>
    <definedName name="AGO._89" localSheetId="2">'[1]ipc indice 2'!$P$1:$P$311</definedName>
    <definedName name="AGO._89" localSheetId="33">'[1]ipc indice 2'!$P$1:$P$311</definedName>
    <definedName name="AGO._89" localSheetId="59">'[1]ipc indice 2'!$P$1:$P$311</definedName>
    <definedName name="AGO._89" localSheetId="72">'[1]ipc indice 2'!$P$1:$P$311</definedName>
    <definedName name="AGO._89" localSheetId="29">'[1]ipc indice 2'!$P$1:$P$311</definedName>
    <definedName name="AGO._89" localSheetId="25">'[1]ipc indice 2'!$P$1:$P$311</definedName>
    <definedName name="AGO._89" localSheetId="53">'[1]ipc indice 2'!$P$1:$P$311</definedName>
    <definedName name="AGO._89" localSheetId="6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6">'[1]ipc indice 2'!$P$1:$P$311</definedName>
    <definedName name="AGO._89" localSheetId="5">'[1]ipc indice 2'!$P$1:$P$311</definedName>
    <definedName name="AGO._89" localSheetId="13">'[1]ipc indice 2'!$P$1:$P$311</definedName>
    <definedName name="AGO._89" localSheetId="9">'[1]ipc indice 2'!$P$1:$P$311</definedName>
    <definedName name="AGO._89" localSheetId="4">'[1]ipc indice 2'!$P$1:$P$311</definedName>
    <definedName name="AGO._89" localSheetId="39">'[1]ipc indice 2'!$P$1:$P$311</definedName>
    <definedName name="AGO._89" localSheetId="40">'[1]ipc indice 2'!$P$1:$P$311</definedName>
    <definedName name="AGO._89" localSheetId="56">'[1]ipc indice 2'!$P$1:$P$311</definedName>
    <definedName name="AGO._89" localSheetId="69">'[1]ipc indice 2'!$P$1:$P$311</definedName>
    <definedName name="AÑO" localSheetId="0">#REF!</definedName>
    <definedName name="_xlnm.Print_Area" localSheetId="31">'   Inadecuado por competencias'!$A$1:$L$57</definedName>
    <definedName name="_xlnm.Print_Area" localSheetId="32">'   Inadecuado por ingresos'!$A$1:$L$57</definedName>
    <definedName name="_xlnm.Print_Area" localSheetId="22">'  Abiertos'!$A$1:$L$56</definedName>
    <definedName name="_xlnm.Print_Area" localSheetId="27">'  Inadecuado por competencias'!$A$1:$L$56</definedName>
    <definedName name="_xlnm.Print_Area" localSheetId="28">'  Inadecuado por ingresos'!$A$1:$L$57</definedName>
    <definedName name="_xlnm.Print_Area" localSheetId="26">'  Insuficiencia de horas'!$A$1:$L$56</definedName>
    <definedName name="_xlnm.Print_Area" localSheetId="23">'  Ocultos'!$A$1:$L$56</definedName>
    <definedName name="_xlnm.Print_Area" localSheetId="55">' Comercio, hoteles y rest'!$A$1:$L$45</definedName>
    <definedName name="_xlnm.Print_Area" localSheetId="16">' Empleo inadecuado x ingresos'!$A$1:$L$53</definedName>
    <definedName name="_xlnm.Print_Area" localSheetId="30">' Insuficiencia de horas'!$A$1:$L$57</definedName>
    <definedName name="_xlnm.Print_Area" localSheetId="70">' Intermediación financ'!$A$1:$L$45</definedName>
    <definedName name="_xlnm.Print_Area" localSheetId="62">' No informa'!$A$1:$L$45</definedName>
    <definedName name="_xlnm.Print_Area" localSheetId="71">'Act Inmobiliarias'!$A$1:$L$45</definedName>
    <definedName name="_xlnm.Print_Area" localSheetId="58">'Actividades Inmobiliarias'!$A$1:$L$45</definedName>
    <definedName name="_xlnm.Print_Area" localSheetId="63">'Agric, pesca, ganad, caza '!$A$1:$L$45</definedName>
    <definedName name="_xlnm.Print_Area" localSheetId="50">'Agro, pesca, ganad'!$A$1:$L$45</definedName>
    <definedName name="_xlnm.Print_Area" localSheetId="61">'Cesantes Total Nacional'!$A$1:$L$45</definedName>
    <definedName name="_xlnm.Print_Area" localSheetId="68">'Comercio, hoteles y restau'!$A$1:$L$45</definedName>
    <definedName name="_xlnm.Print_Area" localSheetId="67">Construcc!$A$1:$L$45</definedName>
    <definedName name="_xlnm.Print_Area" localSheetId="54">Construcción!$A$1:$L$45</definedName>
    <definedName name="_xlnm.Print_Area" localSheetId="37">'Cuenta propia '!$A$1:$L$45</definedName>
    <definedName name="_xlnm.Print_Area" localSheetId="1">'Desempleo contexto internaciona'!$A$1:$J$34</definedName>
    <definedName name="_xlnm.Print_Area" localSheetId="21">Desocupados!$A$1:$L$56</definedName>
    <definedName name="_xlnm.Print_Area" localSheetId="44">'Empleado Asalariado'!$A$1:$L$45</definedName>
    <definedName name="_xlnm.Print_Area" localSheetId="35">'Empleado del gobierno '!$A$1:$L$45</definedName>
    <definedName name="_xlnm.Print_Area" localSheetId="36">'Empleado doméstico '!$A$1:$L$45</definedName>
    <definedName name="_xlnm.Print_Area" localSheetId="45">'Empleado no asalariado'!$A$1:$L$45</definedName>
    <definedName name="_xlnm.Print_Area" localSheetId="34">'Empleado particular'!$A$1:$L$45</definedName>
    <definedName name="_xlnm.Print_Area" localSheetId="11">'Empleo inadecuado competencias'!$A$1:$L$53</definedName>
    <definedName name="_xlnm.Print_Area" localSheetId="12">'Empleo inadecuado por ingresos'!$A$1:$L$53</definedName>
    <definedName name="_xlnm.Print_Area" localSheetId="15">'Empleo inadecuado x competncias'!$A$1:$L$53</definedName>
    <definedName name="_xlnm.Print_Area" localSheetId="51">'Explot de Minas y Cant'!$A$1:$L$45</definedName>
    <definedName name="_xlnm.Print_Area" localSheetId="64">'Explot de Minas y Canteras'!$A$1:$L$45</definedName>
    <definedName name="_xlnm.Print_Area" localSheetId="24">Inactivos!$A$1:$L$56</definedName>
    <definedName name="_xlnm.Print_Area" localSheetId="0">Índice!$A$1:$R$49</definedName>
    <definedName name="_xlnm.Print_Area" localSheetId="65">'Industria manufacturer'!$A$1:$L$45</definedName>
    <definedName name="_xlnm.Print_Area" localSheetId="52">'Industria manufacturera'!$A$1:$L$45</definedName>
    <definedName name="_xlnm.Print_Area" localSheetId="10">'Insuficiencia de horas'!$A$1:$L$53</definedName>
    <definedName name="_xlnm.Print_Area" localSheetId="14">'Insuficiencia de horas '!$A$1:$L$53</definedName>
    <definedName name="_xlnm.Print_Area" localSheetId="57">'Intermediación financiera'!$A$1:$L$45</definedName>
    <definedName name="_xlnm.Print_Area" localSheetId="41">'Jornalero o Peón'!$A$1:$L$45</definedName>
    <definedName name="_xlnm.Print_Area" localSheetId="49">'No informa'!$A$1:$L$45</definedName>
    <definedName name="_xlnm.Print_Area" localSheetId="20">Ocupados!$A$1:$L$56</definedName>
    <definedName name="_xlnm.Print_Area" localSheetId="42">Otro!$A$1:$L$45</definedName>
    <definedName name="_xlnm.Print_Area" localSheetId="38">'Patrón o empleador'!$A$1:$L$45</definedName>
    <definedName name="_xlnm.Print_Area" localSheetId="60">'Poblacion desempleada cesante'!$A$1:$J$51</definedName>
    <definedName name="_xlnm.Print_Area" localSheetId="19">'Población económicamente activa'!$A$1:$L$56</definedName>
    <definedName name="_xlnm.Print_Area" localSheetId="18">'Población en edad de trabajar'!$A$1:$L$56</definedName>
    <definedName name="_xlnm.Print_Area" localSheetId="3">'Población en edad de trabajar %'!$A$1:$L$50</definedName>
    <definedName name="_xlnm.Print_Area" localSheetId="43">'Resumen Indicadores Secretaría'!$A$1:$J$49</definedName>
    <definedName name="_xlnm.Print_Area" localSheetId="17">'Resumen mer. lab miles personas'!$A$1:$J$46</definedName>
    <definedName name="_xlnm.Print_Area" localSheetId="48">'Resumen Rama'!$A$1:$J$49</definedName>
    <definedName name="_xlnm.Print_Area" localSheetId="2">'Resumen tasas mercado laboral'!$A$1:$J$44</definedName>
    <definedName name="_xlnm.Print_Area" localSheetId="33">'Resumen tipo de empleo'!$A$1:$J$45</definedName>
    <definedName name="_xlnm.Print_Area" localSheetId="59">'Serv, comunales, soc y person'!$A$1:$L$45</definedName>
    <definedName name="_xlnm.Print_Area" localSheetId="72">'Servi, comunales, soc y person'!$A$1:$L$45</definedName>
    <definedName name="_xlnm.Print_Area" localSheetId="29">'Subempleados objetivos'!$A$1:$L$56</definedName>
    <definedName name="_xlnm.Print_Area" localSheetId="25">'Subempleados subjetivos'!$A$1:$L$56</definedName>
    <definedName name="_xlnm.Print_Area" localSheetId="53">'Sum.Electr Gas y Agua'!$A$1:$L$45</definedName>
    <definedName name="_xlnm.Print_Area" localSheetId="66">'Sumin de Electric Gas y Agua'!$A$1:$L$45</definedName>
    <definedName name="_xlnm.Print_Area" localSheetId="6">'Tasa de desempleo'!$A$1:$L$53</definedName>
    <definedName name="_xlnm.Print_Area" localSheetId="7">'Tasa de desempleo abierto'!$A$1:$L$53</definedName>
    <definedName name="_xlnm.Print_Area" localSheetId="8">'Tasa de desempleo oculto'!$A$1:$L$53</definedName>
    <definedName name="_xlnm.Print_Area" localSheetId="47">'Tasa de empl no asalariados'!$A$1:$L$42</definedName>
    <definedName name="_xlnm.Print_Area" localSheetId="46">'Tasa de empleados asalariados'!$A$1:$L$42</definedName>
    <definedName name="_xlnm.Print_Area" localSheetId="5">'Tasa de ocupación'!$A$1:$L$53</definedName>
    <definedName name="_xlnm.Print_Area" localSheetId="13">'Tasa de subempleo objetivo'!$A$1:$L$53</definedName>
    <definedName name="_xlnm.Print_Area" localSheetId="9">'Tasa de subempleo subjetivo'!$A$1:$L$53</definedName>
    <definedName name="_xlnm.Print_Area" localSheetId="4">'Tasa global de participación'!$A$1:$L$51</definedName>
    <definedName name="_xlnm.Print_Area" localSheetId="39">'Trab familiar sin remuneración '!$A$1:$L$45</definedName>
    <definedName name="_xlnm.Print_Area" localSheetId="40">'Trab sin remuneración otras emp'!$A$1:$L$45</definedName>
    <definedName name="_xlnm.Print_Area" localSheetId="56">'Transp, almac y comunic'!$A$1:$L$45</definedName>
    <definedName name="_xlnm.Print_Area" localSheetId="69">'Transp, almacen y comun'!$A$1:$L$45</definedName>
    <definedName name="BASE" localSheetId="0">#REF!</definedName>
    <definedName name="_xlnm.Database" localSheetId="31">[2]BASE!#REF!</definedName>
    <definedName name="_xlnm.Database" localSheetId="32">[2]BASE!#REF!</definedName>
    <definedName name="_xlnm.Database" localSheetId="22">[2]BASE!#REF!</definedName>
    <definedName name="_xlnm.Database" localSheetId="27">[2]BASE!#REF!</definedName>
    <definedName name="_xlnm.Database" localSheetId="28">[2]BASE!#REF!</definedName>
    <definedName name="_xlnm.Database" localSheetId="26">[2]BASE!#REF!</definedName>
    <definedName name="_xlnm.Database" localSheetId="23">[2]BASE!#REF!</definedName>
    <definedName name="_xlnm.Database" localSheetId="55">[2]BASE!#REF!</definedName>
    <definedName name="_xlnm.Database" localSheetId="16">[2]BASE!#REF!</definedName>
    <definedName name="_xlnm.Database" localSheetId="30">[2]BASE!#REF!</definedName>
    <definedName name="_xlnm.Database" localSheetId="70">[2]BASE!#REF!</definedName>
    <definedName name="_xlnm.Database" localSheetId="62">[2]BASE!#REF!</definedName>
    <definedName name="_xlnm.Database" localSheetId="71">[2]BASE!#REF!</definedName>
    <definedName name="_xlnm.Database" localSheetId="58">[2]BASE!#REF!</definedName>
    <definedName name="_xlnm.Database" localSheetId="63">[2]BASE!#REF!</definedName>
    <definedName name="_xlnm.Database" localSheetId="50">[2]BASE!#REF!</definedName>
    <definedName name="_xlnm.Database" localSheetId="61">[2]BASE!#REF!</definedName>
    <definedName name="_xlnm.Database" localSheetId="68">[2]BASE!#REF!</definedName>
    <definedName name="_xlnm.Database" localSheetId="67">[2]BASE!#REF!</definedName>
    <definedName name="_xlnm.Database" localSheetId="54">[2]BASE!#REF!</definedName>
    <definedName name="_xlnm.Database" localSheetId="37">[2]BASE!#REF!</definedName>
    <definedName name="_xlnm.Database" localSheetId="1">[2]BASE!#REF!</definedName>
    <definedName name="_xlnm.Database" localSheetId="21">[2]BASE!#REF!</definedName>
    <definedName name="_xlnm.Database" localSheetId="44">[2]BASE!#REF!</definedName>
    <definedName name="_xlnm.Database" localSheetId="35">[2]BASE!#REF!</definedName>
    <definedName name="_xlnm.Database" localSheetId="36">[2]BASE!#REF!</definedName>
    <definedName name="_xlnm.Database" localSheetId="45">[2]BASE!#REF!</definedName>
    <definedName name="_xlnm.Database" localSheetId="34">[2]BASE!#REF!</definedName>
    <definedName name="_xlnm.Database" localSheetId="11">[2]BASE!#REF!</definedName>
    <definedName name="_xlnm.Database" localSheetId="12">[2]BASE!#REF!</definedName>
    <definedName name="_xlnm.Database" localSheetId="15">[2]BASE!#REF!</definedName>
    <definedName name="_xlnm.Database" localSheetId="51">[2]BASE!#REF!</definedName>
    <definedName name="_xlnm.Database" localSheetId="64">[2]BASE!#REF!</definedName>
    <definedName name="_xlnm.Database" localSheetId="24">[2]BASE!#REF!</definedName>
    <definedName name="_xlnm.Database" localSheetId="0">[2]BASE!#REF!</definedName>
    <definedName name="_xlnm.Database" localSheetId="65">[2]BASE!#REF!</definedName>
    <definedName name="_xlnm.Database" localSheetId="52">[2]BASE!#REF!</definedName>
    <definedName name="_xlnm.Database" localSheetId="10">[2]BASE!#REF!</definedName>
    <definedName name="_xlnm.Database" localSheetId="14">[2]BASE!#REF!</definedName>
    <definedName name="_xlnm.Database" localSheetId="57">[2]BASE!#REF!</definedName>
    <definedName name="_xlnm.Database" localSheetId="41">[2]BASE!#REF!</definedName>
    <definedName name="_xlnm.Database" localSheetId="49">[2]BASE!#REF!</definedName>
    <definedName name="_xlnm.Database" localSheetId="20">[2]BASE!#REF!</definedName>
    <definedName name="_xlnm.Database" localSheetId="42">[2]BASE!#REF!</definedName>
    <definedName name="_xlnm.Database" localSheetId="38">[2]BASE!#REF!</definedName>
    <definedName name="_xlnm.Database" localSheetId="60">[2]BASE!#REF!</definedName>
    <definedName name="_xlnm.Database" localSheetId="19">[2]BASE!#REF!</definedName>
    <definedName name="_xlnm.Database" localSheetId="3">[2]BASE!#REF!</definedName>
    <definedName name="_xlnm.Database" localSheetId="43">[2]BASE!#REF!</definedName>
    <definedName name="_xlnm.Database" localSheetId="17">[2]BASE!#REF!</definedName>
    <definedName name="_xlnm.Database" localSheetId="48">[2]BASE!#REF!</definedName>
    <definedName name="_xlnm.Database" localSheetId="2">[2]BASE!#REF!</definedName>
    <definedName name="_xlnm.Database" localSheetId="33">[2]BASE!#REF!</definedName>
    <definedName name="_xlnm.Database" localSheetId="59">[2]BASE!#REF!</definedName>
    <definedName name="_xlnm.Database" localSheetId="72">[2]BASE!#REF!</definedName>
    <definedName name="_xlnm.Database" localSheetId="29">[2]BASE!#REF!</definedName>
    <definedName name="_xlnm.Database" localSheetId="25">[2]BASE!#REF!</definedName>
    <definedName name="_xlnm.Database" localSheetId="53">[2]BASE!#REF!</definedName>
    <definedName name="_xlnm.Database" localSheetId="66">[2]BASE!#REF!</definedName>
    <definedName name="_xlnm.Database" localSheetId="6">[2]BASE!#REF!</definedName>
    <definedName name="_xlnm.Database" localSheetId="7">[2]BASE!#REF!</definedName>
    <definedName name="_xlnm.Database" localSheetId="8">[2]BASE!#REF!</definedName>
    <definedName name="_xlnm.Database" localSheetId="47">[2]BASE!#REF!</definedName>
    <definedName name="_xlnm.Database" localSheetId="46">[2]BASE!#REF!</definedName>
    <definedName name="_xlnm.Database" localSheetId="5">[2]BASE!#REF!</definedName>
    <definedName name="_xlnm.Database" localSheetId="13">[2]BASE!#REF!</definedName>
    <definedName name="_xlnm.Database" localSheetId="9">[2]BASE!#REF!</definedName>
    <definedName name="_xlnm.Database" localSheetId="4">[2]BASE!#REF!</definedName>
    <definedName name="_xlnm.Database" localSheetId="39">[2]BASE!#REF!</definedName>
    <definedName name="_xlnm.Database" localSheetId="40">[2]BASE!#REF!</definedName>
    <definedName name="_xlnm.Database" localSheetId="56">[2]BASE!#REF!</definedName>
    <definedName name="_xlnm.Database" localSheetId="69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31">'[1]ipc indice 2'!$H$1:$H$311</definedName>
    <definedName name="DIC._88" localSheetId="32">'[1]ipc indice 2'!$H$1:$H$311</definedName>
    <definedName name="DIC._88" localSheetId="22">'[1]ipc indice 2'!$H$1:$H$311</definedName>
    <definedName name="DIC._88" localSheetId="27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3">'[1]ipc indice 2'!$H$1:$H$311</definedName>
    <definedName name="DIC._88" localSheetId="55">'[1]ipc indice 2'!$H$1:$H$311</definedName>
    <definedName name="DIC._88" localSheetId="16">'[1]ipc indice 2'!$H$1:$H$311</definedName>
    <definedName name="DIC._88" localSheetId="30">'[1]ipc indice 2'!$H$1:$H$311</definedName>
    <definedName name="DIC._88" localSheetId="70">'[1]ipc indice 2'!$H$1:$H$311</definedName>
    <definedName name="DIC._88" localSheetId="62">'[1]ipc indice 2'!$H$1:$H$311</definedName>
    <definedName name="DIC._88" localSheetId="71">'[1]ipc indice 2'!$H$1:$H$311</definedName>
    <definedName name="DIC._88" localSheetId="58">'[1]ipc indice 2'!$H$1:$H$311</definedName>
    <definedName name="DIC._88" localSheetId="63">'[1]ipc indice 2'!$H$1:$H$311</definedName>
    <definedName name="DIC._88" localSheetId="50">'[1]ipc indice 2'!$H$1:$H$311</definedName>
    <definedName name="DIC._88" localSheetId="61">'[1]ipc indice 2'!$H$1:$H$311</definedName>
    <definedName name="DIC._88" localSheetId="68">'[1]ipc indice 2'!$H$1:$H$311</definedName>
    <definedName name="DIC._88" localSheetId="67">'[1]ipc indice 2'!$H$1:$H$311</definedName>
    <definedName name="DIC._88" localSheetId="54">'[1]ipc indice 2'!$H$1:$H$311</definedName>
    <definedName name="DIC._88" localSheetId="37">'[1]ipc indice 2'!$H$1:$H$311</definedName>
    <definedName name="DIC._88" localSheetId="1">'[1]ipc indice 2'!$H$1:$H$311</definedName>
    <definedName name="DIC._88" localSheetId="21">'[1]ipc indice 2'!$H$1:$H$311</definedName>
    <definedName name="DIC._88" localSheetId="44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45">'[1]ipc indice 2'!$H$1:$H$311</definedName>
    <definedName name="DIC._88" localSheetId="34">'[1]ipc indice 2'!$H$1:$H$311</definedName>
    <definedName name="DIC._88" localSheetId="11">'[1]ipc indice 2'!$H$1:$H$311</definedName>
    <definedName name="DIC._88" localSheetId="12">'[1]ipc indice 2'!$H$1:$H$311</definedName>
    <definedName name="DIC._88" localSheetId="15">'[1]ipc indice 2'!$H$1:$H$311</definedName>
    <definedName name="DIC._88" localSheetId="51">'[1]ipc indice 2'!$H$1:$H$311</definedName>
    <definedName name="DIC._88" localSheetId="64">'[1]ipc indice 2'!$H$1:$H$311</definedName>
    <definedName name="DIC._88" localSheetId="24">'[1]ipc indice 2'!$H$1:$H$311</definedName>
    <definedName name="DIC._88" localSheetId="0">'[1]ipc indice 2'!$H$1:$H$311</definedName>
    <definedName name="DIC._88" localSheetId="65">'[1]ipc indice 2'!$H$1:$H$311</definedName>
    <definedName name="DIC._88" localSheetId="52">'[1]ipc indice 2'!$H$1:$H$311</definedName>
    <definedName name="DIC._88" localSheetId="10">'[1]ipc indice 2'!$H$1:$H$311</definedName>
    <definedName name="DIC._88" localSheetId="14">'[1]ipc indice 2'!$H$1:$H$311</definedName>
    <definedName name="DIC._88" localSheetId="57">'[1]ipc indice 2'!$H$1:$H$311</definedName>
    <definedName name="DIC._88" localSheetId="41">'[1]ipc indice 2'!$H$1:$H$311</definedName>
    <definedName name="DIC._88" localSheetId="49">'[1]ipc indice 2'!$H$1:$H$311</definedName>
    <definedName name="DIC._88" localSheetId="20">'[1]ipc indice 2'!$H$1:$H$311</definedName>
    <definedName name="DIC._88" localSheetId="42">'[1]ipc indice 2'!$H$1:$H$311</definedName>
    <definedName name="DIC._88" localSheetId="38">'[1]ipc indice 2'!$H$1:$H$311</definedName>
    <definedName name="DIC._88" localSheetId="60">'[1]ipc indice 2'!$H$1:$H$311</definedName>
    <definedName name="DIC._88" localSheetId="19">'[1]ipc indice 2'!$H$1:$H$311</definedName>
    <definedName name="DIC._88" localSheetId="18">'[1]ipc indice 2'!$H$1:$H$311</definedName>
    <definedName name="DIC._88" localSheetId="3">'[1]ipc indice 2'!$H$1:$H$311</definedName>
    <definedName name="DIC._88" localSheetId="43">'[1]ipc indice 2'!$H$1:$H$311</definedName>
    <definedName name="DIC._88" localSheetId="17">'[1]ipc indice 2'!$H$1:$H$311</definedName>
    <definedName name="DIC._88" localSheetId="48">'[1]ipc indice 2'!$H$1:$H$311</definedName>
    <definedName name="DIC._88" localSheetId="2">'[1]ipc indice 2'!$H$1:$H$311</definedName>
    <definedName name="DIC._88" localSheetId="33">'[1]ipc indice 2'!$H$1:$H$311</definedName>
    <definedName name="DIC._88" localSheetId="59">'[1]ipc indice 2'!$H$1:$H$311</definedName>
    <definedName name="DIC._88" localSheetId="72">'[1]ipc indice 2'!$H$1:$H$311</definedName>
    <definedName name="DIC._88" localSheetId="29">'[1]ipc indice 2'!$H$1:$H$311</definedName>
    <definedName name="DIC._88" localSheetId="25">'[1]ipc indice 2'!$H$1:$H$311</definedName>
    <definedName name="DIC._88" localSheetId="53">'[1]ipc indice 2'!$H$1:$H$311</definedName>
    <definedName name="DIC._88" localSheetId="6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6">'[1]ipc indice 2'!$H$1:$H$311</definedName>
    <definedName name="DIC._88" localSheetId="5">'[1]ipc indice 2'!$H$1:$H$311</definedName>
    <definedName name="DIC._88" localSheetId="13">'[1]ipc indice 2'!$H$1:$H$311</definedName>
    <definedName name="DIC._88" localSheetId="9">'[1]ipc indice 2'!$H$1:$H$311</definedName>
    <definedName name="DIC._88" localSheetId="4">'[1]ipc indice 2'!$H$1:$H$311</definedName>
    <definedName name="DIC._88" localSheetId="39">'[1]ipc indice 2'!$H$1:$H$311</definedName>
    <definedName name="DIC._88" localSheetId="40">'[1]ipc indice 2'!$H$1:$H$311</definedName>
    <definedName name="DIC._88" localSheetId="56">'[1]ipc indice 2'!$H$1:$H$311</definedName>
    <definedName name="DIC._88" localSheetId="69">'[1]ipc indice 2'!$H$1:$H$311</definedName>
    <definedName name="DIC._89" localSheetId="31">'[1]ipc indice 2'!$T$1:$T$311</definedName>
    <definedName name="DIC._89" localSheetId="32">'[1]ipc indice 2'!$T$1:$T$311</definedName>
    <definedName name="DIC._89" localSheetId="22">'[1]ipc indice 2'!$T$1:$T$311</definedName>
    <definedName name="DIC._89" localSheetId="27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3">'[1]ipc indice 2'!$T$1:$T$311</definedName>
    <definedName name="DIC._89" localSheetId="55">'[1]ipc indice 2'!$T$1:$T$311</definedName>
    <definedName name="DIC._89" localSheetId="16">'[1]ipc indice 2'!$T$1:$T$311</definedName>
    <definedName name="DIC._89" localSheetId="30">'[1]ipc indice 2'!$T$1:$T$311</definedName>
    <definedName name="DIC._89" localSheetId="70">'[1]ipc indice 2'!$T$1:$T$311</definedName>
    <definedName name="DIC._89" localSheetId="62">'[1]ipc indice 2'!$T$1:$T$311</definedName>
    <definedName name="DIC._89" localSheetId="71">'[1]ipc indice 2'!$T$1:$T$311</definedName>
    <definedName name="DIC._89" localSheetId="58">'[1]ipc indice 2'!$T$1:$T$311</definedName>
    <definedName name="DIC._89" localSheetId="63">'[1]ipc indice 2'!$T$1:$T$311</definedName>
    <definedName name="DIC._89" localSheetId="50">'[1]ipc indice 2'!$T$1:$T$311</definedName>
    <definedName name="DIC._89" localSheetId="61">'[1]ipc indice 2'!$T$1:$T$311</definedName>
    <definedName name="DIC._89" localSheetId="68">'[1]ipc indice 2'!$T$1:$T$311</definedName>
    <definedName name="DIC._89" localSheetId="67">'[1]ipc indice 2'!$T$1:$T$311</definedName>
    <definedName name="DIC._89" localSheetId="54">'[1]ipc indice 2'!$T$1:$T$311</definedName>
    <definedName name="DIC._89" localSheetId="37">'[1]ipc indice 2'!$T$1:$T$311</definedName>
    <definedName name="DIC._89" localSheetId="1">'[1]ipc indice 2'!$T$1:$T$311</definedName>
    <definedName name="DIC._89" localSheetId="21">'[1]ipc indice 2'!$T$1:$T$311</definedName>
    <definedName name="DIC._89" localSheetId="44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45">'[1]ipc indice 2'!$T$1:$T$311</definedName>
    <definedName name="DIC._89" localSheetId="34">'[1]ipc indice 2'!$T$1:$T$311</definedName>
    <definedName name="DIC._89" localSheetId="11">'[1]ipc indice 2'!$T$1:$T$311</definedName>
    <definedName name="DIC._89" localSheetId="12">'[1]ipc indice 2'!$T$1:$T$311</definedName>
    <definedName name="DIC._89" localSheetId="15">'[1]ipc indice 2'!$T$1:$T$311</definedName>
    <definedName name="DIC._89" localSheetId="51">'[1]ipc indice 2'!$T$1:$T$311</definedName>
    <definedName name="DIC._89" localSheetId="64">'[1]ipc indice 2'!$T$1:$T$311</definedName>
    <definedName name="DIC._89" localSheetId="24">'[1]ipc indice 2'!$T$1:$T$311</definedName>
    <definedName name="DIC._89" localSheetId="0">'[1]ipc indice 2'!$T$1:$T$311</definedName>
    <definedName name="DIC._89" localSheetId="65">'[1]ipc indice 2'!$T$1:$T$311</definedName>
    <definedName name="DIC._89" localSheetId="52">'[1]ipc indice 2'!$T$1:$T$311</definedName>
    <definedName name="DIC._89" localSheetId="10">'[1]ipc indice 2'!$T$1:$T$311</definedName>
    <definedName name="DIC._89" localSheetId="14">'[1]ipc indice 2'!$T$1:$T$311</definedName>
    <definedName name="DIC._89" localSheetId="57">'[1]ipc indice 2'!$T$1:$T$311</definedName>
    <definedName name="DIC._89" localSheetId="41">'[1]ipc indice 2'!$T$1:$T$311</definedName>
    <definedName name="DIC._89" localSheetId="49">'[1]ipc indice 2'!$T$1:$T$311</definedName>
    <definedName name="DIC._89" localSheetId="20">'[1]ipc indice 2'!$T$1:$T$311</definedName>
    <definedName name="DIC._89" localSheetId="42">'[1]ipc indice 2'!$T$1:$T$311</definedName>
    <definedName name="DIC._89" localSheetId="38">'[1]ipc indice 2'!$T$1:$T$311</definedName>
    <definedName name="DIC._89" localSheetId="60">'[1]ipc indice 2'!$T$1:$T$311</definedName>
    <definedName name="DIC._89" localSheetId="19">'[1]ipc indice 2'!$T$1:$T$311</definedName>
    <definedName name="DIC._89" localSheetId="18">'[1]ipc indice 2'!$T$1:$T$311</definedName>
    <definedName name="DIC._89" localSheetId="3">'[1]ipc indice 2'!$T$1:$T$311</definedName>
    <definedName name="DIC._89" localSheetId="43">'[1]ipc indice 2'!$T$1:$T$311</definedName>
    <definedName name="DIC._89" localSheetId="17">'[1]ipc indice 2'!$T$1:$T$311</definedName>
    <definedName name="DIC._89" localSheetId="48">'[1]ipc indice 2'!$T$1:$T$311</definedName>
    <definedName name="DIC._89" localSheetId="2">'[1]ipc indice 2'!$T$1:$T$311</definedName>
    <definedName name="DIC._89" localSheetId="33">'[1]ipc indice 2'!$T$1:$T$311</definedName>
    <definedName name="DIC._89" localSheetId="59">'[1]ipc indice 2'!$T$1:$T$311</definedName>
    <definedName name="DIC._89" localSheetId="72">'[1]ipc indice 2'!$T$1:$T$311</definedName>
    <definedName name="DIC._89" localSheetId="29">'[1]ipc indice 2'!$T$1:$T$311</definedName>
    <definedName name="DIC._89" localSheetId="25">'[1]ipc indice 2'!$T$1:$T$311</definedName>
    <definedName name="DIC._89" localSheetId="53">'[1]ipc indice 2'!$T$1:$T$311</definedName>
    <definedName name="DIC._89" localSheetId="6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6">'[1]ipc indice 2'!$T$1:$T$311</definedName>
    <definedName name="DIC._89" localSheetId="5">'[1]ipc indice 2'!$T$1:$T$311</definedName>
    <definedName name="DIC._89" localSheetId="13">'[1]ipc indice 2'!$T$1:$T$311</definedName>
    <definedName name="DIC._89" localSheetId="9">'[1]ipc indice 2'!$T$1:$T$311</definedName>
    <definedName name="DIC._89" localSheetId="4">'[1]ipc indice 2'!$T$1:$T$311</definedName>
    <definedName name="DIC._89" localSheetId="39">'[1]ipc indice 2'!$T$1:$T$311</definedName>
    <definedName name="DIC._89" localSheetId="40">'[1]ipc indice 2'!$T$1:$T$311</definedName>
    <definedName name="DIC._89" localSheetId="56">'[1]ipc indice 2'!$T$1:$T$311</definedName>
    <definedName name="DIC._89" localSheetId="69">'[1]ipc indice 2'!$T$1:$T$311</definedName>
    <definedName name="ENE._89" localSheetId="31">'[1]ipc indice 2'!$I$1:$I$311</definedName>
    <definedName name="ENE._89" localSheetId="32">'[1]ipc indice 2'!$I$1:$I$311</definedName>
    <definedName name="ENE._89" localSheetId="22">'[1]ipc indice 2'!$I$1:$I$311</definedName>
    <definedName name="ENE._89" localSheetId="27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3">'[1]ipc indice 2'!$I$1:$I$311</definedName>
    <definedName name="ENE._89" localSheetId="55">'[1]ipc indice 2'!$I$1:$I$311</definedName>
    <definedName name="ENE._89" localSheetId="16">'[1]ipc indice 2'!$I$1:$I$311</definedName>
    <definedName name="ENE._89" localSheetId="30">'[1]ipc indice 2'!$I$1:$I$311</definedName>
    <definedName name="ENE._89" localSheetId="70">'[1]ipc indice 2'!$I$1:$I$311</definedName>
    <definedName name="ENE._89" localSheetId="62">'[1]ipc indice 2'!$I$1:$I$311</definedName>
    <definedName name="ENE._89" localSheetId="71">'[1]ipc indice 2'!$I$1:$I$311</definedName>
    <definedName name="ENE._89" localSheetId="58">'[1]ipc indice 2'!$I$1:$I$311</definedName>
    <definedName name="ENE._89" localSheetId="63">'[1]ipc indice 2'!$I$1:$I$311</definedName>
    <definedName name="ENE._89" localSheetId="50">'[1]ipc indice 2'!$I$1:$I$311</definedName>
    <definedName name="ENE._89" localSheetId="61">'[1]ipc indice 2'!$I$1:$I$311</definedName>
    <definedName name="ENE._89" localSheetId="68">'[1]ipc indice 2'!$I$1:$I$311</definedName>
    <definedName name="ENE._89" localSheetId="67">'[1]ipc indice 2'!$I$1:$I$311</definedName>
    <definedName name="ENE._89" localSheetId="54">'[1]ipc indice 2'!$I$1:$I$311</definedName>
    <definedName name="ENE._89" localSheetId="37">'[1]ipc indice 2'!$I$1:$I$311</definedName>
    <definedName name="ENE._89" localSheetId="1">'[1]ipc indice 2'!$I$1:$I$311</definedName>
    <definedName name="ENE._89" localSheetId="21">'[1]ipc indice 2'!$I$1:$I$311</definedName>
    <definedName name="ENE._89" localSheetId="44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45">'[1]ipc indice 2'!$I$1:$I$311</definedName>
    <definedName name="ENE._89" localSheetId="34">'[1]ipc indice 2'!$I$1:$I$311</definedName>
    <definedName name="ENE._89" localSheetId="11">'[1]ipc indice 2'!$I$1:$I$311</definedName>
    <definedName name="ENE._89" localSheetId="12">'[1]ipc indice 2'!$I$1:$I$311</definedName>
    <definedName name="ENE._89" localSheetId="15">'[1]ipc indice 2'!$I$1:$I$311</definedName>
    <definedName name="ENE._89" localSheetId="51">'[1]ipc indice 2'!$I$1:$I$311</definedName>
    <definedName name="ENE._89" localSheetId="64">'[1]ipc indice 2'!$I$1:$I$311</definedName>
    <definedName name="ENE._89" localSheetId="24">'[1]ipc indice 2'!$I$1:$I$311</definedName>
    <definedName name="ENE._89" localSheetId="0">'[1]ipc indice 2'!$I$1:$I$311</definedName>
    <definedName name="ENE._89" localSheetId="65">'[1]ipc indice 2'!$I$1:$I$311</definedName>
    <definedName name="ENE._89" localSheetId="52">'[1]ipc indice 2'!$I$1:$I$311</definedName>
    <definedName name="ENE._89" localSheetId="10">'[1]ipc indice 2'!$I$1:$I$311</definedName>
    <definedName name="ENE._89" localSheetId="14">'[1]ipc indice 2'!$I$1:$I$311</definedName>
    <definedName name="ENE._89" localSheetId="57">'[1]ipc indice 2'!$I$1:$I$311</definedName>
    <definedName name="ENE._89" localSheetId="41">'[1]ipc indice 2'!$I$1:$I$311</definedName>
    <definedName name="ENE._89" localSheetId="49">'[1]ipc indice 2'!$I$1:$I$311</definedName>
    <definedName name="ENE._89" localSheetId="20">'[1]ipc indice 2'!$I$1:$I$311</definedName>
    <definedName name="ENE._89" localSheetId="42">'[1]ipc indice 2'!$I$1:$I$311</definedName>
    <definedName name="ENE._89" localSheetId="38">'[1]ipc indice 2'!$I$1:$I$311</definedName>
    <definedName name="ENE._89" localSheetId="60">'[1]ipc indice 2'!$I$1:$I$311</definedName>
    <definedName name="ENE._89" localSheetId="19">'[1]ipc indice 2'!$I$1:$I$311</definedName>
    <definedName name="ENE._89" localSheetId="18">'[1]ipc indice 2'!$I$1:$I$311</definedName>
    <definedName name="ENE._89" localSheetId="3">'[1]ipc indice 2'!$I$1:$I$311</definedName>
    <definedName name="ENE._89" localSheetId="43">'[1]ipc indice 2'!$I$1:$I$311</definedName>
    <definedName name="ENE._89" localSheetId="17">'[1]ipc indice 2'!$I$1:$I$311</definedName>
    <definedName name="ENE._89" localSheetId="48">'[1]ipc indice 2'!$I$1:$I$311</definedName>
    <definedName name="ENE._89" localSheetId="2">'[1]ipc indice 2'!$I$1:$I$311</definedName>
    <definedName name="ENE._89" localSheetId="33">'[1]ipc indice 2'!$I$1:$I$311</definedName>
    <definedName name="ENE._89" localSheetId="59">'[1]ipc indice 2'!$I$1:$I$311</definedName>
    <definedName name="ENE._89" localSheetId="72">'[1]ipc indice 2'!$I$1:$I$311</definedName>
    <definedName name="ENE._89" localSheetId="29">'[1]ipc indice 2'!$I$1:$I$311</definedName>
    <definedName name="ENE._89" localSheetId="25">'[1]ipc indice 2'!$I$1:$I$311</definedName>
    <definedName name="ENE._89" localSheetId="53">'[1]ipc indice 2'!$I$1:$I$311</definedName>
    <definedName name="ENE._89" localSheetId="6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6">'[1]ipc indice 2'!$I$1:$I$311</definedName>
    <definedName name="ENE._89" localSheetId="5">'[1]ipc indice 2'!$I$1:$I$311</definedName>
    <definedName name="ENE._89" localSheetId="13">'[1]ipc indice 2'!$I$1:$I$311</definedName>
    <definedName name="ENE._89" localSheetId="9">'[1]ipc indice 2'!$I$1:$I$311</definedName>
    <definedName name="ENE._89" localSheetId="4">'[1]ipc indice 2'!$I$1:$I$311</definedName>
    <definedName name="ENE._89" localSheetId="39">'[1]ipc indice 2'!$I$1:$I$311</definedName>
    <definedName name="ENE._89" localSheetId="40">'[1]ipc indice 2'!$I$1:$I$311</definedName>
    <definedName name="ENE._89" localSheetId="56">'[1]ipc indice 2'!$I$1:$I$311</definedName>
    <definedName name="ENE._89" localSheetId="69">'[1]ipc indice 2'!$I$1:$I$311</definedName>
    <definedName name="ENE._90" localSheetId="31">'[1]ipc indice 2'!$U$1:$U$311</definedName>
    <definedName name="ENE._90" localSheetId="32">'[1]ipc indice 2'!$U$1:$U$311</definedName>
    <definedName name="ENE._90" localSheetId="22">'[1]ipc indice 2'!$U$1:$U$311</definedName>
    <definedName name="ENE._90" localSheetId="27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3">'[1]ipc indice 2'!$U$1:$U$311</definedName>
    <definedName name="ENE._90" localSheetId="55">'[1]ipc indice 2'!$U$1:$U$311</definedName>
    <definedName name="ENE._90" localSheetId="16">'[1]ipc indice 2'!$U$1:$U$311</definedName>
    <definedName name="ENE._90" localSheetId="30">'[1]ipc indice 2'!$U$1:$U$311</definedName>
    <definedName name="ENE._90" localSheetId="70">'[1]ipc indice 2'!$U$1:$U$311</definedName>
    <definedName name="ENE._90" localSheetId="62">'[1]ipc indice 2'!$U$1:$U$311</definedName>
    <definedName name="ENE._90" localSheetId="71">'[1]ipc indice 2'!$U$1:$U$311</definedName>
    <definedName name="ENE._90" localSheetId="58">'[1]ipc indice 2'!$U$1:$U$311</definedName>
    <definedName name="ENE._90" localSheetId="63">'[1]ipc indice 2'!$U$1:$U$311</definedName>
    <definedName name="ENE._90" localSheetId="50">'[1]ipc indice 2'!$U$1:$U$311</definedName>
    <definedName name="ENE._90" localSheetId="61">'[1]ipc indice 2'!$U$1:$U$311</definedName>
    <definedName name="ENE._90" localSheetId="68">'[1]ipc indice 2'!$U$1:$U$311</definedName>
    <definedName name="ENE._90" localSheetId="67">'[1]ipc indice 2'!$U$1:$U$311</definedName>
    <definedName name="ENE._90" localSheetId="54">'[1]ipc indice 2'!$U$1:$U$311</definedName>
    <definedName name="ENE._90" localSheetId="37">'[1]ipc indice 2'!$U$1:$U$311</definedName>
    <definedName name="ENE._90" localSheetId="1">'[1]ipc indice 2'!$U$1:$U$311</definedName>
    <definedName name="ENE._90" localSheetId="21">'[1]ipc indice 2'!$U$1:$U$311</definedName>
    <definedName name="ENE._90" localSheetId="44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45">'[1]ipc indice 2'!$U$1:$U$311</definedName>
    <definedName name="ENE._90" localSheetId="34">'[1]ipc indice 2'!$U$1:$U$311</definedName>
    <definedName name="ENE._90" localSheetId="11">'[1]ipc indice 2'!$U$1:$U$311</definedName>
    <definedName name="ENE._90" localSheetId="12">'[1]ipc indice 2'!$U$1:$U$311</definedName>
    <definedName name="ENE._90" localSheetId="15">'[1]ipc indice 2'!$U$1:$U$311</definedName>
    <definedName name="ENE._90" localSheetId="51">'[1]ipc indice 2'!$U$1:$U$311</definedName>
    <definedName name="ENE._90" localSheetId="64">'[1]ipc indice 2'!$U$1:$U$311</definedName>
    <definedName name="ENE._90" localSheetId="24">'[1]ipc indice 2'!$U$1:$U$311</definedName>
    <definedName name="ENE._90" localSheetId="0">'[1]ipc indice 2'!$U$1:$U$311</definedName>
    <definedName name="ENE._90" localSheetId="65">'[1]ipc indice 2'!$U$1:$U$311</definedName>
    <definedName name="ENE._90" localSheetId="52">'[1]ipc indice 2'!$U$1:$U$311</definedName>
    <definedName name="ENE._90" localSheetId="10">'[1]ipc indice 2'!$U$1:$U$311</definedName>
    <definedName name="ENE._90" localSheetId="14">'[1]ipc indice 2'!$U$1:$U$311</definedName>
    <definedName name="ENE._90" localSheetId="57">'[1]ipc indice 2'!$U$1:$U$311</definedName>
    <definedName name="ENE._90" localSheetId="41">'[1]ipc indice 2'!$U$1:$U$311</definedName>
    <definedName name="ENE._90" localSheetId="49">'[1]ipc indice 2'!$U$1:$U$311</definedName>
    <definedName name="ENE._90" localSheetId="20">'[1]ipc indice 2'!$U$1:$U$311</definedName>
    <definedName name="ENE._90" localSheetId="42">'[1]ipc indice 2'!$U$1:$U$311</definedName>
    <definedName name="ENE._90" localSheetId="38">'[1]ipc indice 2'!$U$1:$U$311</definedName>
    <definedName name="ENE._90" localSheetId="60">'[1]ipc indice 2'!$U$1:$U$311</definedName>
    <definedName name="ENE._90" localSheetId="19">'[1]ipc indice 2'!$U$1:$U$311</definedName>
    <definedName name="ENE._90" localSheetId="18">'[1]ipc indice 2'!$U$1:$U$311</definedName>
    <definedName name="ENE._90" localSheetId="3">'[1]ipc indice 2'!$U$1:$U$311</definedName>
    <definedName name="ENE._90" localSheetId="43">'[1]ipc indice 2'!$U$1:$U$311</definedName>
    <definedName name="ENE._90" localSheetId="17">'[1]ipc indice 2'!$U$1:$U$311</definedName>
    <definedName name="ENE._90" localSheetId="48">'[1]ipc indice 2'!$U$1:$U$311</definedName>
    <definedName name="ENE._90" localSheetId="2">'[1]ipc indice 2'!$U$1:$U$311</definedName>
    <definedName name="ENE._90" localSheetId="33">'[1]ipc indice 2'!$U$1:$U$311</definedName>
    <definedName name="ENE._90" localSheetId="59">'[1]ipc indice 2'!$U$1:$U$311</definedName>
    <definedName name="ENE._90" localSheetId="72">'[1]ipc indice 2'!$U$1:$U$311</definedName>
    <definedName name="ENE._90" localSheetId="29">'[1]ipc indice 2'!$U$1:$U$311</definedName>
    <definedName name="ENE._90" localSheetId="25">'[1]ipc indice 2'!$U$1:$U$311</definedName>
    <definedName name="ENE._90" localSheetId="53">'[1]ipc indice 2'!$U$1:$U$311</definedName>
    <definedName name="ENE._90" localSheetId="6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6">'[1]ipc indice 2'!$U$1:$U$311</definedName>
    <definedName name="ENE._90" localSheetId="5">'[1]ipc indice 2'!$U$1:$U$311</definedName>
    <definedName name="ENE._90" localSheetId="13">'[1]ipc indice 2'!$U$1:$U$311</definedName>
    <definedName name="ENE._90" localSheetId="9">'[1]ipc indice 2'!$U$1:$U$311</definedName>
    <definedName name="ENE._90" localSheetId="4">'[1]ipc indice 2'!$U$1:$U$311</definedName>
    <definedName name="ENE._90" localSheetId="39">'[1]ipc indice 2'!$U$1:$U$311</definedName>
    <definedName name="ENE._90" localSheetId="40">'[1]ipc indice 2'!$U$1:$U$311</definedName>
    <definedName name="ENE._90" localSheetId="56">'[1]ipc indice 2'!$U$1:$U$311</definedName>
    <definedName name="ENE._90" localSheetId="69">'[1]ipc indice 2'!$U$1:$U$311</definedName>
    <definedName name="FEB._89" localSheetId="31">'[1]ipc indice 2'!$J$1:$J$311</definedName>
    <definedName name="FEB._89" localSheetId="32">'[1]ipc indice 2'!$J$1:$J$311</definedName>
    <definedName name="FEB._89" localSheetId="22">'[1]ipc indice 2'!$J$1:$J$311</definedName>
    <definedName name="FEB._89" localSheetId="27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3">'[1]ipc indice 2'!$J$1:$J$311</definedName>
    <definedName name="FEB._89" localSheetId="55">'[1]ipc indice 2'!$J$1:$J$311</definedName>
    <definedName name="FEB._89" localSheetId="16">'[1]ipc indice 2'!$J$1:$J$311</definedName>
    <definedName name="FEB._89" localSheetId="30">'[1]ipc indice 2'!$J$1:$J$311</definedName>
    <definedName name="FEB._89" localSheetId="70">'[1]ipc indice 2'!$J$1:$J$311</definedName>
    <definedName name="FEB._89" localSheetId="62">'[1]ipc indice 2'!$J$1:$J$311</definedName>
    <definedName name="FEB._89" localSheetId="71">'[1]ipc indice 2'!$J$1:$J$311</definedName>
    <definedName name="FEB._89" localSheetId="58">'[1]ipc indice 2'!$J$1:$J$311</definedName>
    <definedName name="FEB._89" localSheetId="63">'[1]ipc indice 2'!$J$1:$J$311</definedName>
    <definedName name="FEB._89" localSheetId="50">'[1]ipc indice 2'!$J$1:$J$311</definedName>
    <definedName name="FEB._89" localSheetId="61">'[1]ipc indice 2'!$J$1:$J$311</definedName>
    <definedName name="FEB._89" localSheetId="68">'[1]ipc indice 2'!$J$1:$J$311</definedName>
    <definedName name="FEB._89" localSheetId="67">'[1]ipc indice 2'!$J$1:$J$311</definedName>
    <definedName name="FEB._89" localSheetId="54">'[1]ipc indice 2'!$J$1:$J$311</definedName>
    <definedName name="FEB._89" localSheetId="37">'[1]ipc indice 2'!$J$1:$J$311</definedName>
    <definedName name="FEB._89" localSheetId="1">'[1]ipc indice 2'!$J$1:$J$311</definedName>
    <definedName name="FEB._89" localSheetId="21">'[1]ipc indice 2'!$J$1:$J$311</definedName>
    <definedName name="FEB._89" localSheetId="44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45">'[1]ipc indice 2'!$J$1:$J$311</definedName>
    <definedName name="FEB._89" localSheetId="34">'[1]ipc indice 2'!$J$1:$J$311</definedName>
    <definedName name="FEB._89" localSheetId="11">'[1]ipc indice 2'!$J$1:$J$311</definedName>
    <definedName name="FEB._89" localSheetId="12">'[1]ipc indice 2'!$J$1:$J$311</definedName>
    <definedName name="FEB._89" localSheetId="15">'[1]ipc indice 2'!$J$1:$J$311</definedName>
    <definedName name="FEB._89" localSheetId="51">'[1]ipc indice 2'!$J$1:$J$311</definedName>
    <definedName name="FEB._89" localSheetId="64">'[1]ipc indice 2'!$J$1:$J$311</definedName>
    <definedName name="FEB._89" localSheetId="24">'[1]ipc indice 2'!$J$1:$J$311</definedName>
    <definedName name="FEB._89" localSheetId="0">'[1]ipc indice 2'!$J$1:$J$311</definedName>
    <definedName name="FEB._89" localSheetId="65">'[1]ipc indice 2'!$J$1:$J$311</definedName>
    <definedName name="FEB._89" localSheetId="52">'[1]ipc indice 2'!$J$1:$J$311</definedName>
    <definedName name="FEB._89" localSheetId="10">'[1]ipc indice 2'!$J$1:$J$311</definedName>
    <definedName name="FEB._89" localSheetId="14">'[1]ipc indice 2'!$J$1:$J$311</definedName>
    <definedName name="FEB._89" localSheetId="57">'[1]ipc indice 2'!$J$1:$J$311</definedName>
    <definedName name="FEB._89" localSheetId="41">'[1]ipc indice 2'!$J$1:$J$311</definedName>
    <definedName name="FEB._89" localSheetId="49">'[1]ipc indice 2'!$J$1:$J$311</definedName>
    <definedName name="FEB._89" localSheetId="20">'[1]ipc indice 2'!$J$1:$J$311</definedName>
    <definedName name="FEB._89" localSheetId="42">'[1]ipc indice 2'!$J$1:$J$311</definedName>
    <definedName name="FEB._89" localSheetId="38">'[1]ipc indice 2'!$J$1:$J$311</definedName>
    <definedName name="FEB._89" localSheetId="60">'[1]ipc indice 2'!$J$1:$J$311</definedName>
    <definedName name="FEB._89" localSheetId="19">'[1]ipc indice 2'!$J$1:$J$311</definedName>
    <definedName name="FEB._89" localSheetId="18">'[1]ipc indice 2'!$J$1:$J$311</definedName>
    <definedName name="FEB._89" localSheetId="3">'[1]ipc indice 2'!$J$1:$J$311</definedName>
    <definedName name="FEB._89" localSheetId="43">'[1]ipc indice 2'!$J$1:$J$311</definedName>
    <definedName name="FEB._89" localSheetId="17">'[1]ipc indice 2'!$J$1:$J$311</definedName>
    <definedName name="FEB._89" localSheetId="48">'[1]ipc indice 2'!$J$1:$J$311</definedName>
    <definedName name="FEB._89" localSheetId="2">'[1]ipc indice 2'!$J$1:$J$311</definedName>
    <definedName name="FEB._89" localSheetId="33">'[1]ipc indice 2'!$J$1:$J$311</definedName>
    <definedName name="FEB._89" localSheetId="59">'[1]ipc indice 2'!$J$1:$J$311</definedName>
    <definedName name="FEB._89" localSheetId="72">'[1]ipc indice 2'!$J$1:$J$311</definedName>
    <definedName name="FEB._89" localSheetId="29">'[1]ipc indice 2'!$J$1:$J$311</definedName>
    <definedName name="FEB._89" localSheetId="25">'[1]ipc indice 2'!$J$1:$J$311</definedName>
    <definedName name="FEB._89" localSheetId="53">'[1]ipc indice 2'!$J$1:$J$311</definedName>
    <definedName name="FEB._89" localSheetId="6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6">'[1]ipc indice 2'!$J$1:$J$311</definedName>
    <definedName name="FEB._89" localSheetId="5">'[1]ipc indice 2'!$J$1:$J$311</definedName>
    <definedName name="FEB._89" localSheetId="13">'[1]ipc indice 2'!$J$1:$J$311</definedName>
    <definedName name="FEB._89" localSheetId="9">'[1]ipc indice 2'!$J$1:$J$311</definedName>
    <definedName name="FEB._89" localSheetId="4">'[1]ipc indice 2'!$J$1:$J$311</definedName>
    <definedName name="FEB._89" localSheetId="39">'[1]ipc indice 2'!$J$1:$J$311</definedName>
    <definedName name="FEB._89" localSheetId="40">'[1]ipc indice 2'!$J$1:$J$311</definedName>
    <definedName name="FEB._89" localSheetId="56">'[1]ipc indice 2'!$J$1:$J$311</definedName>
    <definedName name="FEB._89" localSheetId="69">'[1]ipc indice 2'!$J$1:$J$311</definedName>
    <definedName name="FENALCE">#N/A</definedName>
    <definedName name="HTML_CodePage" hidden="1">9</definedName>
    <definedName name="HTML_Control" localSheetId="31" hidden="1">{"'Hoja1'!$A$2:$E$19"}</definedName>
    <definedName name="HTML_Control" localSheetId="32" hidden="1">{"'Hoja1'!$A$2:$E$19"}</definedName>
    <definedName name="HTML_Control" localSheetId="22" hidden="1">{"'Hoja1'!$A$2:$E$19"}</definedName>
    <definedName name="HTML_Control" localSheetId="27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3" hidden="1">{"'Hoja1'!$A$2:$E$19"}</definedName>
    <definedName name="HTML_Control" localSheetId="55" hidden="1">{"'Hoja1'!$A$2:$E$19"}</definedName>
    <definedName name="HTML_Control" localSheetId="16" hidden="1">{"'Hoja1'!$A$2:$E$19"}</definedName>
    <definedName name="HTML_Control" localSheetId="30" hidden="1">{"'Hoja1'!$A$2:$E$19"}</definedName>
    <definedName name="HTML_Control" localSheetId="70" hidden="1">{"'Hoja1'!$A$2:$E$19"}</definedName>
    <definedName name="HTML_Control" localSheetId="62" hidden="1">{"'Hoja1'!$A$2:$E$19"}</definedName>
    <definedName name="HTML_Control" localSheetId="71" hidden="1">{"'Hoja1'!$A$2:$E$19"}</definedName>
    <definedName name="HTML_Control" localSheetId="58" hidden="1">{"'Hoja1'!$A$2:$E$19"}</definedName>
    <definedName name="HTML_Control" localSheetId="63" hidden="1">{"'Hoja1'!$A$2:$E$19"}</definedName>
    <definedName name="HTML_Control" localSheetId="50" hidden="1">{"'Hoja1'!$A$2:$E$19"}</definedName>
    <definedName name="HTML_Control" localSheetId="61" hidden="1">{"'Hoja1'!$A$2:$E$19"}</definedName>
    <definedName name="HTML_Control" localSheetId="68" hidden="1">{"'Hoja1'!$A$2:$E$19"}</definedName>
    <definedName name="HTML_Control" localSheetId="67" hidden="1">{"'Hoja1'!$A$2:$E$19"}</definedName>
    <definedName name="HTML_Control" localSheetId="54" hidden="1">{"'Hoja1'!$A$2:$E$19"}</definedName>
    <definedName name="HTML_Control" localSheetId="37" hidden="1">{"'Hoja1'!$A$2:$E$19"}</definedName>
    <definedName name="HTML_Control" localSheetId="1" hidden="1">{"'Hoja1'!$A$2:$E$19"}</definedName>
    <definedName name="HTML_Control" localSheetId="21" hidden="1">{"'Hoja1'!$A$2:$E$19"}</definedName>
    <definedName name="HTML_Control" localSheetId="44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45" hidden="1">{"'Hoja1'!$A$2:$E$19"}</definedName>
    <definedName name="HTML_Control" localSheetId="34" hidden="1">{"'Hoja1'!$A$2:$E$19"}</definedName>
    <definedName name="HTML_Control" localSheetId="11" hidden="1">{"'Hoja1'!$A$2:$E$19"}</definedName>
    <definedName name="HTML_Control" localSheetId="12" hidden="1">{"'Hoja1'!$A$2:$E$19"}</definedName>
    <definedName name="HTML_Control" localSheetId="15" hidden="1">{"'Hoja1'!$A$2:$E$19"}</definedName>
    <definedName name="HTML_Control" localSheetId="51" hidden="1">{"'Hoja1'!$A$2:$E$19"}</definedName>
    <definedName name="HTML_Control" localSheetId="64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65" hidden="1">{"'Hoja1'!$A$2:$E$19"}</definedName>
    <definedName name="HTML_Control" localSheetId="52" hidden="1">{"'Hoja1'!$A$2:$E$19"}</definedName>
    <definedName name="HTML_Control" localSheetId="10" hidden="1">{"'Hoja1'!$A$2:$E$19"}</definedName>
    <definedName name="HTML_Control" localSheetId="14" hidden="1">{"'Hoja1'!$A$2:$E$19"}</definedName>
    <definedName name="HTML_Control" localSheetId="57" hidden="1">{"'Hoja1'!$A$2:$E$19"}</definedName>
    <definedName name="HTML_Control" localSheetId="41" hidden="1">{"'Hoja1'!$A$2:$E$19"}</definedName>
    <definedName name="HTML_Control" localSheetId="49" hidden="1">{"'Hoja1'!$A$2:$E$19"}</definedName>
    <definedName name="HTML_Control" localSheetId="20" hidden="1">{"'Hoja1'!$A$2:$E$19"}</definedName>
    <definedName name="HTML_Control" localSheetId="42" hidden="1">{"'Hoja1'!$A$2:$E$19"}</definedName>
    <definedName name="HTML_Control" localSheetId="38" hidden="1">{"'Hoja1'!$A$2:$E$19"}</definedName>
    <definedName name="HTML_Control" localSheetId="60" hidden="1">{"'Hoja1'!$A$2:$E$19"}</definedName>
    <definedName name="HTML_Control" localSheetId="19" hidden="1">{"'Hoja1'!$A$2:$E$19"}</definedName>
    <definedName name="HTML_Control" localSheetId="18" hidden="1">{"'Hoja1'!$A$2:$E$19"}</definedName>
    <definedName name="HTML_Control" localSheetId="3" hidden="1">{"'Hoja1'!$A$2:$E$19"}</definedName>
    <definedName name="HTML_Control" localSheetId="43" hidden="1">{"'Hoja1'!$A$2:$E$19"}</definedName>
    <definedName name="HTML_Control" localSheetId="17" hidden="1">{"'Hoja1'!$A$2:$E$19"}</definedName>
    <definedName name="HTML_Control" localSheetId="48" hidden="1">{"'Hoja1'!$A$2:$E$19"}</definedName>
    <definedName name="HTML_Control" localSheetId="2" hidden="1">{"'Hoja1'!$A$2:$E$19"}</definedName>
    <definedName name="HTML_Control" localSheetId="33" hidden="1">{"'Hoja1'!$A$2:$E$19"}</definedName>
    <definedName name="HTML_Control" localSheetId="59" hidden="1">{"'Hoja1'!$A$2:$E$19"}</definedName>
    <definedName name="HTML_Control" localSheetId="72" hidden="1">{"'Hoja1'!$A$2:$E$19"}</definedName>
    <definedName name="HTML_Control" localSheetId="29" hidden="1">{"'Hoja1'!$A$2:$E$19"}</definedName>
    <definedName name="HTML_Control" localSheetId="25" hidden="1">{"'Hoja1'!$A$2:$E$19"}</definedName>
    <definedName name="HTML_Control" localSheetId="53" hidden="1">{"'Hoja1'!$A$2:$E$19"}</definedName>
    <definedName name="HTML_Control" localSheetId="6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6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9" hidden="1">{"'Hoja1'!$A$2:$E$19"}</definedName>
    <definedName name="HTML_Control" localSheetId="4" hidden="1">{"'Hoja1'!$A$2:$E$19"}</definedName>
    <definedName name="HTML_Control" localSheetId="39" hidden="1">{"'Hoja1'!$A$2:$E$19"}</definedName>
    <definedName name="HTML_Control" localSheetId="40" hidden="1">{"'Hoja1'!$A$2:$E$19"}</definedName>
    <definedName name="HTML_Control" localSheetId="56" hidden="1">{"'Hoja1'!$A$2:$E$19"}</definedName>
    <definedName name="HTML_Control" localSheetId="6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1">'[1]ipc indice 2'!$O$1:$O$311</definedName>
    <definedName name="JUL._89" localSheetId="32">'[1]ipc indice 2'!$O$1:$O$311</definedName>
    <definedName name="JUL._89" localSheetId="22">'[1]ipc indice 2'!$O$1:$O$311</definedName>
    <definedName name="JUL._89" localSheetId="27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3">'[1]ipc indice 2'!$O$1:$O$311</definedName>
    <definedName name="JUL._89" localSheetId="55">'[1]ipc indice 2'!$O$1:$O$311</definedName>
    <definedName name="JUL._89" localSheetId="16">'[1]ipc indice 2'!$O$1:$O$311</definedName>
    <definedName name="JUL._89" localSheetId="30">'[1]ipc indice 2'!$O$1:$O$311</definedName>
    <definedName name="JUL._89" localSheetId="70">'[1]ipc indice 2'!$O$1:$O$311</definedName>
    <definedName name="JUL._89" localSheetId="62">'[1]ipc indice 2'!$O$1:$O$311</definedName>
    <definedName name="JUL._89" localSheetId="71">'[1]ipc indice 2'!$O$1:$O$311</definedName>
    <definedName name="JUL._89" localSheetId="58">'[1]ipc indice 2'!$O$1:$O$311</definedName>
    <definedName name="JUL._89" localSheetId="63">'[1]ipc indice 2'!$O$1:$O$311</definedName>
    <definedName name="JUL._89" localSheetId="50">'[1]ipc indice 2'!$O$1:$O$311</definedName>
    <definedName name="JUL._89" localSheetId="61">'[1]ipc indice 2'!$O$1:$O$311</definedName>
    <definedName name="JUL._89" localSheetId="68">'[1]ipc indice 2'!$O$1:$O$311</definedName>
    <definedName name="JUL._89" localSheetId="67">'[1]ipc indice 2'!$O$1:$O$311</definedName>
    <definedName name="JUL._89" localSheetId="54">'[1]ipc indice 2'!$O$1:$O$311</definedName>
    <definedName name="JUL._89" localSheetId="37">'[1]ipc indice 2'!$O$1:$O$311</definedName>
    <definedName name="JUL._89" localSheetId="1">'[1]ipc indice 2'!$O$1:$O$311</definedName>
    <definedName name="JUL._89" localSheetId="21">'[1]ipc indice 2'!$O$1:$O$311</definedName>
    <definedName name="JUL._89" localSheetId="44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45">'[1]ipc indice 2'!$O$1:$O$311</definedName>
    <definedName name="JUL._89" localSheetId="34">'[1]ipc indice 2'!$O$1:$O$311</definedName>
    <definedName name="JUL._89" localSheetId="11">'[1]ipc indice 2'!$O$1:$O$311</definedName>
    <definedName name="JUL._89" localSheetId="12">'[1]ipc indice 2'!$O$1:$O$311</definedName>
    <definedName name="JUL._89" localSheetId="15">'[1]ipc indice 2'!$O$1:$O$311</definedName>
    <definedName name="JUL._89" localSheetId="51">'[1]ipc indice 2'!$O$1:$O$311</definedName>
    <definedName name="JUL._89" localSheetId="64">'[1]ipc indice 2'!$O$1:$O$311</definedName>
    <definedName name="JUL._89" localSheetId="24">'[1]ipc indice 2'!$O$1:$O$311</definedName>
    <definedName name="JUL._89" localSheetId="0">'[1]ipc indice 2'!$O$1:$O$311</definedName>
    <definedName name="JUL._89" localSheetId="65">'[1]ipc indice 2'!$O$1:$O$311</definedName>
    <definedName name="JUL._89" localSheetId="52">'[1]ipc indice 2'!$O$1:$O$311</definedName>
    <definedName name="JUL._89" localSheetId="10">'[1]ipc indice 2'!$O$1:$O$311</definedName>
    <definedName name="JUL._89" localSheetId="14">'[1]ipc indice 2'!$O$1:$O$311</definedName>
    <definedName name="JUL._89" localSheetId="57">'[1]ipc indice 2'!$O$1:$O$311</definedName>
    <definedName name="JUL._89" localSheetId="41">'[1]ipc indice 2'!$O$1:$O$311</definedName>
    <definedName name="JUL._89" localSheetId="49">'[1]ipc indice 2'!$O$1:$O$311</definedName>
    <definedName name="JUL._89" localSheetId="20">'[1]ipc indice 2'!$O$1:$O$311</definedName>
    <definedName name="JUL._89" localSheetId="42">'[1]ipc indice 2'!$O$1:$O$311</definedName>
    <definedName name="JUL._89" localSheetId="38">'[1]ipc indice 2'!$O$1:$O$311</definedName>
    <definedName name="JUL._89" localSheetId="60">'[1]ipc indice 2'!$O$1:$O$311</definedName>
    <definedName name="JUL._89" localSheetId="19">'[1]ipc indice 2'!$O$1:$O$311</definedName>
    <definedName name="JUL._89" localSheetId="18">'[1]ipc indice 2'!$O$1:$O$311</definedName>
    <definedName name="JUL._89" localSheetId="3">'[1]ipc indice 2'!$O$1:$O$311</definedName>
    <definedName name="JUL._89" localSheetId="43">'[1]ipc indice 2'!$O$1:$O$311</definedName>
    <definedName name="JUL._89" localSheetId="17">'[1]ipc indice 2'!$O$1:$O$311</definedName>
    <definedName name="JUL._89" localSheetId="48">'[1]ipc indice 2'!$O$1:$O$311</definedName>
    <definedName name="JUL._89" localSheetId="2">'[1]ipc indice 2'!$O$1:$O$311</definedName>
    <definedName name="JUL._89" localSheetId="33">'[1]ipc indice 2'!$O$1:$O$311</definedName>
    <definedName name="JUL._89" localSheetId="59">'[1]ipc indice 2'!$O$1:$O$311</definedName>
    <definedName name="JUL._89" localSheetId="72">'[1]ipc indice 2'!$O$1:$O$311</definedName>
    <definedName name="JUL._89" localSheetId="29">'[1]ipc indice 2'!$O$1:$O$311</definedName>
    <definedName name="JUL._89" localSheetId="25">'[1]ipc indice 2'!$O$1:$O$311</definedName>
    <definedName name="JUL._89" localSheetId="53">'[1]ipc indice 2'!$O$1:$O$311</definedName>
    <definedName name="JUL._89" localSheetId="6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6">'[1]ipc indice 2'!$O$1:$O$311</definedName>
    <definedName name="JUL._89" localSheetId="5">'[1]ipc indice 2'!$O$1:$O$311</definedName>
    <definedName name="JUL._89" localSheetId="13">'[1]ipc indice 2'!$O$1:$O$311</definedName>
    <definedName name="JUL._89" localSheetId="9">'[1]ipc indice 2'!$O$1:$O$311</definedName>
    <definedName name="JUL._89" localSheetId="4">'[1]ipc indice 2'!$O$1:$O$311</definedName>
    <definedName name="JUL._89" localSheetId="39">'[1]ipc indice 2'!$O$1:$O$311</definedName>
    <definedName name="JUL._89" localSheetId="40">'[1]ipc indice 2'!$O$1:$O$311</definedName>
    <definedName name="JUL._89" localSheetId="56">'[1]ipc indice 2'!$O$1:$O$311</definedName>
    <definedName name="JUL._89" localSheetId="69">'[1]ipc indice 2'!$O$1:$O$311</definedName>
    <definedName name="JUN._89" localSheetId="31">'[1]ipc indice 2'!$N$1:$N$311</definedName>
    <definedName name="JUN._89" localSheetId="32">'[1]ipc indice 2'!$N$1:$N$311</definedName>
    <definedName name="JUN._89" localSheetId="22">'[1]ipc indice 2'!$N$1:$N$311</definedName>
    <definedName name="JUN._89" localSheetId="27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3">'[1]ipc indice 2'!$N$1:$N$311</definedName>
    <definedName name="JUN._89" localSheetId="55">'[1]ipc indice 2'!$N$1:$N$311</definedName>
    <definedName name="JUN._89" localSheetId="16">'[1]ipc indice 2'!$N$1:$N$311</definedName>
    <definedName name="JUN._89" localSheetId="30">'[1]ipc indice 2'!$N$1:$N$311</definedName>
    <definedName name="JUN._89" localSheetId="70">'[1]ipc indice 2'!$N$1:$N$311</definedName>
    <definedName name="JUN._89" localSheetId="62">'[1]ipc indice 2'!$N$1:$N$311</definedName>
    <definedName name="JUN._89" localSheetId="71">'[1]ipc indice 2'!$N$1:$N$311</definedName>
    <definedName name="JUN._89" localSheetId="58">'[1]ipc indice 2'!$N$1:$N$311</definedName>
    <definedName name="JUN._89" localSheetId="63">'[1]ipc indice 2'!$N$1:$N$311</definedName>
    <definedName name="JUN._89" localSheetId="50">'[1]ipc indice 2'!$N$1:$N$311</definedName>
    <definedName name="JUN._89" localSheetId="61">'[1]ipc indice 2'!$N$1:$N$311</definedName>
    <definedName name="JUN._89" localSheetId="68">'[1]ipc indice 2'!$N$1:$N$311</definedName>
    <definedName name="JUN._89" localSheetId="67">'[1]ipc indice 2'!$N$1:$N$311</definedName>
    <definedName name="JUN._89" localSheetId="54">'[1]ipc indice 2'!$N$1:$N$311</definedName>
    <definedName name="JUN._89" localSheetId="37">'[1]ipc indice 2'!$N$1:$N$311</definedName>
    <definedName name="JUN._89" localSheetId="1">'[1]ipc indice 2'!$N$1:$N$311</definedName>
    <definedName name="JUN._89" localSheetId="21">'[1]ipc indice 2'!$N$1:$N$311</definedName>
    <definedName name="JUN._89" localSheetId="44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45">'[1]ipc indice 2'!$N$1:$N$311</definedName>
    <definedName name="JUN._89" localSheetId="34">'[1]ipc indice 2'!$N$1:$N$311</definedName>
    <definedName name="JUN._89" localSheetId="11">'[1]ipc indice 2'!$N$1:$N$311</definedName>
    <definedName name="JUN._89" localSheetId="12">'[1]ipc indice 2'!$N$1:$N$311</definedName>
    <definedName name="JUN._89" localSheetId="15">'[1]ipc indice 2'!$N$1:$N$311</definedName>
    <definedName name="JUN._89" localSheetId="51">'[1]ipc indice 2'!$N$1:$N$311</definedName>
    <definedName name="JUN._89" localSheetId="64">'[1]ipc indice 2'!$N$1:$N$311</definedName>
    <definedName name="JUN._89" localSheetId="24">'[1]ipc indice 2'!$N$1:$N$311</definedName>
    <definedName name="JUN._89" localSheetId="0">'[1]ipc indice 2'!$N$1:$N$311</definedName>
    <definedName name="JUN._89" localSheetId="65">'[1]ipc indice 2'!$N$1:$N$311</definedName>
    <definedName name="JUN._89" localSheetId="52">'[1]ipc indice 2'!$N$1:$N$311</definedName>
    <definedName name="JUN._89" localSheetId="10">'[1]ipc indice 2'!$N$1:$N$311</definedName>
    <definedName name="JUN._89" localSheetId="14">'[1]ipc indice 2'!$N$1:$N$311</definedName>
    <definedName name="JUN._89" localSheetId="57">'[1]ipc indice 2'!$N$1:$N$311</definedName>
    <definedName name="JUN._89" localSheetId="41">'[1]ipc indice 2'!$N$1:$N$311</definedName>
    <definedName name="JUN._89" localSheetId="49">'[1]ipc indice 2'!$N$1:$N$311</definedName>
    <definedName name="JUN._89" localSheetId="20">'[1]ipc indice 2'!$N$1:$N$311</definedName>
    <definedName name="JUN._89" localSheetId="42">'[1]ipc indice 2'!$N$1:$N$311</definedName>
    <definedName name="JUN._89" localSheetId="38">'[1]ipc indice 2'!$N$1:$N$311</definedName>
    <definedName name="JUN._89" localSheetId="60">'[1]ipc indice 2'!$N$1:$N$311</definedName>
    <definedName name="JUN._89" localSheetId="19">'[1]ipc indice 2'!$N$1:$N$311</definedName>
    <definedName name="JUN._89" localSheetId="18">'[1]ipc indice 2'!$N$1:$N$311</definedName>
    <definedName name="JUN._89" localSheetId="3">'[1]ipc indice 2'!$N$1:$N$311</definedName>
    <definedName name="JUN._89" localSheetId="43">'[1]ipc indice 2'!$N$1:$N$311</definedName>
    <definedName name="JUN._89" localSheetId="17">'[1]ipc indice 2'!$N$1:$N$311</definedName>
    <definedName name="JUN._89" localSheetId="48">'[1]ipc indice 2'!$N$1:$N$311</definedName>
    <definedName name="JUN._89" localSheetId="2">'[1]ipc indice 2'!$N$1:$N$311</definedName>
    <definedName name="JUN._89" localSheetId="33">'[1]ipc indice 2'!$N$1:$N$311</definedName>
    <definedName name="JUN._89" localSheetId="59">'[1]ipc indice 2'!$N$1:$N$311</definedName>
    <definedName name="JUN._89" localSheetId="72">'[1]ipc indice 2'!$N$1:$N$311</definedName>
    <definedName name="JUN._89" localSheetId="29">'[1]ipc indice 2'!$N$1:$N$311</definedName>
    <definedName name="JUN._89" localSheetId="25">'[1]ipc indice 2'!$N$1:$N$311</definedName>
    <definedName name="JUN._89" localSheetId="53">'[1]ipc indice 2'!$N$1:$N$311</definedName>
    <definedName name="JUN._89" localSheetId="6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6">'[1]ipc indice 2'!$N$1:$N$311</definedName>
    <definedName name="JUN._89" localSheetId="5">'[1]ipc indice 2'!$N$1:$N$311</definedName>
    <definedName name="JUN._89" localSheetId="13">'[1]ipc indice 2'!$N$1:$N$311</definedName>
    <definedName name="JUN._89" localSheetId="9">'[1]ipc indice 2'!$N$1:$N$311</definedName>
    <definedName name="JUN._89" localSheetId="4">'[1]ipc indice 2'!$N$1:$N$311</definedName>
    <definedName name="JUN._89" localSheetId="39">'[1]ipc indice 2'!$N$1:$N$311</definedName>
    <definedName name="JUN._89" localSheetId="40">'[1]ipc indice 2'!$N$1:$N$311</definedName>
    <definedName name="JUN._89" localSheetId="56">'[1]ipc indice 2'!$N$1:$N$311</definedName>
    <definedName name="JUN._89" localSheetId="69">'[1]ipc indice 2'!$N$1:$N$311</definedName>
    <definedName name="MAR._89" localSheetId="31">'[1]ipc indice 2'!$K$1:$K$311</definedName>
    <definedName name="MAR._89" localSheetId="32">'[1]ipc indice 2'!$K$1:$K$311</definedName>
    <definedName name="MAR._89" localSheetId="22">'[1]ipc indice 2'!$K$1:$K$311</definedName>
    <definedName name="MAR._89" localSheetId="27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3">'[1]ipc indice 2'!$K$1:$K$311</definedName>
    <definedName name="MAR._89" localSheetId="55">'[1]ipc indice 2'!$K$1:$K$311</definedName>
    <definedName name="MAR._89" localSheetId="16">'[1]ipc indice 2'!$K$1:$K$311</definedName>
    <definedName name="MAR._89" localSheetId="30">'[1]ipc indice 2'!$K$1:$K$311</definedName>
    <definedName name="MAR._89" localSheetId="70">'[1]ipc indice 2'!$K$1:$K$311</definedName>
    <definedName name="MAR._89" localSheetId="62">'[1]ipc indice 2'!$K$1:$K$311</definedName>
    <definedName name="MAR._89" localSheetId="71">'[1]ipc indice 2'!$K$1:$K$311</definedName>
    <definedName name="MAR._89" localSheetId="58">'[1]ipc indice 2'!$K$1:$K$311</definedName>
    <definedName name="MAR._89" localSheetId="63">'[1]ipc indice 2'!$K$1:$K$311</definedName>
    <definedName name="MAR._89" localSheetId="50">'[1]ipc indice 2'!$K$1:$K$311</definedName>
    <definedName name="MAR._89" localSheetId="61">'[1]ipc indice 2'!$K$1:$K$311</definedName>
    <definedName name="MAR._89" localSheetId="68">'[1]ipc indice 2'!$K$1:$K$311</definedName>
    <definedName name="MAR._89" localSheetId="67">'[1]ipc indice 2'!$K$1:$K$311</definedName>
    <definedName name="MAR._89" localSheetId="54">'[1]ipc indice 2'!$K$1:$K$311</definedName>
    <definedName name="MAR._89" localSheetId="37">'[1]ipc indice 2'!$K$1:$K$311</definedName>
    <definedName name="MAR._89" localSheetId="1">'[1]ipc indice 2'!$K$1:$K$311</definedName>
    <definedName name="MAR._89" localSheetId="21">'[1]ipc indice 2'!$K$1:$K$311</definedName>
    <definedName name="MAR._89" localSheetId="44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45">'[1]ipc indice 2'!$K$1:$K$311</definedName>
    <definedName name="MAR._89" localSheetId="34">'[1]ipc indice 2'!$K$1:$K$311</definedName>
    <definedName name="MAR._89" localSheetId="11">'[1]ipc indice 2'!$K$1:$K$311</definedName>
    <definedName name="MAR._89" localSheetId="12">'[1]ipc indice 2'!$K$1:$K$311</definedName>
    <definedName name="MAR._89" localSheetId="15">'[1]ipc indice 2'!$K$1:$K$311</definedName>
    <definedName name="MAR._89" localSheetId="51">'[1]ipc indice 2'!$K$1:$K$311</definedName>
    <definedName name="MAR._89" localSheetId="64">'[1]ipc indice 2'!$K$1:$K$311</definedName>
    <definedName name="MAR._89" localSheetId="24">'[1]ipc indice 2'!$K$1:$K$311</definedName>
    <definedName name="MAR._89" localSheetId="0">'[1]ipc indice 2'!$K$1:$K$311</definedName>
    <definedName name="MAR._89" localSheetId="65">'[1]ipc indice 2'!$K$1:$K$311</definedName>
    <definedName name="MAR._89" localSheetId="52">'[1]ipc indice 2'!$K$1:$K$311</definedName>
    <definedName name="MAR._89" localSheetId="10">'[1]ipc indice 2'!$K$1:$K$311</definedName>
    <definedName name="MAR._89" localSheetId="14">'[1]ipc indice 2'!$K$1:$K$311</definedName>
    <definedName name="MAR._89" localSheetId="57">'[1]ipc indice 2'!$K$1:$K$311</definedName>
    <definedName name="MAR._89" localSheetId="41">'[1]ipc indice 2'!$K$1:$K$311</definedName>
    <definedName name="MAR._89" localSheetId="49">'[1]ipc indice 2'!$K$1:$K$311</definedName>
    <definedName name="MAR._89" localSheetId="20">'[1]ipc indice 2'!$K$1:$K$311</definedName>
    <definedName name="MAR._89" localSheetId="42">'[1]ipc indice 2'!$K$1:$K$311</definedName>
    <definedName name="MAR._89" localSheetId="38">'[1]ipc indice 2'!$K$1:$K$311</definedName>
    <definedName name="MAR._89" localSheetId="60">'[1]ipc indice 2'!$K$1:$K$311</definedName>
    <definedName name="MAR._89" localSheetId="19">'[1]ipc indice 2'!$K$1:$K$311</definedName>
    <definedName name="MAR._89" localSheetId="18">'[1]ipc indice 2'!$K$1:$K$311</definedName>
    <definedName name="MAR._89" localSheetId="3">'[1]ipc indice 2'!$K$1:$K$311</definedName>
    <definedName name="MAR._89" localSheetId="43">'[1]ipc indice 2'!$K$1:$K$311</definedName>
    <definedName name="MAR._89" localSheetId="17">'[1]ipc indice 2'!$K$1:$K$311</definedName>
    <definedName name="MAR._89" localSheetId="48">'[1]ipc indice 2'!$K$1:$K$311</definedName>
    <definedName name="MAR._89" localSheetId="2">'[1]ipc indice 2'!$K$1:$K$311</definedName>
    <definedName name="MAR._89" localSheetId="33">'[1]ipc indice 2'!$K$1:$K$311</definedName>
    <definedName name="MAR._89" localSheetId="59">'[1]ipc indice 2'!$K$1:$K$311</definedName>
    <definedName name="MAR._89" localSheetId="72">'[1]ipc indice 2'!$K$1:$K$311</definedName>
    <definedName name="MAR._89" localSheetId="29">'[1]ipc indice 2'!$K$1:$K$311</definedName>
    <definedName name="MAR._89" localSheetId="25">'[1]ipc indice 2'!$K$1:$K$311</definedName>
    <definedName name="MAR._89" localSheetId="53">'[1]ipc indice 2'!$K$1:$K$311</definedName>
    <definedName name="MAR._89" localSheetId="6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6">'[1]ipc indice 2'!$K$1:$K$311</definedName>
    <definedName name="MAR._89" localSheetId="5">'[1]ipc indice 2'!$K$1:$K$311</definedName>
    <definedName name="MAR._89" localSheetId="13">'[1]ipc indice 2'!$K$1:$K$311</definedName>
    <definedName name="MAR._89" localSheetId="9">'[1]ipc indice 2'!$K$1:$K$311</definedName>
    <definedName name="MAR._89" localSheetId="4">'[1]ipc indice 2'!$K$1:$K$311</definedName>
    <definedName name="MAR._89" localSheetId="39">'[1]ipc indice 2'!$K$1:$K$311</definedName>
    <definedName name="MAR._89" localSheetId="40">'[1]ipc indice 2'!$K$1:$K$311</definedName>
    <definedName name="MAR._89" localSheetId="56">'[1]ipc indice 2'!$K$1:$K$311</definedName>
    <definedName name="MAR._89" localSheetId="69">'[1]ipc indice 2'!$K$1:$K$311</definedName>
    <definedName name="MARZO">#N/A</definedName>
    <definedName name="MAY._89" localSheetId="31">'[1]ipc indice 2'!$M$1:$M$311</definedName>
    <definedName name="MAY._89" localSheetId="32">'[1]ipc indice 2'!$M$1:$M$311</definedName>
    <definedName name="MAY._89" localSheetId="22">'[1]ipc indice 2'!$M$1:$M$311</definedName>
    <definedName name="MAY._89" localSheetId="27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3">'[1]ipc indice 2'!$M$1:$M$311</definedName>
    <definedName name="MAY._89" localSheetId="55">'[1]ipc indice 2'!$M$1:$M$311</definedName>
    <definedName name="MAY._89" localSheetId="16">'[1]ipc indice 2'!$M$1:$M$311</definedName>
    <definedName name="MAY._89" localSheetId="30">'[1]ipc indice 2'!$M$1:$M$311</definedName>
    <definedName name="MAY._89" localSheetId="70">'[1]ipc indice 2'!$M$1:$M$311</definedName>
    <definedName name="MAY._89" localSheetId="62">'[1]ipc indice 2'!$M$1:$M$311</definedName>
    <definedName name="MAY._89" localSheetId="71">'[1]ipc indice 2'!$M$1:$M$311</definedName>
    <definedName name="MAY._89" localSheetId="58">'[1]ipc indice 2'!$M$1:$M$311</definedName>
    <definedName name="MAY._89" localSheetId="63">'[1]ipc indice 2'!$M$1:$M$311</definedName>
    <definedName name="MAY._89" localSheetId="50">'[1]ipc indice 2'!$M$1:$M$311</definedName>
    <definedName name="MAY._89" localSheetId="61">'[1]ipc indice 2'!$M$1:$M$311</definedName>
    <definedName name="MAY._89" localSheetId="68">'[1]ipc indice 2'!$M$1:$M$311</definedName>
    <definedName name="MAY._89" localSheetId="67">'[1]ipc indice 2'!$M$1:$M$311</definedName>
    <definedName name="MAY._89" localSheetId="54">'[1]ipc indice 2'!$M$1:$M$311</definedName>
    <definedName name="MAY._89" localSheetId="37">'[1]ipc indice 2'!$M$1:$M$311</definedName>
    <definedName name="MAY._89" localSheetId="1">'[1]ipc indice 2'!$M$1:$M$311</definedName>
    <definedName name="MAY._89" localSheetId="21">'[1]ipc indice 2'!$M$1:$M$311</definedName>
    <definedName name="MAY._89" localSheetId="44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45">'[1]ipc indice 2'!$M$1:$M$311</definedName>
    <definedName name="MAY._89" localSheetId="34">'[1]ipc indice 2'!$M$1:$M$311</definedName>
    <definedName name="MAY._89" localSheetId="11">'[1]ipc indice 2'!$M$1:$M$311</definedName>
    <definedName name="MAY._89" localSheetId="12">'[1]ipc indice 2'!$M$1:$M$311</definedName>
    <definedName name="MAY._89" localSheetId="15">'[1]ipc indice 2'!$M$1:$M$311</definedName>
    <definedName name="MAY._89" localSheetId="51">'[1]ipc indice 2'!$M$1:$M$311</definedName>
    <definedName name="MAY._89" localSheetId="64">'[1]ipc indice 2'!$M$1:$M$311</definedName>
    <definedName name="MAY._89" localSheetId="24">'[1]ipc indice 2'!$M$1:$M$311</definedName>
    <definedName name="MAY._89" localSheetId="0">'[1]ipc indice 2'!$M$1:$M$311</definedName>
    <definedName name="MAY._89" localSheetId="65">'[1]ipc indice 2'!$M$1:$M$311</definedName>
    <definedName name="MAY._89" localSheetId="52">'[1]ipc indice 2'!$M$1:$M$311</definedName>
    <definedName name="MAY._89" localSheetId="10">'[1]ipc indice 2'!$M$1:$M$311</definedName>
    <definedName name="MAY._89" localSheetId="14">'[1]ipc indice 2'!$M$1:$M$311</definedName>
    <definedName name="MAY._89" localSheetId="57">'[1]ipc indice 2'!$M$1:$M$311</definedName>
    <definedName name="MAY._89" localSheetId="41">'[1]ipc indice 2'!$M$1:$M$311</definedName>
    <definedName name="MAY._89" localSheetId="49">'[1]ipc indice 2'!$M$1:$M$311</definedName>
    <definedName name="MAY._89" localSheetId="20">'[1]ipc indice 2'!$M$1:$M$311</definedName>
    <definedName name="MAY._89" localSheetId="42">'[1]ipc indice 2'!$M$1:$M$311</definedName>
    <definedName name="MAY._89" localSheetId="38">'[1]ipc indice 2'!$M$1:$M$311</definedName>
    <definedName name="MAY._89" localSheetId="60">'[1]ipc indice 2'!$M$1:$M$311</definedName>
    <definedName name="MAY._89" localSheetId="19">'[1]ipc indice 2'!$M$1:$M$311</definedName>
    <definedName name="MAY._89" localSheetId="18">'[1]ipc indice 2'!$M$1:$M$311</definedName>
    <definedName name="MAY._89" localSheetId="3">'[1]ipc indice 2'!$M$1:$M$311</definedName>
    <definedName name="MAY._89" localSheetId="43">'[1]ipc indice 2'!$M$1:$M$311</definedName>
    <definedName name="MAY._89" localSheetId="17">'[1]ipc indice 2'!$M$1:$M$311</definedName>
    <definedName name="MAY._89" localSheetId="48">'[1]ipc indice 2'!$M$1:$M$311</definedName>
    <definedName name="MAY._89" localSheetId="2">'[1]ipc indice 2'!$M$1:$M$311</definedName>
    <definedName name="MAY._89" localSheetId="33">'[1]ipc indice 2'!$M$1:$M$311</definedName>
    <definedName name="MAY._89" localSheetId="59">'[1]ipc indice 2'!$M$1:$M$311</definedName>
    <definedName name="MAY._89" localSheetId="72">'[1]ipc indice 2'!$M$1:$M$311</definedName>
    <definedName name="MAY._89" localSheetId="29">'[1]ipc indice 2'!$M$1:$M$311</definedName>
    <definedName name="MAY._89" localSheetId="25">'[1]ipc indice 2'!$M$1:$M$311</definedName>
    <definedName name="MAY._89" localSheetId="53">'[1]ipc indice 2'!$M$1:$M$311</definedName>
    <definedName name="MAY._89" localSheetId="6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6">'[1]ipc indice 2'!$M$1:$M$311</definedName>
    <definedName name="MAY._89" localSheetId="5">'[1]ipc indice 2'!$M$1:$M$311</definedName>
    <definedName name="MAY._89" localSheetId="13">'[1]ipc indice 2'!$M$1:$M$311</definedName>
    <definedName name="MAY._89" localSheetId="9">'[1]ipc indice 2'!$M$1:$M$311</definedName>
    <definedName name="MAY._89" localSheetId="4">'[1]ipc indice 2'!$M$1:$M$311</definedName>
    <definedName name="MAY._89" localSheetId="39">'[1]ipc indice 2'!$M$1:$M$311</definedName>
    <definedName name="MAY._89" localSheetId="40">'[1]ipc indice 2'!$M$1:$M$311</definedName>
    <definedName name="MAY._89" localSheetId="56">'[1]ipc indice 2'!$M$1:$M$311</definedName>
    <definedName name="MAY._89" localSheetId="69">'[1]ipc indice 2'!$M$1:$M$311</definedName>
    <definedName name="MES" localSheetId="0">#REF!</definedName>
    <definedName name="NOV._89" localSheetId="31">'[1]ipc indice 2'!$S$1:$S$311</definedName>
    <definedName name="NOV._89" localSheetId="32">'[1]ipc indice 2'!$S$1:$S$311</definedName>
    <definedName name="NOV._89" localSheetId="22">'[1]ipc indice 2'!$S$1:$S$311</definedName>
    <definedName name="NOV._89" localSheetId="27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3">'[1]ipc indice 2'!$S$1:$S$311</definedName>
    <definedName name="NOV._89" localSheetId="55">'[1]ipc indice 2'!$S$1:$S$311</definedName>
    <definedName name="NOV._89" localSheetId="16">'[1]ipc indice 2'!$S$1:$S$311</definedName>
    <definedName name="NOV._89" localSheetId="30">'[1]ipc indice 2'!$S$1:$S$311</definedName>
    <definedName name="NOV._89" localSheetId="70">'[1]ipc indice 2'!$S$1:$S$311</definedName>
    <definedName name="NOV._89" localSheetId="62">'[1]ipc indice 2'!$S$1:$S$311</definedName>
    <definedName name="NOV._89" localSheetId="71">'[1]ipc indice 2'!$S$1:$S$311</definedName>
    <definedName name="NOV._89" localSheetId="58">'[1]ipc indice 2'!$S$1:$S$311</definedName>
    <definedName name="NOV._89" localSheetId="63">'[1]ipc indice 2'!$S$1:$S$311</definedName>
    <definedName name="NOV._89" localSheetId="50">'[1]ipc indice 2'!$S$1:$S$311</definedName>
    <definedName name="NOV._89" localSheetId="61">'[1]ipc indice 2'!$S$1:$S$311</definedName>
    <definedName name="NOV._89" localSheetId="68">'[1]ipc indice 2'!$S$1:$S$311</definedName>
    <definedName name="NOV._89" localSheetId="67">'[1]ipc indice 2'!$S$1:$S$311</definedName>
    <definedName name="NOV._89" localSheetId="54">'[1]ipc indice 2'!$S$1:$S$311</definedName>
    <definedName name="NOV._89" localSheetId="37">'[1]ipc indice 2'!$S$1:$S$311</definedName>
    <definedName name="NOV._89" localSheetId="1">'[1]ipc indice 2'!$S$1:$S$311</definedName>
    <definedName name="NOV._89" localSheetId="21">'[1]ipc indice 2'!$S$1:$S$311</definedName>
    <definedName name="NOV._89" localSheetId="44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45">'[1]ipc indice 2'!$S$1:$S$311</definedName>
    <definedName name="NOV._89" localSheetId="34">'[1]ipc indice 2'!$S$1:$S$311</definedName>
    <definedName name="NOV._89" localSheetId="11">'[1]ipc indice 2'!$S$1:$S$311</definedName>
    <definedName name="NOV._89" localSheetId="12">'[1]ipc indice 2'!$S$1:$S$311</definedName>
    <definedName name="NOV._89" localSheetId="15">'[1]ipc indice 2'!$S$1:$S$311</definedName>
    <definedName name="NOV._89" localSheetId="51">'[1]ipc indice 2'!$S$1:$S$311</definedName>
    <definedName name="NOV._89" localSheetId="64">'[1]ipc indice 2'!$S$1:$S$311</definedName>
    <definedName name="NOV._89" localSheetId="24">'[1]ipc indice 2'!$S$1:$S$311</definedName>
    <definedName name="NOV._89" localSheetId="0">'[1]ipc indice 2'!$S$1:$S$311</definedName>
    <definedName name="NOV._89" localSheetId="65">'[1]ipc indice 2'!$S$1:$S$311</definedName>
    <definedName name="NOV._89" localSheetId="52">'[1]ipc indice 2'!$S$1:$S$311</definedName>
    <definedName name="NOV._89" localSheetId="10">'[1]ipc indice 2'!$S$1:$S$311</definedName>
    <definedName name="NOV._89" localSheetId="14">'[1]ipc indice 2'!$S$1:$S$311</definedName>
    <definedName name="NOV._89" localSheetId="57">'[1]ipc indice 2'!$S$1:$S$311</definedName>
    <definedName name="NOV._89" localSheetId="41">'[1]ipc indice 2'!$S$1:$S$311</definedName>
    <definedName name="NOV._89" localSheetId="49">'[1]ipc indice 2'!$S$1:$S$311</definedName>
    <definedName name="NOV._89" localSheetId="20">'[1]ipc indice 2'!$S$1:$S$311</definedName>
    <definedName name="NOV._89" localSheetId="42">'[1]ipc indice 2'!$S$1:$S$311</definedName>
    <definedName name="NOV._89" localSheetId="38">'[1]ipc indice 2'!$S$1:$S$311</definedName>
    <definedName name="NOV._89" localSheetId="60">'[1]ipc indice 2'!$S$1:$S$311</definedName>
    <definedName name="NOV._89" localSheetId="19">'[1]ipc indice 2'!$S$1:$S$311</definedName>
    <definedName name="NOV._89" localSheetId="18">'[1]ipc indice 2'!$S$1:$S$311</definedName>
    <definedName name="NOV._89" localSheetId="3">'[1]ipc indice 2'!$S$1:$S$311</definedName>
    <definedName name="NOV._89" localSheetId="43">'[1]ipc indice 2'!$S$1:$S$311</definedName>
    <definedName name="NOV._89" localSheetId="17">'[1]ipc indice 2'!$S$1:$S$311</definedName>
    <definedName name="NOV._89" localSheetId="48">'[1]ipc indice 2'!$S$1:$S$311</definedName>
    <definedName name="NOV._89" localSheetId="2">'[1]ipc indice 2'!$S$1:$S$311</definedName>
    <definedName name="NOV._89" localSheetId="33">'[1]ipc indice 2'!$S$1:$S$311</definedName>
    <definedName name="NOV._89" localSheetId="59">'[1]ipc indice 2'!$S$1:$S$311</definedName>
    <definedName name="NOV._89" localSheetId="72">'[1]ipc indice 2'!$S$1:$S$311</definedName>
    <definedName name="NOV._89" localSheetId="29">'[1]ipc indice 2'!$S$1:$S$311</definedName>
    <definedName name="NOV._89" localSheetId="25">'[1]ipc indice 2'!$S$1:$S$311</definedName>
    <definedName name="NOV._89" localSheetId="53">'[1]ipc indice 2'!$S$1:$S$311</definedName>
    <definedName name="NOV._89" localSheetId="6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6">'[1]ipc indice 2'!$S$1:$S$311</definedName>
    <definedName name="NOV._89" localSheetId="5">'[1]ipc indice 2'!$S$1:$S$311</definedName>
    <definedName name="NOV._89" localSheetId="13">'[1]ipc indice 2'!$S$1:$S$311</definedName>
    <definedName name="NOV._89" localSheetId="9">'[1]ipc indice 2'!$S$1:$S$311</definedName>
    <definedName name="NOV._89" localSheetId="4">'[1]ipc indice 2'!$S$1:$S$311</definedName>
    <definedName name="NOV._89" localSheetId="39">'[1]ipc indice 2'!$S$1:$S$311</definedName>
    <definedName name="NOV._89" localSheetId="40">'[1]ipc indice 2'!$S$1:$S$311</definedName>
    <definedName name="NOV._89" localSheetId="56">'[1]ipc indice 2'!$S$1:$S$311</definedName>
    <definedName name="NOV._89" localSheetId="69">'[1]ipc indice 2'!$S$1:$S$311</definedName>
    <definedName name="OCT._89" localSheetId="31">#REF!</definedName>
    <definedName name="OCT._89" localSheetId="32">#REF!</definedName>
    <definedName name="OCT._89" localSheetId="22">#REF!</definedName>
    <definedName name="OCT._89" localSheetId="27">#REF!</definedName>
    <definedName name="OCT._89" localSheetId="28">#REF!</definedName>
    <definedName name="OCT._89" localSheetId="26">#REF!</definedName>
    <definedName name="OCT._89" localSheetId="23">#REF!</definedName>
    <definedName name="OCT._89" localSheetId="55">#REF!</definedName>
    <definedName name="OCT._89" localSheetId="16">#REF!</definedName>
    <definedName name="OCT._89" localSheetId="30">#REF!</definedName>
    <definedName name="OCT._89" localSheetId="70">#REF!</definedName>
    <definedName name="OCT._89" localSheetId="62">#REF!</definedName>
    <definedName name="OCT._89" localSheetId="71">#REF!</definedName>
    <definedName name="OCT._89" localSheetId="58">#REF!</definedName>
    <definedName name="OCT._89" localSheetId="63">#REF!</definedName>
    <definedName name="OCT._89" localSheetId="50">#REF!</definedName>
    <definedName name="OCT._89" localSheetId="61">#REF!</definedName>
    <definedName name="OCT._89" localSheetId="68">#REF!</definedName>
    <definedName name="OCT._89" localSheetId="67">#REF!</definedName>
    <definedName name="OCT._89" localSheetId="54">#REF!</definedName>
    <definedName name="OCT._89" localSheetId="37">#REF!</definedName>
    <definedName name="OCT._89" localSheetId="1">#REF!</definedName>
    <definedName name="OCT._89" localSheetId="21">#REF!</definedName>
    <definedName name="OCT._89" localSheetId="44">#REF!</definedName>
    <definedName name="OCT._89" localSheetId="35">#REF!</definedName>
    <definedName name="OCT._89" localSheetId="36">#REF!</definedName>
    <definedName name="OCT._89" localSheetId="45">#REF!</definedName>
    <definedName name="OCT._89" localSheetId="34">#REF!</definedName>
    <definedName name="OCT._89" localSheetId="11">#REF!</definedName>
    <definedName name="OCT._89" localSheetId="12">#REF!</definedName>
    <definedName name="OCT._89" localSheetId="15">#REF!</definedName>
    <definedName name="OCT._89" localSheetId="51">#REF!</definedName>
    <definedName name="OCT._89" localSheetId="64">#REF!</definedName>
    <definedName name="OCT._89" localSheetId="24">#REF!</definedName>
    <definedName name="OCT._89" localSheetId="0">#REF!</definedName>
    <definedName name="OCT._89" localSheetId="65">#REF!</definedName>
    <definedName name="OCT._89" localSheetId="52">#REF!</definedName>
    <definedName name="OCT._89" localSheetId="10">#REF!</definedName>
    <definedName name="OCT._89" localSheetId="14">#REF!</definedName>
    <definedName name="OCT._89" localSheetId="57">#REF!</definedName>
    <definedName name="OCT._89" localSheetId="41">#REF!</definedName>
    <definedName name="OCT._89" localSheetId="49">#REF!</definedName>
    <definedName name="OCT._89" localSheetId="20">#REF!</definedName>
    <definedName name="OCT._89" localSheetId="42">#REF!</definedName>
    <definedName name="OCT._89" localSheetId="38">#REF!</definedName>
    <definedName name="OCT._89" localSheetId="60">#REF!</definedName>
    <definedName name="OCT._89" localSheetId="19">#REF!</definedName>
    <definedName name="OCT._89" localSheetId="18">#REF!</definedName>
    <definedName name="OCT._89" localSheetId="3">#REF!</definedName>
    <definedName name="OCT._89" localSheetId="43">#REF!</definedName>
    <definedName name="OCT._89" localSheetId="17">#REF!</definedName>
    <definedName name="OCT._89" localSheetId="48">#REF!</definedName>
    <definedName name="OCT._89" localSheetId="2">#REF!</definedName>
    <definedName name="OCT._89" localSheetId="33">#REF!</definedName>
    <definedName name="OCT._89" localSheetId="59">#REF!</definedName>
    <definedName name="OCT._89" localSheetId="72">#REF!</definedName>
    <definedName name="OCT._89" localSheetId="29">#REF!</definedName>
    <definedName name="OCT._89" localSheetId="25">#REF!</definedName>
    <definedName name="OCT._89" localSheetId="53">#REF!</definedName>
    <definedName name="OCT._89" localSheetId="6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6">#REF!</definedName>
    <definedName name="OCT._89" localSheetId="5">#REF!</definedName>
    <definedName name="OCT._89" localSheetId="13">#REF!</definedName>
    <definedName name="OCT._89" localSheetId="9">#REF!</definedName>
    <definedName name="OCT._89" localSheetId="4">#REF!</definedName>
    <definedName name="OCT._89" localSheetId="39">#REF!</definedName>
    <definedName name="OCT._89" localSheetId="40">#REF!</definedName>
    <definedName name="OCT._89" localSheetId="56">#REF!</definedName>
    <definedName name="OCT._89" localSheetId="69">#REF!</definedName>
    <definedName name="RESUMEN">#N/A</definedName>
    <definedName name="s" localSheetId="0">#REF!</definedName>
    <definedName name="SEP._89" localSheetId="31">'[1]ipc indice 2'!$Q$1:$Q$311</definedName>
    <definedName name="SEP._89" localSheetId="32">'[1]ipc indice 2'!$Q$1:$Q$311</definedName>
    <definedName name="SEP._89" localSheetId="22">'[1]ipc indice 2'!$Q$1:$Q$311</definedName>
    <definedName name="SEP._89" localSheetId="27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3">'[1]ipc indice 2'!$Q$1:$Q$311</definedName>
    <definedName name="SEP._89" localSheetId="55">'[1]ipc indice 2'!$Q$1:$Q$311</definedName>
    <definedName name="SEP._89" localSheetId="16">'[1]ipc indice 2'!$Q$1:$Q$311</definedName>
    <definedName name="SEP._89" localSheetId="30">'[1]ipc indice 2'!$Q$1:$Q$311</definedName>
    <definedName name="SEP._89" localSheetId="70">'[1]ipc indice 2'!$Q$1:$Q$311</definedName>
    <definedName name="SEP._89" localSheetId="62">'[1]ipc indice 2'!$Q$1:$Q$311</definedName>
    <definedName name="SEP._89" localSheetId="71">'[1]ipc indice 2'!$Q$1:$Q$311</definedName>
    <definedName name="SEP._89" localSheetId="58">'[1]ipc indice 2'!$Q$1:$Q$311</definedName>
    <definedName name="SEP._89" localSheetId="63">'[1]ipc indice 2'!$Q$1:$Q$311</definedName>
    <definedName name="SEP._89" localSheetId="50">'[1]ipc indice 2'!$Q$1:$Q$311</definedName>
    <definedName name="SEP._89" localSheetId="61">'[1]ipc indice 2'!$Q$1:$Q$311</definedName>
    <definedName name="SEP._89" localSheetId="68">'[1]ipc indice 2'!$Q$1:$Q$311</definedName>
    <definedName name="SEP._89" localSheetId="67">'[1]ipc indice 2'!$Q$1:$Q$311</definedName>
    <definedName name="SEP._89" localSheetId="54">'[1]ipc indice 2'!$Q$1:$Q$311</definedName>
    <definedName name="SEP._89" localSheetId="37">'[1]ipc indice 2'!$Q$1:$Q$311</definedName>
    <definedName name="SEP._89" localSheetId="1">'[1]ipc indice 2'!$Q$1:$Q$311</definedName>
    <definedName name="SEP._89" localSheetId="21">'[1]ipc indice 2'!$Q$1:$Q$311</definedName>
    <definedName name="SEP._89" localSheetId="44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45">'[1]ipc indice 2'!$Q$1:$Q$311</definedName>
    <definedName name="SEP._89" localSheetId="34">'[1]ipc indice 2'!$Q$1:$Q$311</definedName>
    <definedName name="SEP._89" localSheetId="11">'[1]ipc indice 2'!$Q$1:$Q$311</definedName>
    <definedName name="SEP._89" localSheetId="12">'[1]ipc indice 2'!$Q$1:$Q$311</definedName>
    <definedName name="SEP._89" localSheetId="15">'[1]ipc indice 2'!$Q$1:$Q$311</definedName>
    <definedName name="SEP._89" localSheetId="51">'[1]ipc indice 2'!$Q$1:$Q$311</definedName>
    <definedName name="SEP._89" localSheetId="64">'[1]ipc indice 2'!$Q$1:$Q$311</definedName>
    <definedName name="SEP._89" localSheetId="24">'[1]ipc indice 2'!$Q$1:$Q$311</definedName>
    <definedName name="SEP._89" localSheetId="0">'[1]ipc indice 2'!$Q$1:$Q$311</definedName>
    <definedName name="SEP._89" localSheetId="65">'[1]ipc indice 2'!$Q$1:$Q$311</definedName>
    <definedName name="SEP._89" localSheetId="52">'[1]ipc indice 2'!$Q$1:$Q$311</definedName>
    <definedName name="SEP._89" localSheetId="10">'[1]ipc indice 2'!$Q$1:$Q$311</definedName>
    <definedName name="SEP._89" localSheetId="14">'[1]ipc indice 2'!$Q$1:$Q$311</definedName>
    <definedName name="SEP._89" localSheetId="57">'[1]ipc indice 2'!$Q$1:$Q$311</definedName>
    <definedName name="SEP._89" localSheetId="41">'[1]ipc indice 2'!$Q$1:$Q$311</definedName>
    <definedName name="SEP._89" localSheetId="49">'[1]ipc indice 2'!$Q$1:$Q$311</definedName>
    <definedName name="SEP._89" localSheetId="20">'[1]ipc indice 2'!$Q$1:$Q$311</definedName>
    <definedName name="SEP._89" localSheetId="42">'[1]ipc indice 2'!$Q$1:$Q$311</definedName>
    <definedName name="SEP._89" localSheetId="38">'[1]ipc indice 2'!$Q$1:$Q$311</definedName>
    <definedName name="SEP._89" localSheetId="60">'[1]ipc indice 2'!$Q$1:$Q$311</definedName>
    <definedName name="SEP._89" localSheetId="19">'[1]ipc indice 2'!$Q$1:$Q$311</definedName>
    <definedName name="SEP._89" localSheetId="18">'[1]ipc indice 2'!$Q$1:$Q$311</definedName>
    <definedName name="SEP._89" localSheetId="3">'[1]ipc indice 2'!$Q$1:$Q$311</definedName>
    <definedName name="SEP._89" localSheetId="43">'[1]ipc indice 2'!$Q$1:$Q$311</definedName>
    <definedName name="SEP._89" localSheetId="17">'[1]ipc indice 2'!$Q$1:$Q$311</definedName>
    <definedName name="SEP._89" localSheetId="48">'[1]ipc indice 2'!$Q$1:$Q$311</definedName>
    <definedName name="SEP._89" localSheetId="2">'[1]ipc indice 2'!$Q$1:$Q$311</definedName>
    <definedName name="SEP._89" localSheetId="33">'[1]ipc indice 2'!$Q$1:$Q$311</definedName>
    <definedName name="SEP._89" localSheetId="59">'[1]ipc indice 2'!$Q$1:$Q$311</definedName>
    <definedName name="SEP._89" localSheetId="72">'[1]ipc indice 2'!$Q$1:$Q$311</definedName>
    <definedName name="SEP._89" localSheetId="29">'[1]ipc indice 2'!$Q$1:$Q$311</definedName>
    <definedName name="SEP._89" localSheetId="25">'[1]ipc indice 2'!$Q$1:$Q$311</definedName>
    <definedName name="SEP._89" localSheetId="53">'[1]ipc indice 2'!$Q$1:$Q$311</definedName>
    <definedName name="SEP._89" localSheetId="6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6">'[1]ipc indice 2'!$Q$1:$Q$311</definedName>
    <definedName name="SEP._89" localSheetId="5">'[1]ipc indice 2'!$Q$1:$Q$311</definedName>
    <definedName name="SEP._89" localSheetId="13">'[1]ipc indice 2'!$Q$1:$Q$311</definedName>
    <definedName name="SEP._89" localSheetId="9">'[1]ipc indice 2'!$Q$1:$Q$311</definedName>
    <definedName name="SEP._89" localSheetId="4">'[1]ipc indice 2'!$Q$1:$Q$311</definedName>
    <definedName name="SEP._89" localSheetId="39">'[1]ipc indice 2'!$Q$1:$Q$311</definedName>
    <definedName name="SEP._89" localSheetId="40">'[1]ipc indice 2'!$Q$1:$Q$311</definedName>
    <definedName name="SEP._89" localSheetId="56">'[1]ipc indice 2'!$Q$1:$Q$311</definedName>
    <definedName name="SEP._89" localSheetId="69">'[1]ipc indice 2'!$Q$1:$Q$311</definedName>
    <definedName name="sss" localSheetId="31">[2]BASE!#REF!</definedName>
    <definedName name="sss" localSheetId="32">[2]BASE!#REF!</definedName>
    <definedName name="sss" localSheetId="55">[2]BASE!#REF!</definedName>
    <definedName name="sss" localSheetId="70">[2]BASE!#REF!</definedName>
    <definedName name="sss" localSheetId="62">[2]BASE!#REF!</definedName>
    <definedName name="sss" localSheetId="71">[2]BASE!#REF!</definedName>
    <definedName name="sss" localSheetId="58">[2]BASE!#REF!</definedName>
    <definedName name="sss" localSheetId="63">[2]BASE!#REF!</definedName>
    <definedName name="sss" localSheetId="50">[2]BASE!#REF!</definedName>
    <definedName name="sss" localSheetId="61">[2]BASE!#REF!</definedName>
    <definedName name="sss" localSheetId="68">[2]BASE!#REF!</definedName>
    <definedName name="sss" localSheetId="67">[2]BASE!#REF!</definedName>
    <definedName name="sss" localSheetId="54">[2]BASE!#REF!</definedName>
    <definedName name="sss" localSheetId="37">[2]BASE!#REF!</definedName>
    <definedName name="sss" localSheetId="1">[2]BASE!#REF!</definedName>
    <definedName name="sss" localSheetId="44">[2]BASE!#REF!</definedName>
    <definedName name="sss" localSheetId="35">[2]BASE!#REF!</definedName>
    <definedName name="sss" localSheetId="36">[2]BASE!#REF!</definedName>
    <definedName name="sss" localSheetId="45">[2]BASE!#REF!</definedName>
    <definedName name="sss" localSheetId="34">[2]BASE!#REF!</definedName>
    <definedName name="sss" localSheetId="51">[2]BASE!#REF!</definedName>
    <definedName name="sss" localSheetId="64">[2]BASE!#REF!</definedName>
    <definedName name="sss" localSheetId="65">[2]BASE!#REF!</definedName>
    <definedName name="sss" localSheetId="52">[2]BASE!#REF!</definedName>
    <definedName name="sss" localSheetId="57">[2]BASE!#REF!</definedName>
    <definedName name="sss" localSheetId="41">[2]BASE!#REF!</definedName>
    <definedName name="sss" localSheetId="49">[2]BASE!#REF!</definedName>
    <definedName name="sss" localSheetId="42">[2]BASE!#REF!</definedName>
    <definedName name="sss" localSheetId="38">[2]BASE!#REF!</definedName>
    <definedName name="sss" localSheetId="60">[2]BASE!#REF!</definedName>
    <definedName name="sss" localSheetId="43">[2]BASE!#REF!</definedName>
    <definedName name="sss" localSheetId="48">[2]BASE!#REF!</definedName>
    <definedName name="sss" localSheetId="33">[2]BASE!#REF!</definedName>
    <definedName name="sss" localSheetId="59">[2]BASE!#REF!</definedName>
    <definedName name="sss" localSheetId="72">[2]BASE!#REF!</definedName>
    <definedName name="sss" localSheetId="53">[2]BASE!#REF!</definedName>
    <definedName name="sss" localSheetId="66">[2]BASE!#REF!</definedName>
    <definedName name="sss" localSheetId="47">[2]BASE!#REF!</definedName>
    <definedName name="sss" localSheetId="46">[2]BASE!#REF!</definedName>
    <definedName name="sss" localSheetId="39">[2]BASE!#REF!</definedName>
    <definedName name="sss" localSheetId="40">[2]BASE!#REF!</definedName>
    <definedName name="sss" localSheetId="56">[2]BASE!#REF!</definedName>
    <definedName name="sss" localSheetId="69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25725"/>
</workbook>
</file>

<file path=xl/calcChain.xml><?xml version="1.0" encoding="utf-8"?>
<calcChain xmlns="http://schemas.openxmlformats.org/spreadsheetml/2006/main">
  <c r="H22" i="80"/>
  <c r="I22"/>
  <c r="J22"/>
  <c r="K22"/>
  <c r="K23" l="1"/>
  <c r="J16"/>
  <c r="J17"/>
  <c r="O15" i="82"/>
  <c r="O16" s="1"/>
  <c r="H15"/>
  <c r="I15"/>
  <c r="J15"/>
  <c r="K15"/>
  <c r="J22" i="66"/>
  <c r="G14" i="65"/>
  <c r="F14"/>
  <c r="E14"/>
  <c r="D14"/>
  <c r="C14"/>
  <c r="G14" i="66"/>
  <c r="F14"/>
  <c r="E14"/>
  <c r="D14"/>
  <c r="C14"/>
  <c r="G14" i="67"/>
  <c r="F14"/>
  <c r="E14"/>
  <c r="D14"/>
  <c r="C14"/>
  <c r="G14" i="70"/>
  <c r="F14"/>
  <c r="E14"/>
  <c r="D14"/>
  <c r="C14"/>
  <c r="G14" i="71"/>
  <c r="F14"/>
  <c r="K14" s="1"/>
  <c r="E14"/>
  <c r="D14"/>
  <c r="C14"/>
  <c r="G14" i="72"/>
  <c r="F14"/>
  <c r="E14"/>
  <c r="D14"/>
  <c r="C14"/>
  <c r="G14" i="73"/>
  <c r="F14"/>
  <c r="E14"/>
  <c r="D14"/>
  <c r="C14"/>
  <c r="G14" i="74"/>
  <c r="F14"/>
  <c r="E14"/>
  <c r="D14"/>
  <c r="C14"/>
  <c r="G14" i="75"/>
  <c r="F14"/>
  <c r="E14"/>
  <c r="D14"/>
  <c r="C14"/>
  <c r="D14" i="76"/>
  <c r="E14"/>
  <c r="F14"/>
  <c r="G14"/>
  <c r="C14"/>
  <c r="G14" i="77"/>
  <c r="F14"/>
  <c r="E14"/>
  <c r="D14"/>
  <c r="C14"/>
  <c r="G14" i="78"/>
  <c r="F14"/>
  <c r="E14"/>
  <c r="D14"/>
  <c r="C14"/>
  <c r="G14" i="80"/>
  <c r="F14"/>
  <c r="E14"/>
  <c r="D14"/>
  <c r="C14"/>
  <c r="G14" i="81"/>
  <c r="F14"/>
  <c r="E14"/>
  <c r="D14"/>
  <c r="C14"/>
  <c r="G14" i="82"/>
  <c r="F14"/>
  <c r="E14"/>
  <c r="D14"/>
  <c r="C14"/>
  <c r="G14" i="83"/>
  <c r="F14"/>
  <c r="E14"/>
  <c r="D14"/>
  <c r="C14"/>
  <c r="G14" i="84"/>
  <c r="F14"/>
  <c r="E14"/>
  <c r="D14"/>
  <c r="C14"/>
  <c r="G14" i="85"/>
  <c r="F14"/>
  <c r="E14"/>
  <c r="D14"/>
  <c r="C14"/>
  <c r="G14" i="86"/>
  <c r="F14"/>
  <c r="E14"/>
  <c r="D14"/>
  <c r="C14"/>
  <c r="G14" i="87"/>
  <c r="F14"/>
  <c r="E14"/>
  <c r="D14"/>
  <c r="C14"/>
  <c r="G14" i="88"/>
  <c r="F14"/>
  <c r="E14"/>
  <c r="D14"/>
  <c r="C14"/>
  <c r="C14" i="89"/>
  <c r="G14"/>
  <c r="F14"/>
  <c r="E14"/>
  <c r="D14"/>
  <c r="J15" i="90"/>
  <c r="O15" s="1"/>
  <c r="O16" s="1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I15"/>
  <c r="H15"/>
  <c r="K13"/>
  <c r="J13"/>
  <c r="I13"/>
  <c r="H13"/>
  <c r="D14"/>
  <c r="E14"/>
  <c r="F14"/>
  <c r="G14"/>
  <c r="J14" s="1"/>
  <c r="C14"/>
  <c r="L26" i="91"/>
  <c r="H15" i="70"/>
  <c r="H16"/>
  <c r="H17"/>
  <c r="H18"/>
  <c r="H19"/>
  <c r="H20"/>
  <c r="H21"/>
  <c r="H22"/>
  <c r="H23"/>
  <c r="H24"/>
  <c r="H25"/>
  <c r="H26"/>
  <c r="H27"/>
  <c r="J15" i="66"/>
  <c r="K27" i="65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66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O15"/>
  <c r="O16" s="1"/>
  <c r="I15"/>
  <c r="H15"/>
  <c r="K14"/>
  <c r="J14"/>
  <c r="I14"/>
  <c r="H14"/>
  <c r="K13"/>
  <c r="J13"/>
  <c r="I13"/>
  <c r="H13"/>
  <c r="K27" i="67"/>
  <c r="J27"/>
  <c r="I27"/>
  <c r="H27"/>
  <c r="K26"/>
  <c r="J26"/>
  <c r="I26"/>
  <c r="H26"/>
  <c r="K25"/>
  <c r="J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70"/>
  <c r="J27"/>
  <c r="I27"/>
  <c r="K26"/>
  <c r="J26"/>
  <c r="I26"/>
  <c r="K25"/>
  <c r="J25"/>
  <c r="I25"/>
  <c r="K24"/>
  <c r="J24"/>
  <c r="I24"/>
  <c r="K23"/>
  <c r="J23"/>
  <c r="I23"/>
  <c r="K22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O15" s="1"/>
  <c r="O16" s="1"/>
  <c r="I15"/>
  <c r="K14"/>
  <c r="J14"/>
  <c r="I14"/>
  <c r="H14"/>
  <c r="K13"/>
  <c r="J13"/>
  <c r="I13"/>
  <c r="H13"/>
  <c r="K27" i="71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J14"/>
  <c r="H14"/>
  <c r="K13"/>
  <c r="J13"/>
  <c r="I13"/>
  <c r="H13"/>
  <c r="K27" i="72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73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74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75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76"/>
  <c r="J27"/>
  <c r="I27"/>
  <c r="K26"/>
  <c r="J26"/>
  <c r="I26"/>
  <c r="K25"/>
  <c r="J25"/>
  <c r="I25"/>
  <c r="K24"/>
  <c r="J24"/>
  <c r="I24"/>
  <c r="K23"/>
  <c r="J23"/>
  <c r="I23"/>
  <c r="K22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O15" s="1"/>
  <c r="O16" s="1"/>
  <c r="I15"/>
  <c r="K14"/>
  <c r="J14"/>
  <c r="I14"/>
  <c r="H14"/>
  <c r="K13"/>
  <c r="J13"/>
  <c r="I13"/>
  <c r="H13"/>
  <c r="K27" i="7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H14"/>
  <c r="K13"/>
  <c r="J13"/>
  <c r="I13"/>
  <c r="H13"/>
  <c r="K27" i="78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I15"/>
  <c r="H15"/>
  <c r="K14"/>
  <c r="J14"/>
  <c r="I14"/>
  <c r="H14"/>
  <c r="K13"/>
  <c r="J13"/>
  <c r="I13"/>
  <c r="H13"/>
  <c r="K27" i="80"/>
  <c r="J27"/>
  <c r="I27"/>
  <c r="H27"/>
  <c r="K26"/>
  <c r="J26"/>
  <c r="I26"/>
  <c r="H26"/>
  <c r="K25"/>
  <c r="J25"/>
  <c r="I25"/>
  <c r="H25"/>
  <c r="K24"/>
  <c r="J24"/>
  <c r="I24"/>
  <c r="H24"/>
  <c r="J23"/>
  <c r="I23"/>
  <c r="H23"/>
  <c r="K21"/>
  <c r="J21"/>
  <c r="I21"/>
  <c r="H21"/>
  <c r="K20"/>
  <c r="J20"/>
  <c r="I20"/>
  <c r="H20"/>
  <c r="K19"/>
  <c r="J19"/>
  <c r="I19"/>
  <c r="H19"/>
  <c r="K18"/>
  <c r="J18"/>
  <c r="I18"/>
  <c r="H18"/>
  <c r="K17"/>
  <c r="I17"/>
  <c r="H17"/>
  <c r="K16"/>
  <c r="I16"/>
  <c r="H16"/>
  <c r="K15"/>
  <c r="J15"/>
  <c r="O15" s="1"/>
  <c r="O16" s="1"/>
  <c r="H15"/>
  <c r="K14"/>
  <c r="J14"/>
  <c r="I14"/>
  <c r="K13"/>
  <c r="J13"/>
  <c r="I13"/>
  <c r="H13"/>
  <c r="K27" i="81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82"/>
  <c r="J27"/>
  <c r="I27"/>
  <c r="H27"/>
  <c r="K26"/>
  <c r="J26"/>
  <c r="I26"/>
  <c r="H26"/>
  <c r="K25"/>
  <c r="J25"/>
  <c r="I25"/>
  <c r="H25"/>
  <c r="K24"/>
  <c r="I24"/>
  <c r="H24"/>
  <c r="K23"/>
  <c r="J23"/>
  <c r="I23"/>
  <c r="H23"/>
  <c r="K22"/>
  <c r="J22"/>
  <c r="I22"/>
  <c r="H22"/>
  <c r="K21"/>
  <c r="J21"/>
  <c r="H21"/>
  <c r="K20"/>
  <c r="J20"/>
  <c r="I20"/>
  <c r="H20"/>
  <c r="K19"/>
  <c r="J19"/>
  <c r="H19"/>
  <c r="K18"/>
  <c r="J18"/>
  <c r="H18"/>
  <c r="K17"/>
  <c r="J17"/>
  <c r="I17"/>
  <c r="H17"/>
  <c r="K16"/>
  <c r="J16"/>
  <c r="I16"/>
  <c r="H16"/>
  <c r="K14"/>
  <c r="J14"/>
  <c r="I14"/>
  <c r="H14"/>
  <c r="K13"/>
  <c r="J13"/>
  <c r="I13"/>
  <c r="H13"/>
  <c r="K27" i="83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84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85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86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8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88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89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N33" i="81"/>
  <c r="N38" i="90"/>
  <c r="N37"/>
  <c r="N36"/>
  <c r="N35"/>
  <c r="N33"/>
  <c r="N32"/>
  <c r="N31"/>
  <c r="N30"/>
  <c r="N29"/>
  <c r="N38" i="89"/>
  <c r="N37"/>
  <c r="N36"/>
  <c r="N35"/>
  <c r="N33"/>
  <c r="N32"/>
  <c r="N31"/>
  <c r="N30"/>
  <c r="N29"/>
  <c r="N38" i="88"/>
  <c r="N37"/>
  <c r="N36"/>
  <c r="N35"/>
  <c r="N33"/>
  <c r="N32"/>
  <c r="N31"/>
  <c r="N30"/>
  <c r="N29"/>
  <c r="N38" i="87"/>
  <c r="N37"/>
  <c r="N36"/>
  <c r="N35"/>
  <c r="N33"/>
  <c r="N32"/>
  <c r="N31"/>
  <c r="N30"/>
  <c r="N29"/>
  <c r="N38" i="86"/>
  <c r="N37"/>
  <c r="N36"/>
  <c r="N35"/>
  <c r="N33"/>
  <c r="N32"/>
  <c r="N31"/>
  <c r="N30"/>
  <c r="N29"/>
  <c r="N38" i="85"/>
  <c r="N37"/>
  <c r="N36"/>
  <c r="N35"/>
  <c r="N33"/>
  <c r="N32"/>
  <c r="N31"/>
  <c r="N30"/>
  <c r="N29"/>
  <c r="N38" i="84"/>
  <c r="N37"/>
  <c r="N36"/>
  <c r="N35"/>
  <c r="N33"/>
  <c r="N32"/>
  <c r="N31"/>
  <c r="N30"/>
  <c r="N29"/>
  <c r="N38" i="83"/>
  <c r="N37"/>
  <c r="N36"/>
  <c r="N35"/>
  <c r="N33"/>
  <c r="N32"/>
  <c r="N31"/>
  <c r="N30"/>
  <c r="N29"/>
  <c r="N38" i="82"/>
  <c r="N37"/>
  <c r="N36"/>
  <c r="N35"/>
  <c r="N33"/>
  <c r="N32"/>
  <c r="N31"/>
  <c r="N30"/>
  <c r="N29"/>
  <c r="N38" i="81"/>
  <c r="N37"/>
  <c r="N36"/>
  <c r="N35"/>
  <c r="N32"/>
  <c r="N31"/>
  <c r="N30"/>
  <c r="N29"/>
  <c r="N38" i="80"/>
  <c r="N37"/>
  <c r="N36"/>
  <c r="N35"/>
  <c r="N33"/>
  <c r="N32"/>
  <c r="N31"/>
  <c r="N30"/>
  <c r="N29"/>
  <c r="N38" i="78"/>
  <c r="N37"/>
  <c r="N36"/>
  <c r="N35"/>
  <c r="N33"/>
  <c r="N32"/>
  <c r="N31"/>
  <c r="N30"/>
  <c r="N29"/>
  <c r="N38" i="77"/>
  <c r="N37"/>
  <c r="N36"/>
  <c r="N35"/>
  <c r="N33"/>
  <c r="N32"/>
  <c r="N31"/>
  <c r="N30"/>
  <c r="N29"/>
  <c r="N38" i="76"/>
  <c r="N37"/>
  <c r="N36"/>
  <c r="N35"/>
  <c r="N33"/>
  <c r="N32"/>
  <c r="N31"/>
  <c r="N30"/>
  <c r="N29"/>
  <c r="N38" i="75"/>
  <c r="N37"/>
  <c r="N36"/>
  <c r="N35"/>
  <c r="N33"/>
  <c r="N32"/>
  <c r="N31"/>
  <c r="N30"/>
  <c r="N29"/>
  <c r="N38" i="74"/>
  <c r="N37"/>
  <c r="N36"/>
  <c r="N35"/>
  <c r="N33"/>
  <c r="N32"/>
  <c r="N31"/>
  <c r="N30"/>
  <c r="N29"/>
  <c r="N38" i="73"/>
  <c r="N37"/>
  <c r="N36"/>
  <c r="N35"/>
  <c r="N33"/>
  <c r="N32"/>
  <c r="N31"/>
  <c r="N30"/>
  <c r="N29"/>
  <c r="N38" i="72"/>
  <c r="N37"/>
  <c r="N36"/>
  <c r="N35"/>
  <c r="N33"/>
  <c r="N32"/>
  <c r="N31"/>
  <c r="N30"/>
  <c r="N29"/>
  <c r="N38" i="71"/>
  <c r="N37"/>
  <c r="N36"/>
  <c r="N35"/>
  <c r="N33"/>
  <c r="N32"/>
  <c r="N31"/>
  <c r="N30"/>
  <c r="N29"/>
  <c r="N38" i="70"/>
  <c r="N37"/>
  <c r="N36"/>
  <c r="N35"/>
  <c r="N33"/>
  <c r="N32"/>
  <c r="N31"/>
  <c r="N30"/>
  <c r="N29"/>
  <c r="N38" i="67"/>
  <c r="N37"/>
  <c r="N36"/>
  <c r="N35"/>
  <c r="N33"/>
  <c r="N32"/>
  <c r="N31"/>
  <c r="N30"/>
  <c r="N29"/>
  <c r="N38" i="66"/>
  <c r="N37"/>
  <c r="N36"/>
  <c r="N35"/>
  <c r="N33"/>
  <c r="N32"/>
  <c r="N31"/>
  <c r="N30"/>
  <c r="N29"/>
  <c r="N38" i="65"/>
  <c r="N37"/>
  <c r="N36"/>
  <c r="N35"/>
  <c r="N33"/>
  <c r="N32"/>
  <c r="N31"/>
  <c r="N30"/>
  <c r="N29"/>
  <c r="I23" i="17"/>
  <c r="H23"/>
  <c r="G23"/>
  <c r="I22"/>
  <c r="H22"/>
  <c r="G22"/>
  <c r="I21"/>
  <c r="H21"/>
  <c r="G21"/>
  <c r="I14" i="61"/>
  <c r="I15"/>
  <c r="I16"/>
  <c r="I17"/>
  <c r="I18"/>
  <c r="I19"/>
  <c r="I20"/>
  <c r="I21"/>
  <c r="I22"/>
  <c r="I13"/>
  <c r="H13"/>
  <c r="G13"/>
  <c r="I14" i="77" l="1"/>
  <c r="I14" i="90"/>
  <c r="H14" i="80"/>
  <c r="H14" i="90"/>
  <c r="K14"/>
  <c r="I14" i="71"/>
  <c r="O17" i="55"/>
  <c r="J26"/>
  <c r="C14" i="21"/>
  <c r="J13" i="1"/>
  <c r="H15"/>
  <c r="H13"/>
  <c r="I13"/>
  <c r="I15"/>
  <c r="J15"/>
  <c r="O15" s="1"/>
  <c r="O16" s="1"/>
  <c r="H16"/>
  <c r="I16"/>
  <c r="J16"/>
  <c r="H17"/>
  <c r="I17"/>
  <c r="J17"/>
  <c r="H18"/>
  <c r="I18"/>
  <c r="J18"/>
  <c r="H19"/>
  <c r="I19"/>
  <c r="J19"/>
  <c r="H20"/>
  <c r="I20"/>
  <c r="J20"/>
  <c r="H21"/>
  <c r="I21"/>
  <c r="J21"/>
  <c r="H22"/>
  <c r="I22"/>
  <c r="J22"/>
  <c r="H23"/>
  <c r="I23"/>
  <c r="J23"/>
  <c r="H24"/>
  <c r="I24"/>
  <c r="J24"/>
  <c r="H25"/>
  <c r="I25"/>
  <c r="J25"/>
  <c r="H26"/>
  <c r="I26"/>
  <c r="J26"/>
  <c r="H27"/>
  <c r="I27"/>
  <c r="J27"/>
  <c r="H28"/>
  <c r="I28"/>
  <c r="J28"/>
  <c r="H29"/>
  <c r="I29"/>
  <c r="J29"/>
  <c r="H30"/>
  <c r="I30"/>
  <c r="J30"/>
  <c r="H31"/>
  <c r="I31"/>
  <c r="J31"/>
  <c r="H32"/>
  <c r="I32"/>
  <c r="J32"/>
  <c r="H33"/>
  <c r="I33"/>
  <c r="J33"/>
  <c r="H34"/>
  <c r="I34"/>
  <c r="J34"/>
  <c r="H35"/>
  <c r="I35"/>
  <c r="J35"/>
  <c r="H36"/>
  <c r="I36"/>
  <c r="J36"/>
  <c r="H37"/>
  <c r="I37"/>
  <c r="J37"/>
  <c r="H38"/>
  <c r="I38"/>
  <c r="J38"/>
  <c r="C14"/>
  <c r="D14"/>
  <c r="E14"/>
  <c r="F14"/>
  <c r="G14"/>
  <c r="H15" i="21"/>
  <c r="H16"/>
  <c r="H17"/>
  <c r="H18"/>
  <c r="H19"/>
  <c r="H20"/>
  <c r="H21"/>
  <c r="H22"/>
  <c r="H23"/>
  <c r="H24"/>
  <c r="H25"/>
  <c r="H26"/>
  <c r="H27"/>
  <c r="H28"/>
  <c r="H29"/>
  <c r="H30"/>
  <c r="H31"/>
  <c r="H32"/>
  <c r="H33"/>
  <c r="H34"/>
  <c r="H35"/>
  <c r="H36"/>
  <c r="H37"/>
  <c r="H38"/>
  <c r="H13"/>
  <c r="L31" i="63"/>
  <c r="L30"/>
  <c r="L29"/>
  <c r="L28"/>
  <c r="K25" i="55"/>
  <c r="J25"/>
  <c r="I25"/>
  <c r="H25"/>
  <c r="K26"/>
  <c r="O16" s="1"/>
  <c r="I26"/>
  <c r="H26"/>
  <c r="K27"/>
  <c r="J27"/>
  <c r="I27"/>
  <c r="H27"/>
  <c r="I14" i="1" l="1"/>
  <c r="H14"/>
  <c r="J14"/>
  <c r="G14" i="54"/>
  <c r="L16" i="62"/>
  <c r="L17"/>
  <c r="F49" i="17"/>
  <c r="D14" i="58"/>
  <c r="E14"/>
  <c r="F14"/>
  <c r="K14" s="1"/>
  <c r="G14"/>
  <c r="C14"/>
  <c r="D14" i="57"/>
  <c r="E14"/>
  <c r="F14"/>
  <c r="K14" s="1"/>
  <c r="G14"/>
  <c r="C14"/>
  <c r="D14" i="56"/>
  <c r="E14"/>
  <c r="F14"/>
  <c r="K14" s="1"/>
  <c r="G14"/>
  <c r="J14" s="1"/>
  <c r="C14"/>
  <c r="D14" i="55"/>
  <c r="E14"/>
  <c r="F14"/>
  <c r="K14" s="1"/>
  <c r="G14"/>
  <c r="C14"/>
  <c r="C14" i="54"/>
  <c r="D14"/>
  <c r="E14"/>
  <c r="F14"/>
  <c r="K14" s="1"/>
  <c r="D14" i="53"/>
  <c r="E14"/>
  <c r="F14"/>
  <c r="K14" s="1"/>
  <c r="G14"/>
  <c r="C14"/>
  <c r="D14" i="52"/>
  <c r="E14"/>
  <c r="F14"/>
  <c r="K14" s="1"/>
  <c r="G14"/>
  <c r="C14"/>
  <c r="D14" i="51"/>
  <c r="E14"/>
  <c r="F14"/>
  <c r="K14" s="1"/>
  <c r="G14"/>
  <c r="C14"/>
  <c r="D14" i="50"/>
  <c r="E14"/>
  <c r="F14"/>
  <c r="K14" s="1"/>
  <c r="G14"/>
  <c r="C14"/>
  <c r="D14" i="49"/>
  <c r="E14"/>
  <c r="F14"/>
  <c r="K14" s="1"/>
  <c r="G14"/>
  <c r="D14" i="48"/>
  <c r="E14"/>
  <c r="F14"/>
  <c r="K14" s="1"/>
  <c r="G14"/>
  <c r="C14"/>
  <c r="H15"/>
  <c r="I15"/>
  <c r="J15"/>
  <c r="O16" s="1"/>
  <c r="K15"/>
  <c r="L25" i="62"/>
  <c r="G13"/>
  <c r="G14"/>
  <c r="H14"/>
  <c r="I14"/>
  <c r="G13" i="17"/>
  <c r="L24" i="62"/>
  <c r="L23"/>
  <c r="L22"/>
  <c r="L20"/>
  <c r="L19"/>
  <c r="L18"/>
  <c r="I13"/>
  <c r="H13"/>
  <c r="F49" i="61"/>
  <c r="L41"/>
  <c r="L34"/>
  <c r="L33"/>
  <c r="L32"/>
  <c r="L28"/>
  <c r="L27"/>
  <c r="L26"/>
  <c r="L25"/>
  <c r="L24"/>
  <c r="H22"/>
  <c r="G22"/>
  <c r="H21"/>
  <c r="G21"/>
  <c r="H20"/>
  <c r="G20"/>
  <c r="H19"/>
  <c r="G19"/>
  <c r="H18"/>
  <c r="G18"/>
  <c r="H17"/>
  <c r="G17"/>
  <c r="H16"/>
  <c r="G16"/>
  <c r="H15"/>
  <c r="G15"/>
  <c r="H14"/>
  <c r="G14"/>
  <c r="J14" i="53" l="1"/>
  <c r="H14"/>
  <c r="I14"/>
  <c r="J14" i="58"/>
  <c r="H14"/>
  <c r="I14"/>
  <c r="J14" i="54"/>
  <c r="H14"/>
  <c r="I14"/>
  <c r="J14" i="48"/>
  <c r="H14"/>
  <c r="I14"/>
  <c r="J14" i="49"/>
  <c r="H14"/>
  <c r="I14"/>
  <c r="J14" i="51"/>
  <c r="H14"/>
  <c r="I14"/>
  <c r="J14" i="50"/>
  <c r="H14"/>
  <c r="I14"/>
  <c r="J14" i="52"/>
  <c r="H14"/>
  <c r="I14"/>
  <c r="J14" i="55"/>
  <c r="H14"/>
  <c r="I14"/>
  <c r="J14" i="57"/>
  <c r="H14"/>
  <c r="I14"/>
  <c r="I14" i="56"/>
  <c r="H14"/>
  <c r="H14" i="17"/>
  <c r="H15"/>
  <c r="H16"/>
  <c r="H17"/>
  <c r="H18"/>
  <c r="H19"/>
  <c r="H20"/>
  <c r="H24"/>
  <c r="H25"/>
  <c r="H26"/>
  <c r="H27"/>
  <c r="H28"/>
  <c r="H29"/>
  <c r="H30"/>
  <c r="H31"/>
  <c r="H13"/>
  <c r="I14"/>
  <c r="I15"/>
  <c r="I16"/>
  <c r="I17"/>
  <c r="I18"/>
  <c r="I19"/>
  <c r="I20"/>
  <c r="I24"/>
  <c r="I25"/>
  <c r="I26"/>
  <c r="I27"/>
  <c r="I28"/>
  <c r="I29"/>
  <c r="I30"/>
  <c r="I31"/>
  <c r="I13"/>
  <c r="N35" i="60"/>
  <c r="N34"/>
  <c r="N33"/>
  <c r="N32"/>
  <c r="N30"/>
  <c r="N29"/>
  <c r="N28"/>
  <c r="N27"/>
  <c r="N35" i="59"/>
  <c r="N34"/>
  <c r="N33"/>
  <c r="N32"/>
  <c r="N30"/>
  <c r="N29"/>
  <c r="N28"/>
  <c r="N27"/>
  <c r="N38" i="58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57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56"/>
  <c r="N37"/>
  <c r="N36"/>
  <c r="N35"/>
  <c r="N33"/>
  <c r="N32"/>
  <c r="N31"/>
  <c r="N30"/>
  <c r="N29"/>
  <c r="K27"/>
  <c r="J27"/>
  <c r="H27"/>
  <c r="K26"/>
  <c r="J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H20"/>
  <c r="K19"/>
  <c r="J19"/>
  <c r="H19"/>
  <c r="K18"/>
  <c r="J18"/>
  <c r="H18"/>
  <c r="K17"/>
  <c r="J17"/>
  <c r="I17"/>
  <c r="H17"/>
  <c r="K16"/>
  <c r="J16"/>
  <c r="I16"/>
  <c r="H16"/>
  <c r="K15"/>
  <c r="J15"/>
  <c r="O16" s="1"/>
  <c r="H15"/>
  <c r="K13"/>
  <c r="J13"/>
  <c r="I13"/>
  <c r="H13"/>
  <c r="N38" i="55"/>
  <c r="N37"/>
  <c r="N36"/>
  <c r="N35"/>
  <c r="N33"/>
  <c r="N32"/>
  <c r="N31"/>
  <c r="N30"/>
  <c r="N29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I15"/>
  <c r="H15"/>
  <c r="K13"/>
  <c r="J13"/>
  <c r="I13"/>
  <c r="H13"/>
  <c r="N38" i="54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O16" s="1"/>
  <c r="I16"/>
  <c r="H16"/>
  <c r="K15"/>
  <c r="J15"/>
  <c r="I15"/>
  <c r="H15"/>
  <c r="K13"/>
  <c r="J13"/>
  <c r="I13"/>
  <c r="H13"/>
  <c r="N38" i="53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52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51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50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49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48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O17" s="1"/>
  <c r="I17"/>
  <c r="H17"/>
  <c r="K16"/>
  <c r="J16"/>
  <c r="I16"/>
  <c r="H16"/>
  <c r="K13"/>
  <c r="J13"/>
  <c r="I13"/>
  <c r="H13"/>
  <c r="N38" i="20"/>
  <c r="O17" i="49" l="1"/>
  <c r="O17" i="51"/>
  <c r="O17" i="53"/>
  <c r="O17" i="58"/>
  <c r="O17" i="50"/>
  <c r="O17" i="52"/>
  <c r="O17" i="54"/>
  <c r="O17" i="57"/>
  <c r="O17" i="56"/>
  <c r="G14" i="17"/>
  <c r="G15"/>
  <c r="G16"/>
  <c r="G17"/>
  <c r="G18"/>
  <c r="G19"/>
  <c r="G20"/>
  <c r="G24"/>
  <c r="G25"/>
  <c r="G26"/>
  <c r="G27"/>
  <c r="G28"/>
  <c r="G29"/>
  <c r="G30"/>
  <c r="G31"/>
  <c r="D14" i="47"/>
  <c r="E14"/>
  <c r="F14"/>
  <c r="K14" s="1"/>
  <c r="G14"/>
  <c r="J14" s="1"/>
  <c r="C14"/>
  <c r="D14" i="46"/>
  <c r="E14"/>
  <c r="F14"/>
  <c r="K14" s="1"/>
  <c r="G14"/>
  <c r="C14"/>
  <c r="D14" i="45"/>
  <c r="E14"/>
  <c r="F14"/>
  <c r="K14" s="1"/>
  <c r="G14"/>
  <c r="J14" s="1"/>
  <c r="C14"/>
  <c r="D14" i="44"/>
  <c r="E14"/>
  <c r="F14"/>
  <c r="K14" s="1"/>
  <c r="G14"/>
  <c r="C14"/>
  <c r="D14" i="43"/>
  <c r="E14"/>
  <c r="F14"/>
  <c r="K14" s="1"/>
  <c r="G14"/>
  <c r="J14" s="1"/>
  <c r="C14"/>
  <c r="D14" i="42"/>
  <c r="E14"/>
  <c r="F14"/>
  <c r="K14" s="1"/>
  <c r="G14"/>
  <c r="C14"/>
  <c r="D14" i="41"/>
  <c r="E14"/>
  <c r="F14"/>
  <c r="K14" s="1"/>
  <c r="G14"/>
  <c r="J14" s="1"/>
  <c r="C14"/>
  <c r="D14" i="40"/>
  <c r="E14"/>
  <c r="F14"/>
  <c r="K14" s="1"/>
  <c r="G14"/>
  <c r="C14"/>
  <c r="D14" i="39"/>
  <c r="E14"/>
  <c r="F14"/>
  <c r="K14" s="1"/>
  <c r="G14"/>
  <c r="J14" s="1"/>
  <c r="C14"/>
  <c r="D14" i="38"/>
  <c r="E14"/>
  <c r="F14"/>
  <c r="K14" s="1"/>
  <c r="G14"/>
  <c r="C14"/>
  <c r="G14" i="37"/>
  <c r="J14" s="1"/>
  <c r="D14"/>
  <c r="E14"/>
  <c r="F14"/>
  <c r="K14" s="1"/>
  <c r="C14"/>
  <c r="K38" i="36"/>
  <c r="K37"/>
  <c r="K36"/>
  <c r="K35"/>
  <c r="K34"/>
  <c r="K33"/>
  <c r="K32"/>
  <c r="K31"/>
  <c r="K30"/>
  <c r="K29"/>
  <c r="K28"/>
  <c r="K27"/>
  <c r="K26"/>
  <c r="K25"/>
  <c r="K24"/>
  <c r="K23"/>
  <c r="K22"/>
  <c r="K21"/>
  <c r="K20"/>
  <c r="K19"/>
  <c r="K18"/>
  <c r="K17"/>
  <c r="K16"/>
  <c r="K15"/>
  <c r="D14"/>
  <c r="E14"/>
  <c r="F14"/>
  <c r="K14" s="1"/>
  <c r="G14"/>
  <c r="C14"/>
  <c r="G14" i="35"/>
  <c r="J14" s="1"/>
  <c r="D14"/>
  <c r="E14"/>
  <c r="F14"/>
  <c r="K14" s="1"/>
  <c r="C14"/>
  <c r="D14" i="21"/>
  <c r="E14"/>
  <c r="F14"/>
  <c r="K14" s="1"/>
  <c r="G14"/>
  <c r="K14" i="1"/>
  <c r="N50" i="47"/>
  <c r="N49"/>
  <c r="N48"/>
  <c r="N47"/>
  <c r="N45"/>
  <c r="N44"/>
  <c r="N43"/>
  <c r="N42"/>
  <c r="N41"/>
  <c r="K39"/>
  <c r="J39"/>
  <c r="I39"/>
  <c r="H39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50" i="46"/>
  <c r="N49"/>
  <c r="N48"/>
  <c r="N47"/>
  <c r="N45"/>
  <c r="N44"/>
  <c r="N43"/>
  <c r="N42"/>
  <c r="N41"/>
  <c r="K39"/>
  <c r="J39"/>
  <c r="I39"/>
  <c r="H39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50" i="45"/>
  <c r="N49"/>
  <c r="N48"/>
  <c r="N47"/>
  <c r="N45"/>
  <c r="N44"/>
  <c r="N43"/>
  <c r="N42"/>
  <c r="N41"/>
  <c r="K39"/>
  <c r="J39"/>
  <c r="I39"/>
  <c r="H39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9" i="44"/>
  <c r="N48"/>
  <c r="N47"/>
  <c r="N46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50" i="43"/>
  <c r="N49"/>
  <c r="N48"/>
  <c r="N47"/>
  <c r="N45"/>
  <c r="N44"/>
  <c r="N43"/>
  <c r="N42"/>
  <c r="N41"/>
  <c r="K39"/>
  <c r="J39"/>
  <c r="I39"/>
  <c r="H39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9" i="42"/>
  <c r="N48"/>
  <c r="N47"/>
  <c r="N46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9" i="41"/>
  <c r="N48"/>
  <c r="N47"/>
  <c r="N46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9" i="40"/>
  <c r="N48"/>
  <c r="N47"/>
  <c r="N46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9" i="39"/>
  <c r="N48"/>
  <c r="N47"/>
  <c r="N46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9" i="38"/>
  <c r="N48"/>
  <c r="N47"/>
  <c r="N46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9" i="37"/>
  <c r="N48"/>
  <c r="N47"/>
  <c r="N46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9" i="36"/>
  <c r="N48"/>
  <c r="N47"/>
  <c r="N46"/>
  <c r="N44"/>
  <c r="N43"/>
  <c r="N42"/>
  <c r="N41"/>
  <c r="N40"/>
  <c r="J38"/>
  <c r="I38"/>
  <c r="H38"/>
  <c r="J37"/>
  <c r="I37"/>
  <c r="H37"/>
  <c r="J36"/>
  <c r="I36"/>
  <c r="H36"/>
  <c r="J35"/>
  <c r="I35"/>
  <c r="H35"/>
  <c r="J34"/>
  <c r="I34"/>
  <c r="H34"/>
  <c r="J33"/>
  <c r="I33"/>
  <c r="H33"/>
  <c r="J32"/>
  <c r="I32"/>
  <c r="H32"/>
  <c r="J31"/>
  <c r="I31"/>
  <c r="H31"/>
  <c r="J30"/>
  <c r="I30"/>
  <c r="H30"/>
  <c r="J29"/>
  <c r="I29"/>
  <c r="H29"/>
  <c r="J28"/>
  <c r="I28"/>
  <c r="H28"/>
  <c r="J27"/>
  <c r="I27"/>
  <c r="H27"/>
  <c r="J26"/>
  <c r="I26"/>
  <c r="H26"/>
  <c r="J25"/>
  <c r="I25"/>
  <c r="H25"/>
  <c r="J24"/>
  <c r="I24"/>
  <c r="H24"/>
  <c r="J23"/>
  <c r="I23"/>
  <c r="H23"/>
  <c r="J22"/>
  <c r="I22"/>
  <c r="H22"/>
  <c r="J21"/>
  <c r="I21"/>
  <c r="H21"/>
  <c r="J20"/>
  <c r="I20"/>
  <c r="H20"/>
  <c r="J19"/>
  <c r="I19"/>
  <c r="H19"/>
  <c r="J18"/>
  <c r="I18"/>
  <c r="H18"/>
  <c r="J17"/>
  <c r="I17"/>
  <c r="H17"/>
  <c r="J16"/>
  <c r="I16"/>
  <c r="H16"/>
  <c r="J15"/>
  <c r="O15" s="1"/>
  <c r="I15"/>
  <c r="H15"/>
  <c r="K13"/>
  <c r="J13"/>
  <c r="I13"/>
  <c r="H13"/>
  <c r="N49" i="35"/>
  <c r="N48"/>
  <c r="N47"/>
  <c r="N46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33"/>
  <c r="N45"/>
  <c r="N44"/>
  <c r="N43"/>
  <c r="N41"/>
  <c r="N40"/>
  <c r="N39"/>
  <c r="N38"/>
  <c r="N37"/>
  <c r="N46" i="32"/>
  <c r="N45"/>
  <c r="N44"/>
  <c r="N43"/>
  <c r="N41"/>
  <c r="N40"/>
  <c r="N39"/>
  <c r="N38"/>
  <c r="N37"/>
  <c r="N46" i="31"/>
  <c r="N45"/>
  <c r="N44"/>
  <c r="N43"/>
  <c r="N41"/>
  <c r="N40"/>
  <c r="N39"/>
  <c r="N38"/>
  <c r="N37"/>
  <c r="N46" i="30"/>
  <c r="N45"/>
  <c r="N44"/>
  <c r="N43"/>
  <c r="N41"/>
  <c r="N40"/>
  <c r="N39"/>
  <c r="N38"/>
  <c r="N37"/>
  <c r="N46" i="29"/>
  <c r="N45"/>
  <c r="N44"/>
  <c r="N43"/>
  <c r="N41"/>
  <c r="N40"/>
  <c r="N39"/>
  <c r="N38"/>
  <c r="N37"/>
  <c r="N46" i="28"/>
  <c r="N45"/>
  <c r="N44"/>
  <c r="N43"/>
  <c r="N41"/>
  <c r="N40"/>
  <c r="N39"/>
  <c r="N38"/>
  <c r="N37"/>
  <c r="N46" i="27"/>
  <c r="N45"/>
  <c r="N44"/>
  <c r="N43"/>
  <c r="N41"/>
  <c r="N40"/>
  <c r="N39"/>
  <c r="N38"/>
  <c r="N37"/>
  <c r="N46" i="26"/>
  <c r="N45"/>
  <c r="N44"/>
  <c r="N43"/>
  <c r="N41"/>
  <c r="N40"/>
  <c r="N39"/>
  <c r="N38"/>
  <c r="N37"/>
  <c r="N46" i="25"/>
  <c r="N45"/>
  <c r="N44"/>
  <c r="N43"/>
  <c r="N41"/>
  <c r="N40"/>
  <c r="N39"/>
  <c r="N38"/>
  <c r="N37"/>
  <c r="N46" i="24"/>
  <c r="N45"/>
  <c r="N44"/>
  <c r="N43"/>
  <c r="N41"/>
  <c r="N40"/>
  <c r="N39"/>
  <c r="N38"/>
  <c r="N46" i="23"/>
  <c r="N45"/>
  <c r="N44"/>
  <c r="N43"/>
  <c r="N41"/>
  <c r="N40"/>
  <c r="N39"/>
  <c r="N38"/>
  <c r="N46" i="22"/>
  <c r="N45"/>
  <c r="N44"/>
  <c r="N43"/>
  <c r="N41"/>
  <c r="N40"/>
  <c r="N39"/>
  <c r="N38"/>
  <c r="N37"/>
  <c r="N49" i="21"/>
  <c r="N48"/>
  <c r="N47"/>
  <c r="N46"/>
  <c r="N44"/>
  <c r="N43"/>
  <c r="N42"/>
  <c r="N41"/>
  <c r="N40"/>
  <c r="K38"/>
  <c r="J38"/>
  <c r="I38"/>
  <c r="K37"/>
  <c r="J37"/>
  <c r="I37"/>
  <c r="K36"/>
  <c r="J36"/>
  <c r="I36"/>
  <c r="K35"/>
  <c r="J35"/>
  <c r="I35"/>
  <c r="K34"/>
  <c r="J34"/>
  <c r="I34"/>
  <c r="K33"/>
  <c r="J33"/>
  <c r="I33"/>
  <c r="K32"/>
  <c r="J32"/>
  <c r="I32"/>
  <c r="K31"/>
  <c r="J31"/>
  <c r="I31"/>
  <c r="K30"/>
  <c r="J30"/>
  <c r="I30"/>
  <c r="K29"/>
  <c r="J29"/>
  <c r="I29"/>
  <c r="K28"/>
  <c r="J28"/>
  <c r="I28"/>
  <c r="K27"/>
  <c r="J27"/>
  <c r="I27"/>
  <c r="K26"/>
  <c r="J26"/>
  <c r="I26"/>
  <c r="K25"/>
  <c r="J25"/>
  <c r="I25"/>
  <c r="K24"/>
  <c r="J24"/>
  <c r="I24"/>
  <c r="K23"/>
  <c r="J23"/>
  <c r="I23"/>
  <c r="K22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O15" s="1"/>
  <c r="I15"/>
  <c r="K13"/>
  <c r="J13"/>
  <c r="I13"/>
  <c r="N46" i="20"/>
  <c r="N45"/>
  <c r="N44"/>
  <c r="N43"/>
  <c r="N41"/>
  <c r="N40"/>
  <c r="N39"/>
  <c r="F50" i="17"/>
  <c r="N45" i="19"/>
  <c r="N44"/>
  <c r="N43"/>
  <c r="N41"/>
  <c r="N40"/>
  <c r="N39"/>
  <c r="N38"/>
  <c r="N37"/>
  <c r="L28" i="18"/>
  <c r="L42" i="17"/>
  <c r="L41"/>
  <c r="L40"/>
  <c r="L39"/>
  <c r="L37"/>
  <c r="L36"/>
  <c r="L35"/>
  <c r="L34"/>
  <c r="L33"/>
  <c r="K15" i="1"/>
  <c r="K37"/>
  <c r="K16"/>
  <c r="K17"/>
  <c r="K18"/>
  <c r="K19"/>
  <c r="K20"/>
  <c r="K21"/>
  <c r="K22"/>
  <c r="K23"/>
  <c r="K24"/>
  <c r="K25"/>
  <c r="K26"/>
  <c r="K27"/>
  <c r="K28"/>
  <c r="K29"/>
  <c r="K30"/>
  <c r="K31"/>
  <c r="K32"/>
  <c r="K33"/>
  <c r="K34"/>
  <c r="K35"/>
  <c r="K36"/>
  <c r="K38"/>
  <c r="K13"/>
  <c r="N49"/>
  <c r="N48"/>
  <c r="N47"/>
  <c r="N46"/>
  <c r="N44"/>
  <c r="N43"/>
  <c r="N42"/>
  <c r="N41"/>
  <c r="N40"/>
  <c r="O16" i="36" l="1"/>
  <c r="I14" i="38"/>
  <c r="I14" i="40"/>
  <c r="I14" i="42"/>
  <c r="I14" i="44"/>
  <c r="I14" i="21"/>
  <c r="I14" i="46"/>
  <c r="O16" i="21"/>
  <c r="O16" i="35"/>
  <c r="O16" i="37"/>
  <c r="O16" i="39"/>
  <c r="O16" i="41"/>
  <c r="O16" i="43"/>
  <c r="O16" i="45"/>
  <c r="O16" i="47"/>
  <c r="O16" i="38"/>
  <c r="O16" i="40"/>
  <c r="O16" i="42"/>
  <c r="O16" i="44"/>
  <c r="O16" i="46"/>
  <c r="I14" i="36"/>
  <c r="H14" i="21"/>
  <c r="J14"/>
  <c r="I14" i="35"/>
  <c r="H14" i="36"/>
  <c r="J14"/>
  <c r="I14" i="37"/>
  <c r="H14" i="38"/>
  <c r="J14"/>
  <c r="I14" i="39"/>
  <c r="H14" i="40"/>
  <c r="J14"/>
  <c r="I14" i="41"/>
  <c r="H14" i="42"/>
  <c r="J14"/>
  <c r="I14" i="43"/>
  <c r="H14" i="44"/>
  <c r="J14"/>
  <c r="I14" i="45"/>
  <c r="H14" i="46"/>
  <c r="J14"/>
  <c r="I14" i="47"/>
  <c r="H14" i="35"/>
  <c r="H14" i="37"/>
  <c r="H14" i="39"/>
  <c r="H14" i="41"/>
  <c r="H14" i="43"/>
  <c r="H14" i="45"/>
  <c r="H14" i="47"/>
  <c r="C14" i="49" l="1"/>
</calcChain>
</file>

<file path=xl/sharedStrings.xml><?xml version="1.0" encoding="utf-8"?>
<sst xmlns="http://schemas.openxmlformats.org/spreadsheetml/2006/main" count="2387" uniqueCount="199">
  <si>
    <t>Índice de cuadros y gráficas</t>
  </si>
  <si>
    <t>% Cambio   '10/'09</t>
  </si>
  <si>
    <t>Año</t>
  </si>
  <si>
    <t>% Cambio   '09/'08</t>
  </si>
  <si>
    <t>Armenia</t>
  </si>
  <si>
    <t>Bogotá</t>
  </si>
  <si>
    <t>Cartagena</t>
  </si>
  <si>
    <t>Florencia</t>
  </si>
  <si>
    <t>Ibagué</t>
  </si>
  <si>
    <t>Montería</t>
  </si>
  <si>
    <t>Neiva</t>
  </si>
  <si>
    <t>Pasto</t>
  </si>
  <si>
    <t>Popayán</t>
  </si>
  <si>
    <t>Quibdó</t>
  </si>
  <si>
    <t>Rioacha</t>
  </si>
  <si>
    <t>San Andres</t>
  </si>
  <si>
    <t>Sincelejo</t>
  </si>
  <si>
    <t>Sta Marta</t>
  </si>
  <si>
    <t>Tunja</t>
  </si>
  <si>
    <t>Valledupar</t>
  </si>
  <si>
    <t>Villavicencio</t>
  </si>
  <si>
    <t>Bucaramanga</t>
  </si>
  <si>
    <t>Cúcuta</t>
  </si>
  <si>
    <t>Manizales</t>
  </si>
  <si>
    <t>Pereira</t>
  </si>
  <si>
    <t>Medellín</t>
  </si>
  <si>
    <t>Cali</t>
  </si>
  <si>
    <t>Barranquilla</t>
  </si>
  <si>
    <t>Colombia</t>
  </si>
  <si>
    <t>% del total '10</t>
  </si>
  <si>
    <t>% del total '09</t>
  </si>
  <si>
    <t>Fuente: Departamento Administrativo Nacional de Estádistica, GEIH junio 2010.</t>
  </si>
  <si>
    <t>Los demás</t>
  </si>
  <si>
    <t>Fuente: Departamento Administrativo Nacional de Estádistica, Gran Encuesta Integrada de Hogares (GEIH).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</si>
  <si>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</si>
  <si>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</si>
  <si>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</si>
  <si>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</si>
  <si>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</si>
  <si>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</si>
  <si>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</si>
  <si>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</si>
  <si>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</si>
  <si>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</si>
  <si>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</si>
  <si>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</si>
  <si>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</si>
  <si>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</si>
  <si>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</si>
  <si>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</si>
  <si>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</si>
  <si>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</si>
  <si>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</si>
  <si>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</si>
  <si>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</si>
  <si>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r>
      <t xml:space="preserve">trimestre movil </t>
    </r>
    <r>
      <rPr>
        <b/>
        <sz val="12"/>
        <color rgb="FF53722D"/>
        <rFont val="Calibri"/>
        <family val="2"/>
        <scheme val="minor"/>
      </rPr>
      <t>abril - junio</t>
    </r>
    <r>
      <rPr>
        <b/>
        <sz val="12"/>
        <rFont val="Calibri"/>
        <family val="2"/>
        <scheme val="minor"/>
      </rPr>
      <t>, porcentaje %</t>
    </r>
  </si>
  <si>
    <t>Bogotá frente a Colombia:</t>
  </si>
  <si>
    <t>Posición 2010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</si>
  <si>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</si>
  <si>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</si>
  <si>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</si>
  <si>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</si>
  <si>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</si>
  <si>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</si>
  <si>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</si>
  <si>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</si>
  <si>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/>
  </si>
  <si>
    <t>Abiertos</t>
  </si>
  <si>
    <t>Ocultos</t>
  </si>
  <si>
    <t xml:space="preserve">  Empleo inadecuado por competencias</t>
  </si>
  <si>
    <t>Resumen Bogotá: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</si>
  <si>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</si>
  <si>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</si>
  <si>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</si>
  <si>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</si>
  <si>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</si>
  <si>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</si>
  <si>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</si>
  <si>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</si>
  <si>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</si>
  <si>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Indicadores Secretaría</t>
  </si>
  <si>
    <t>Empleado Asalariado</t>
  </si>
  <si>
    <t>Empleado no asalariado</t>
  </si>
  <si>
    <t>Tasa de empleados asalariados</t>
  </si>
  <si>
    <t>Tasa de empleados no asalariados</t>
  </si>
  <si>
    <t>Tipo de empleo: empleado particular</t>
  </si>
  <si>
    <t xml:space="preserve">Tipo de empleo: empleado del gobierno </t>
  </si>
  <si>
    <t xml:space="preserve">Tipo de empleo: empleado doméstico </t>
  </si>
  <si>
    <t xml:space="preserve">Tipo de empleo: cuenta propia  </t>
  </si>
  <si>
    <t>Tipo de empleo: patrón o empleador</t>
  </si>
  <si>
    <t xml:space="preserve">Tipo de empleo: trabajo familiar sin remuneración </t>
  </si>
  <si>
    <t>Tipo de empleo: trabajador sin remuneración en otras empresas</t>
  </si>
  <si>
    <t>Tipo de empleo: jornalero o peón</t>
  </si>
  <si>
    <t>Tipo de empleo: otro</t>
  </si>
  <si>
    <t>Indicadores Secretaría: empleado asalariado</t>
  </si>
  <si>
    <t>Indicadores Secretaría: empleado no asalariado</t>
  </si>
  <si>
    <t>Indicadores Secretaría: tasa de empleados asalariados</t>
  </si>
  <si>
    <t>Indicadores Secretaría: tasa de empleados no asalariados</t>
  </si>
  <si>
    <t>Tasa de subempleo subjetivo: insuficiencia de horas</t>
  </si>
  <si>
    <t>Tasa de subempleo subjetivo: empleo inadecuado competencias</t>
  </si>
  <si>
    <t>Tasa de subempleo subjetivo: empleo inadecuado por ingresos</t>
  </si>
  <si>
    <t>Tasa de subempleo objetivo: insuficiencia de horas</t>
  </si>
  <si>
    <t>Tasa de subempleo objetivo: empleo inadecuado competencias</t>
  </si>
  <si>
    <t xml:space="preserve"> Tasa de subempleo objetivo: empleo inadecuado por ingresos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</si>
  <si>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</si>
  <si>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</si>
  <si>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</si>
  <si>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</si>
  <si>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</si>
  <si>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</si>
  <si>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</si>
  <si>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</si>
  <si>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</si>
  <si>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>incluye a Valle de Aburrá; Cali incluye a Yumbo; y Barranquilla incluye a Soledad</t>
  </si>
  <si>
    <t xml:space="preserve"> </t>
  </si>
  <si>
    <t xml:space="preserve">Nota: Bucaramanga incluye a Girón, Piedecuesta y Floridablanca; Cúcuta incluye a Villa del Rosario, </t>
  </si>
  <si>
    <t>%</t>
  </si>
  <si>
    <t>Cambio '10/'09</t>
  </si>
  <si>
    <t>miles per.</t>
  </si>
  <si>
    <t>Resumen estadísticas mercado laboral para Bogotá: indicadores Secretaría</t>
  </si>
  <si>
    <t>Asalariados</t>
  </si>
  <si>
    <t>No asalariados</t>
  </si>
  <si>
    <t>Mercado laboral (%)</t>
  </si>
  <si>
    <t>Mercado laborar (personas)</t>
  </si>
  <si>
    <t>Tipo de empleo (personas)</t>
  </si>
  <si>
    <t>Activa</t>
  </si>
  <si>
    <t>Empleado asalariado</t>
  </si>
  <si>
    <t>Nota: Asalariados corresponde a suma de empleados particulares y del gobierno.</t>
  </si>
  <si>
    <t>Comparativa internacional:</t>
  </si>
  <si>
    <t>porcentaje %</t>
  </si>
  <si>
    <r>
      <t xml:space="preserve">trimestre movil </t>
    </r>
    <r>
      <rPr>
        <b/>
        <sz val="12"/>
        <color rgb="FF53722D"/>
        <rFont val="Calibri"/>
        <family val="2"/>
        <scheme val="minor"/>
      </rPr>
      <t>mayo - julio</t>
    </r>
    <r>
      <rPr>
        <b/>
        <sz val="12"/>
        <rFont val="Calibri"/>
        <family val="2"/>
        <scheme val="minor"/>
      </rPr>
      <t>, porcentaje %</t>
    </r>
  </si>
  <si>
    <r>
      <t xml:space="preserve">trimestre movil </t>
    </r>
    <r>
      <rPr>
        <b/>
        <sz val="12"/>
        <color rgb="FF53722D"/>
        <rFont val="Calibri"/>
        <family val="2"/>
        <scheme val="minor"/>
      </rPr>
      <t>mayo-julio</t>
    </r>
    <r>
      <rPr>
        <b/>
        <sz val="12"/>
        <rFont val="Calibri"/>
        <family val="2"/>
        <scheme val="minor"/>
      </rPr>
      <t>, porcentaje %</t>
    </r>
  </si>
  <si>
    <r>
      <t xml:space="preserve">trimestre movil </t>
    </r>
    <r>
      <rPr>
        <b/>
        <sz val="12"/>
        <color rgb="FF53722D"/>
        <rFont val="Calibri"/>
        <family val="2"/>
        <scheme val="minor"/>
      </rPr>
      <t>mayo-julio</t>
    </r>
    <r>
      <rPr>
        <b/>
        <sz val="12"/>
        <rFont val="Calibri"/>
        <family val="2"/>
        <scheme val="minor"/>
      </rPr>
      <t xml:space="preserve">, miles de personas </t>
    </r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</si>
  <si>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</si>
  <si>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</si>
  <si>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</si>
  <si>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</si>
  <si>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</si>
  <si>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</si>
  <si>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</si>
  <si>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</si>
  <si>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</si>
  <si>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</si>
  <si>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</si>
  <si>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</si>
  <si>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</si>
  <si>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</si>
  <si>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</si>
  <si>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</si>
  <si>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Cesantes: Servicios, comunales, sociales y personales</t>
  </si>
  <si>
    <t>Cesantes: Actividades Inmobiliarias</t>
  </si>
  <si>
    <t>Cesantes: Intermediación financiera</t>
  </si>
  <si>
    <t>Cesantes: Transporte, almacenamiento y comunicaciones</t>
  </si>
  <si>
    <t>Cesantes: Comercio, hoteles y restaurantes</t>
  </si>
  <si>
    <t>Cesantes: Construcción</t>
  </si>
  <si>
    <t>Cesantes: Suministro de Electricidad Gas y Agua</t>
  </si>
  <si>
    <t>Cesantes: Industria manufacturera</t>
  </si>
  <si>
    <t>Cesantes: Explotación de Minas y Canteras</t>
  </si>
  <si>
    <t>Cesantes: Agricultura, pesca, ganadería, caza y silvicultura</t>
  </si>
  <si>
    <t>Cesantes: No informa</t>
  </si>
  <si>
    <t>Rama: Servicios, comunales, sociales y personales</t>
  </si>
  <si>
    <t>Rama: Actividades Inmobiliarias</t>
  </si>
  <si>
    <t>Rama: Intermediación financiera</t>
  </si>
  <si>
    <t>Rama: Transporte, almacenamiento y comunicaciones</t>
  </si>
  <si>
    <t>Rama: Comercio, hoteles y restaurantes</t>
  </si>
  <si>
    <t>Rama: Construcción</t>
  </si>
  <si>
    <t>Rama: Suministro de Electricidad Gas y Agua</t>
  </si>
  <si>
    <t>Rama: Industria manufacturera</t>
  </si>
  <si>
    <t>Rama: Explotación de Minas y Canteras</t>
  </si>
  <si>
    <t>Rama: Agricultura, pesca, ganadería, caza y silvicultura</t>
  </si>
  <si>
    <t>Rama: No informa</t>
  </si>
  <si>
    <t>Cesantes: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</si>
  <si>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</si>
  <si>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</si>
  <si>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</si>
  <si>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</si>
  <si>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</si>
  <si>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</si>
  <si>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</si>
  <si>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</si>
  <si>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</si>
  <si>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</si>
  <si>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Segundo trimestre Argentina, Venezuela y 2009 para China.</t>
  </si>
  <si>
    <t>Tasa de desempleo contexto internacional</t>
  </si>
  <si>
    <t>Datos para julio Brasil, Chile, Japon, México y Perú; agosto Canadá y EEUU; trimestre movil mayo-julio Colombia.</t>
  </si>
  <si>
    <t>Fuente: The Economist. Edición impresa 19 de septiembre de 2010.</t>
  </si>
  <si>
    <t>Tasa de desempleo contexto internacional (%)</t>
  </si>
  <si>
    <t>Principales indicadores estadísticos del mercado laboral para Bogotá</t>
  </si>
  <si>
    <t>Nota de error a variables menores del 10%</t>
  </si>
  <si>
    <t xml:space="preserve">Nota: Bucaramanga incluye a Girón, Piedecuesta y Floridablanca; Cúcuta incluye a Villa del Rosario, Los Patios y El Zulia; Manizales </t>
  </si>
  <si>
    <t xml:space="preserve"> y Barranquilla incluye a Soledad</t>
  </si>
  <si>
    <t>incluye a Villa María; Pereira incluye a Dos Quebradas y La Virginia; Medellín incluye a Valle de Aburrá; Cali incluye a Yumbo;</t>
  </si>
  <si>
    <t>Nota: Bucaramanga incluye a Girón, Piedecuesta y Floridablanca; Cúcuta incluye a Villa del Rosario, Los Patios y El Zulia; Manizales</t>
  </si>
  <si>
    <r>
      <t xml:space="preserve">tipo de empleo; trimestre movil </t>
    </r>
    <r>
      <rPr>
        <b/>
        <sz val="12"/>
        <color rgb="FF53722D"/>
        <rFont val="Calibri"/>
        <family val="2"/>
        <scheme val="minor"/>
      </rPr>
      <t>mayo-julio</t>
    </r>
    <r>
      <rPr>
        <b/>
        <sz val="12"/>
        <rFont val="Calibri"/>
        <family val="2"/>
        <scheme val="minor"/>
      </rPr>
      <t xml:space="preserve">, miles de personas </t>
    </r>
  </si>
  <si>
    <t>Trabajador sin remuneración otras*</t>
  </si>
  <si>
    <t>Nota: * Trabajador sin remuneración otras empresas</t>
  </si>
  <si>
    <r>
      <t xml:space="preserve">indicadores Secretaría; trimestre movil </t>
    </r>
    <r>
      <rPr>
        <b/>
        <sz val="12"/>
        <color rgb="FF53722D"/>
        <rFont val="Calibri"/>
        <family val="2"/>
        <scheme val="minor"/>
      </rPr>
      <t>mayo-julio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</si>
  <si>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Rama de actividad; trimestre movil </t>
    </r>
    <r>
      <rPr>
        <b/>
        <sz val="12"/>
        <color rgb="FF53722D"/>
        <rFont val="Calibri"/>
        <family val="2"/>
        <scheme val="minor"/>
      </rPr>
      <t>mayo - julio</t>
    </r>
    <r>
      <rPr>
        <b/>
        <sz val="12"/>
        <rFont val="Calibri"/>
        <family val="2"/>
        <scheme val="minor"/>
      </rPr>
      <t>, porcentaje %</t>
    </r>
  </si>
  <si>
    <r>
      <t xml:space="preserve">Población cesante; trimestre movil </t>
    </r>
    <r>
      <rPr>
        <b/>
        <sz val="12"/>
        <color rgb="FF53722D"/>
        <rFont val="Calibri"/>
        <family val="2"/>
        <scheme val="minor"/>
      </rPr>
      <t>mayo - julio</t>
    </r>
    <r>
      <rPr>
        <b/>
        <sz val="12"/>
        <rFont val="Calibri"/>
        <family val="2"/>
        <scheme val="minor"/>
      </rPr>
      <t>, porcentaje %</t>
    </r>
  </si>
</sst>
</file>

<file path=xl/styles.xml><?xml version="1.0" encoding="utf-8"?>
<styleSheet xmlns="http://schemas.openxmlformats.org/spreadsheetml/2006/main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3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3"/>
      <color indexed="12"/>
      <name val="Calibri"/>
      <family val="2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u/>
      <sz val="12"/>
      <color indexed="12"/>
      <name val="Calibri"/>
      <family val="2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2"/>
      <color rgb="FF0033CC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7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indexed="64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indexed="64"/>
      </bottom>
      <diagonal/>
    </border>
    <border>
      <left/>
      <right style="thin">
        <color rgb="FF53722D"/>
      </right>
      <top/>
      <bottom style="thin">
        <color indexed="64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0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206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164" fontId="11" fillId="2" borderId="7" xfId="3" applyNumberFormat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12" fillId="2" borderId="0" xfId="1" applyNumberFormat="1" applyFont="1" applyFill="1" applyBorder="1" applyAlignment="1">
      <alignment horizontal="center"/>
    </xf>
    <xf numFmtId="164" fontId="2" fillId="2" borderId="0" xfId="1" applyNumberFormat="1" applyFont="1" applyFill="1" applyBorder="1" applyAlignment="1">
      <alignment horizontal="center"/>
    </xf>
    <xf numFmtId="164" fontId="12" fillId="2" borderId="4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49" fontId="11" fillId="2" borderId="0" xfId="2" applyNumberFormat="1" applyFont="1" applyFill="1" applyBorder="1" applyAlignment="1">
      <alignment vertical="center" wrapText="1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left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1" fillId="2" borderId="0" xfId="2" applyFont="1" applyFill="1" applyBorder="1" applyAlignment="1">
      <alignment horizontal="left" vertical="center"/>
    </xf>
    <xf numFmtId="3" fontId="11" fillId="2" borderId="0" xfId="2" applyNumberFormat="1" applyFont="1" applyFill="1" applyBorder="1" applyAlignment="1">
      <alignment horizontal="left" vertical="center"/>
    </xf>
    <xf numFmtId="9" fontId="11" fillId="2" borderId="0" xfId="3" applyFont="1" applyFill="1" applyBorder="1" applyAlignment="1">
      <alignment horizontal="left" vertical="center"/>
    </xf>
    <xf numFmtId="164" fontId="11" fillId="2" borderId="0" xfId="2" applyNumberFormat="1" applyFont="1" applyFill="1" applyBorder="1" applyAlignment="1">
      <alignment horizontal="left" vertical="center"/>
    </xf>
    <xf numFmtId="0" fontId="16" fillId="2" borderId="0" xfId="2" applyFont="1" applyFill="1" applyBorder="1" applyAlignment="1">
      <alignment horizontal="left"/>
    </xf>
    <xf numFmtId="0" fontId="16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2" fillId="3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4" fillId="3" borderId="2" xfId="2" applyNumberFormat="1" applyFont="1" applyFill="1" applyBorder="1"/>
    <xf numFmtId="0" fontId="12" fillId="2" borderId="0" xfId="1" applyFont="1" applyFill="1"/>
    <xf numFmtId="164" fontId="17" fillId="0" borderId="2" xfId="2" applyNumberFormat="1" applyFont="1" applyFill="1" applyBorder="1"/>
    <xf numFmtId="164" fontId="17" fillId="2" borderId="2" xfId="2" applyNumberFormat="1" applyFont="1" applyFill="1" applyBorder="1"/>
    <xf numFmtId="164" fontId="18" fillId="2" borderId="2" xfId="2" applyNumberFormat="1" applyFont="1" applyFill="1" applyBorder="1"/>
    <xf numFmtId="3" fontId="17" fillId="2" borderId="2" xfId="2" applyNumberFormat="1" applyFont="1" applyFill="1" applyBorder="1"/>
    <xf numFmtId="3" fontId="18" fillId="2" borderId="2" xfId="2" applyNumberFormat="1" applyFont="1" applyFill="1" applyBorder="1"/>
    <xf numFmtId="0" fontId="16" fillId="2" borderId="0" xfId="2" applyFont="1" applyFill="1" applyBorder="1" applyAlignment="1">
      <alignment vertical="center"/>
    </xf>
    <xf numFmtId="0" fontId="19" fillId="2" borderId="0" xfId="13" applyFont="1" applyFill="1" applyBorder="1" applyAlignment="1" applyProtection="1">
      <alignment horizontal="left"/>
    </xf>
    <xf numFmtId="0" fontId="16" fillId="2" borderId="0" xfId="2" applyFont="1" applyFill="1" applyBorder="1" applyAlignment="1">
      <alignment horizontal="center"/>
    </xf>
    <xf numFmtId="0" fontId="11" fillId="2" borderId="10" xfId="1" applyFont="1" applyFill="1" applyBorder="1"/>
    <xf numFmtId="0" fontId="21" fillId="2" borderId="0" xfId="1" applyFont="1" applyFill="1"/>
    <xf numFmtId="0" fontId="22" fillId="2" borderId="0" xfId="1" applyFont="1" applyFill="1"/>
    <xf numFmtId="0" fontId="12" fillId="2" borderId="0" xfId="2" applyFont="1" applyFill="1" applyBorder="1" applyAlignment="1">
      <alignment horizontal="center"/>
    </xf>
    <xf numFmtId="0" fontId="21" fillId="2" borderId="0" xfId="1" applyFont="1" applyFill="1" applyBorder="1"/>
    <xf numFmtId="164" fontId="11" fillId="2" borderId="0" xfId="1" applyNumberFormat="1" applyFont="1" applyFill="1" applyBorder="1"/>
    <xf numFmtId="0" fontId="2" fillId="2" borderId="0" xfId="1" applyFont="1" applyFill="1" applyBorder="1"/>
    <xf numFmtId="0" fontId="11" fillId="2" borderId="12" xfId="1" applyFont="1" applyFill="1" applyBorder="1"/>
    <xf numFmtId="0" fontId="12" fillId="2" borderId="13" xfId="1" applyFont="1" applyFill="1" applyBorder="1" applyAlignment="1">
      <alignment horizontal="center"/>
    </xf>
    <xf numFmtId="0" fontId="12" fillId="2" borderId="13" xfId="1" applyFont="1" applyFill="1" applyBorder="1"/>
    <xf numFmtId="0" fontId="12" fillId="2" borderId="14" xfId="1" applyFont="1" applyFill="1" applyBorder="1" applyAlignment="1">
      <alignment horizontal="center"/>
    </xf>
    <xf numFmtId="0" fontId="11" fillId="2" borderId="15" xfId="1" applyFont="1" applyFill="1" applyBorder="1"/>
    <xf numFmtId="0" fontId="12" fillId="2" borderId="16" xfId="1" applyFont="1" applyFill="1" applyBorder="1" applyAlignment="1">
      <alignment horizontal="center"/>
    </xf>
    <xf numFmtId="0" fontId="11" fillId="2" borderId="16" xfId="1" applyFont="1" applyFill="1" applyBorder="1"/>
    <xf numFmtId="0" fontId="11" fillId="2" borderId="17" xfId="1" applyFont="1" applyFill="1" applyBorder="1"/>
    <xf numFmtId="0" fontId="11" fillId="2" borderId="18" xfId="1" applyFont="1" applyFill="1" applyBorder="1"/>
    <xf numFmtId="164" fontId="12" fillId="2" borderId="13" xfId="1" applyNumberFormat="1" applyFont="1" applyFill="1" applyBorder="1" applyAlignment="1">
      <alignment horizontal="center"/>
    </xf>
    <xf numFmtId="0" fontId="23" fillId="2" borderId="0" xfId="13" applyFont="1" applyFill="1" applyBorder="1" applyAlignment="1" applyProtection="1"/>
    <xf numFmtId="0" fontId="23" fillId="2" borderId="0" xfId="13" applyFont="1" applyFill="1" applyBorder="1" applyAlignment="1" applyProtection="1">
      <alignment horizontal="left"/>
    </xf>
    <xf numFmtId="3" fontId="21" fillId="2" borderId="0" xfId="2" applyNumberFormat="1" applyFont="1" applyFill="1" applyBorder="1"/>
    <xf numFmtId="3" fontId="24" fillId="2" borderId="0" xfId="2" applyNumberFormat="1" applyFont="1" applyFill="1" applyBorder="1"/>
    <xf numFmtId="164" fontId="21" fillId="2" borderId="0" xfId="2" applyNumberFormat="1" applyFont="1" applyFill="1" applyBorder="1"/>
    <xf numFmtId="164" fontId="12" fillId="2" borderId="19" xfId="2" applyNumberFormat="1" applyFont="1" applyFill="1" applyBorder="1"/>
    <xf numFmtId="0" fontId="25" fillId="2" borderId="0" xfId="1" applyFont="1" applyFill="1" applyBorder="1"/>
    <xf numFmtId="0" fontId="25" fillId="2" borderId="1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4" fillId="2" borderId="0" xfId="2" applyNumberFormat="1" applyFont="1" applyFill="1" applyBorder="1" applyAlignment="1">
      <alignment vertical="center" wrapText="1"/>
    </xf>
    <xf numFmtId="3" fontId="21" fillId="2" borderId="0" xfId="1" applyNumberFormat="1" applyFont="1" applyFill="1"/>
    <xf numFmtId="164" fontId="21" fillId="2" borderId="0" xfId="1" applyNumberFormat="1" applyFont="1" applyFill="1"/>
    <xf numFmtId="0" fontId="24" fillId="2" borderId="0" xfId="2" applyFont="1" applyFill="1" applyBorder="1" applyAlignment="1"/>
    <xf numFmtId="0" fontId="24" fillId="2" borderId="0" xfId="1" applyFont="1" applyFill="1"/>
    <xf numFmtId="0" fontId="24" fillId="2" borderId="0" xfId="1" applyFont="1" applyFill="1" applyBorder="1"/>
    <xf numFmtId="3" fontId="21" fillId="2" borderId="0" xfId="1" applyNumberFormat="1" applyFont="1" applyFill="1" applyBorder="1"/>
    <xf numFmtId="49" fontId="14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2" fillId="2" borderId="4" xfId="1" applyFont="1" applyFill="1" applyBorder="1"/>
    <xf numFmtId="0" fontId="21" fillId="2" borderId="6" xfId="1" applyFont="1" applyFill="1" applyBorder="1"/>
    <xf numFmtId="0" fontId="21" fillId="2" borderId="7" xfId="1" applyFont="1" applyFill="1" applyBorder="1"/>
    <xf numFmtId="0" fontId="12" fillId="2" borderId="7" xfId="2" applyFont="1" applyFill="1" applyBorder="1" applyAlignment="1"/>
    <xf numFmtId="0" fontId="25" fillId="2" borderId="1" xfId="1" applyFont="1" applyFill="1" applyBorder="1"/>
    <xf numFmtId="3" fontId="2" fillId="3" borderId="20" xfId="2" applyNumberFormat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11" fillId="2" borderId="21" xfId="1" applyFont="1" applyFill="1" applyBorder="1"/>
    <xf numFmtId="0" fontId="11" fillId="2" borderId="22" xfId="1" applyFont="1" applyFill="1" applyBorder="1"/>
    <xf numFmtId="0" fontId="22" fillId="2" borderId="1" xfId="1" applyFont="1" applyFill="1" applyBorder="1"/>
    <xf numFmtId="0" fontId="21" fillId="2" borderId="1" xfId="1" applyFont="1" applyFill="1" applyBorder="1"/>
    <xf numFmtId="0" fontId="21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13" xfId="1" applyFont="1" applyFill="1" applyBorder="1"/>
    <xf numFmtId="0" fontId="25" fillId="2" borderId="13" xfId="1" applyFont="1" applyFill="1" applyBorder="1"/>
    <xf numFmtId="0" fontId="11" fillId="2" borderId="4" xfId="1" applyFont="1" applyFill="1" applyBorder="1"/>
    <xf numFmtId="0" fontId="25" fillId="2" borderId="4" xfId="1" applyFont="1" applyFill="1" applyBorder="1"/>
    <xf numFmtId="0" fontId="16" fillId="2" borderId="0" xfId="1" applyFont="1" applyFill="1" applyBorder="1"/>
    <xf numFmtId="0" fontId="20" fillId="2" borderId="0" xfId="1" applyFont="1" applyFill="1" applyBorder="1"/>
    <xf numFmtId="0" fontId="9" fillId="0" borderId="0" xfId="13" applyFont="1" applyBorder="1" applyAlignment="1" applyProtection="1"/>
    <xf numFmtId="0" fontId="12" fillId="2" borderId="0" xfId="2" applyFont="1" applyFill="1" applyBorder="1" applyAlignment="1">
      <alignment horizontal="center"/>
    </xf>
    <xf numFmtId="164" fontId="0" fillId="2" borderId="0" xfId="0" applyNumberFormat="1" applyFill="1"/>
    <xf numFmtId="167" fontId="11" fillId="2" borderId="0" xfId="1" applyNumberFormat="1" applyFont="1" applyFill="1"/>
    <xf numFmtId="0" fontId="17" fillId="2" borderId="0" xfId="1" applyFont="1" applyFill="1" applyBorder="1"/>
    <xf numFmtId="3" fontId="14" fillId="3" borderId="2" xfId="2" applyNumberFormat="1" applyFont="1" applyFill="1" applyBorder="1" applyAlignment="1">
      <alignment horizontal="center" vertical="center"/>
    </xf>
    <xf numFmtId="3" fontId="18" fillId="2" borderId="2" xfId="2" applyNumberFormat="1" applyFont="1" applyFill="1" applyBorder="1" applyAlignment="1">
      <alignment horizontal="center" vertical="center"/>
    </xf>
    <xf numFmtId="3" fontId="14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6" fillId="2" borderId="0" xfId="13" applyFont="1" applyFill="1" applyBorder="1" applyAlignment="1" applyProtection="1">
      <alignment horizontal="left"/>
    </xf>
    <xf numFmtId="3" fontId="17" fillId="2" borderId="0" xfId="2" applyNumberFormat="1" applyFont="1" applyFill="1" applyBorder="1"/>
    <xf numFmtId="3" fontId="17" fillId="2" borderId="0" xfId="13" applyNumberFormat="1" applyFont="1" applyFill="1" applyBorder="1" applyAlignment="1" applyProtection="1">
      <alignment horizontal="center"/>
    </xf>
    <xf numFmtId="3" fontId="26" fillId="2" borderId="0" xfId="2" applyNumberFormat="1" applyFont="1" applyFill="1" applyBorder="1" applyAlignment="1">
      <alignment horizontal="left"/>
    </xf>
    <xf numFmtId="3" fontId="20" fillId="2" borderId="0" xfId="2" applyNumberFormat="1" applyFont="1" applyFill="1" applyBorder="1"/>
    <xf numFmtId="3" fontId="20" fillId="2" borderId="0" xfId="13" applyNumberFormat="1" applyFont="1" applyFill="1" applyBorder="1" applyAlignment="1" applyProtection="1">
      <alignment horizontal="center"/>
    </xf>
    <xf numFmtId="3" fontId="27" fillId="2" borderId="0" xfId="13" applyNumberFormat="1" applyFont="1" applyFill="1" applyBorder="1" applyAlignment="1" applyProtection="1">
      <alignment horizontal="center"/>
    </xf>
    <xf numFmtId="3" fontId="28" fillId="2" borderId="0" xfId="13" applyNumberFormat="1" applyFont="1" applyFill="1" applyBorder="1" applyAlignment="1" applyProtection="1">
      <alignment horizontal="left"/>
    </xf>
    <xf numFmtId="0" fontId="9" fillId="0" borderId="0" xfId="13" applyFont="1" applyAlignment="1" applyProtection="1"/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7" fillId="2" borderId="0" xfId="1" applyFont="1" applyFill="1" applyBorder="1" applyAlignment="1">
      <alignment wrapText="1"/>
    </xf>
    <xf numFmtId="3" fontId="11" fillId="2" borderId="0" xfId="1" applyNumberFormat="1" applyFont="1" applyFill="1"/>
    <xf numFmtId="0" fontId="23" fillId="0" borderId="0" xfId="13" applyFont="1" applyAlignment="1" applyProtection="1"/>
    <xf numFmtId="3" fontId="18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164" fontId="2" fillId="3" borderId="23" xfId="2" applyNumberFormat="1" applyFont="1" applyFill="1" applyBorder="1"/>
    <xf numFmtId="3" fontId="12" fillId="2" borderId="24" xfId="2" applyNumberFormat="1" applyFont="1" applyFill="1" applyBorder="1" applyAlignment="1">
      <alignment horizontal="center" vertical="center"/>
    </xf>
    <xf numFmtId="3" fontId="12" fillId="2" borderId="25" xfId="2" applyNumberFormat="1" applyFont="1" applyFill="1" applyBorder="1" applyAlignment="1">
      <alignment horizontal="center" vertical="center"/>
    </xf>
    <xf numFmtId="0" fontId="12" fillId="2" borderId="1" xfId="1" applyFont="1" applyFill="1" applyBorder="1"/>
    <xf numFmtId="3" fontId="12" fillId="0" borderId="2" xfId="2" applyNumberFormat="1" applyFont="1" applyFill="1" applyBorder="1" applyAlignment="1">
      <alignment horizontal="center" vertical="center"/>
    </xf>
    <xf numFmtId="0" fontId="12" fillId="2" borderId="11" xfId="1" applyFont="1" applyFill="1" applyBorder="1"/>
    <xf numFmtId="3" fontId="18" fillId="0" borderId="2" xfId="2" applyNumberFormat="1" applyFont="1" applyFill="1" applyBorder="1" applyAlignment="1">
      <alignment horizontal="center" vertical="center"/>
    </xf>
    <xf numFmtId="0" fontId="12" fillId="2" borderId="11" xfId="1" applyFont="1" applyFill="1" applyBorder="1" applyAlignment="1">
      <alignment horizontal="center"/>
    </xf>
    <xf numFmtId="3" fontId="14" fillId="3" borderId="11" xfId="2" applyNumberFormat="1" applyFont="1" applyFill="1" applyBorder="1" applyAlignment="1">
      <alignment horizontal="center" vertical="center"/>
    </xf>
    <xf numFmtId="0" fontId="12" fillId="2" borderId="4" xfId="1" applyFont="1" applyFill="1" applyBorder="1" applyAlignment="1">
      <alignment horizontal="center" vertical="center"/>
    </xf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4" fillId="2" borderId="0" xfId="1" applyNumberFormat="1" applyFont="1" applyFill="1"/>
    <xf numFmtId="167" fontId="2" fillId="3" borderId="11" xfId="2" applyNumberFormat="1" applyFont="1" applyFill="1" applyBorder="1" applyAlignment="1">
      <alignment horizontal="right"/>
    </xf>
    <xf numFmtId="167" fontId="2" fillId="3" borderId="11" xfId="2" applyNumberFormat="1" applyFont="1" applyFill="1" applyBorder="1" applyAlignment="1">
      <alignment horizontal="right" vertical="center"/>
    </xf>
    <xf numFmtId="167" fontId="17" fillId="2" borderId="11" xfId="2" applyNumberFormat="1" applyFont="1" applyFill="1" applyBorder="1" applyAlignment="1">
      <alignment horizontal="right"/>
    </xf>
    <xf numFmtId="167" fontId="17" fillId="2" borderId="11" xfId="2" applyNumberFormat="1" applyFont="1" applyFill="1" applyBorder="1" applyAlignment="1">
      <alignment horizontal="right" vertical="center"/>
    </xf>
    <xf numFmtId="167" fontId="11" fillId="2" borderId="11" xfId="1" applyNumberFormat="1" applyFont="1" applyFill="1" applyBorder="1" applyAlignment="1">
      <alignment horizontal="right"/>
    </xf>
    <xf numFmtId="167" fontId="11" fillId="2" borderId="11" xfId="2" applyNumberFormat="1" applyFont="1" applyFill="1" applyBorder="1" applyAlignment="1">
      <alignment horizontal="right"/>
    </xf>
    <xf numFmtId="167" fontId="11" fillId="2" borderId="11" xfId="2" applyNumberFormat="1" applyFont="1" applyFill="1" applyBorder="1" applyAlignment="1">
      <alignment horizontal="right" vertical="center"/>
    </xf>
    <xf numFmtId="167" fontId="11" fillId="0" borderId="11" xfId="2" applyNumberFormat="1" applyFont="1" applyFill="1" applyBorder="1" applyAlignment="1">
      <alignment horizontal="right"/>
    </xf>
    <xf numFmtId="167" fontId="11" fillId="0" borderId="11" xfId="2" applyNumberFormat="1" applyFont="1" applyFill="1" applyBorder="1" applyAlignment="1">
      <alignment horizontal="right" vertical="center"/>
    </xf>
    <xf numFmtId="167" fontId="12" fillId="2" borderId="11" xfId="2" applyNumberFormat="1" applyFont="1" applyFill="1" applyBorder="1" applyAlignment="1">
      <alignment horizontal="right"/>
    </xf>
    <xf numFmtId="167" fontId="12" fillId="2" borderId="11" xfId="2" applyNumberFormat="1" applyFont="1" applyFill="1" applyBorder="1" applyAlignment="1">
      <alignment horizontal="right" vertical="center"/>
    </xf>
    <xf numFmtId="167" fontId="12" fillId="2" borderId="11" xfId="1" applyNumberFormat="1" applyFont="1" applyFill="1" applyBorder="1" applyAlignment="1">
      <alignment horizontal="right"/>
    </xf>
    <xf numFmtId="1" fontId="14" fillId="3" borderId="11" xfId="2" applyNumberFormat="1" applyFont="1" applyFill="1" applyBorder="1" applyAlignment="1">
      <alignment horizontal="center" vertical="center"/>
    </xf>
    <xf numFmtId="1" fontId="12" fillId="2" borderId="11" xfId="1" applyNumberFormat="1" applyFont="1" applyFill="1" applyBorder="1" applyAlignment="1">
      <alignment horizontal="center"/>
    </xf>
    <xf numFmtId="3" fontId="18" fillId="2" borderId="11" xfId="2" applyNumberFormat="1" applyFont="1" applyFill="1" applyBorder="1" applyAlignment="1">
      <alignment horizontal="center" vertical="center"/>
    </xf>
    <xf numFmtId="167" fontId="2" fillId="3" borderId="11" xfId="1" applyNumberFormat="1" applyFont="1" applyFill="1" applyBorder="1" applyAlignment="1">
      <alignment horizontal="right"/>
    </xf>
    <xf numFmtId="167" fontId="14" fillId="3" borderId="11" xfId="1" applyNumberFormat="1" applyFont="1" applyFill="1" applyBorder="1" applyAlignment="1">
      <alignment horizontal="right"/>
    </xf>
    <xf numFmtId="164" fontId="2" fillId="3" borderId="11" xfId="2" applyNumberFormat="1" applyFont="1" applyFill="1" applyBorder="1" applyAlignment="1">
      <alignment horizontal="right" vertical="center"/>
    </xf>
    <xf numFmtId="164" fontId="14" fillId="3" borderId="11" xfId="2" applyNumberFormat="1" applyFont="1" applyFill="1" applyBorder="1" applyAlignment="1">
      <alignment horizontal="right" vertical="center"/>
    </xf>
    <xf numFmtId="0" fontId="29" fillId="2" borderId="0" xfId="1" applyFont="1" applyFill="1"/>
    <xf numFmtId="167" fontId="29" fillId="2" borderId="0" xfId="1" applyNumberFormat="1" applyFont="1" applyFill="1"/>
    <xf numFmtId="0" fontId="30" fillId="2" borderId="0" xfId="1" applyFont="1" applyFill="1" applyBorder="1"/>
    <xf numFmtId="4" fontId="2" fillId="2" borderId="0" xfId="1" applyNumberFormat="1" applyFont="1" applyFill="1"/>
    <xf numFmtId="167" fontId="2" fillId="3" borderId="26" xfId="2" applyNumberFormat="1" applyFont="1" applyFill="1" applyBorder="1" applyAlignment="1">
      <alignment horizontal="right"/>
    </xf>
    <xf numFmtId="167" fontId="17" fillId="2" borderId="26" xfId="2" applyNumberFormat="1" applyFont="1" applyFill="1" applyBorder="1" applyAlignment="1">
      <alignment horizontal="right"/>
    </xf>
    <xf numFmtId="167" fontId="11" fillId="2" borderId="26" xfId="2" applyNumberFormat="1" applyFont="1" applyFill="1" applyBorder="1" applyAlignment="1">
      <alignment horizontal="right"/>
    </xf>
    <xf numFmtId="167" fontId="11" fillId="0" borderId="26" xfId="2" applyNumberFormat="1" applyFont="1" applyFill="1" applyBorder="1" applyAlignment="1">
      <alignment horizontal="right"/>
    </xf>
    <xf numFmtId="167" fontId="12" fillId="2" borderId="26" xfId="2" applyNumberFormat="1" applyFont="1" applyFill="1" applyBorder="1" applyAlignment="1">
      <alignment horizontal="right"/>
    </xf>
    <xf numFmtId="0" fontId="12" fillId="2" borderId="16" xfId="1" applyFont="1" applyFill="1" applyBorder="1"/>
    <xf numFmtId="0" fontId="15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8" fillId="2" borderId="0" xfId="2" applyFont="1" applyFill="1" applyBorder="1" applyAlignment="1">
      <alignment horizontal="center"/>
    </xf>
    <xf numFmtId="0" fontId="12" fillId="2" borderId="7" xfId="2" applyFont="1" applyFill="1" applyBorder="1" applyAlignment="1">
      <alignment horizontal="center"/>
    </xf>
    <xf numFmtId="0" fontId="12" fillId="2" borderId="10" xfId="2" applyFont="1" applyFill="1" applyBorder="1" applyAlignment="1">
      <alignment horizontal="center"/>
    </xf>
    <xf numFmtId="49" fontId="12" fillId="2" borderId="10" xfId="2" applyNumberFormat="1" applyFont="1" applyFill="1" applyBorder="1" applyAlignment="1">
      <alignment horizontal="center" vertical="center" wrapText="1"/>
    </xf>
    <xf numFmtId="49" fontId="12" fillId="2" borderId="13" xfId="2" applyNumberFormat="1" applyFont="1" applyFill="1" applyBorder="1" applyAlignment="1">
      <alignment horizontal="center" vertical="center" wrapText="1"/>
    </xf>
    <xf numFmtId="0" fontId="18" fillId="2" borderId="0" xfId="2" applyFont="1" applyFill="1" applyBorder="1" applyAlignment="1">
      <alignment horizontal="center" wrapText="1"/>
    </xf>
  </cellXfs>
  <cellStyles count="30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/>
  <colors>
    <mruColors>
      <color rgb="FF53722D"/>
      <color rgb="FF004559"/>
      <color rgb="FFC7BD8A"/>
    </mruColors>
  </colors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theme" Target="theme/theme1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externalLink" Target="externalLinks/externalLink1.xml"/><Relationship Id="rId79" Type="http://schemas.openxmlformats.org/officeDocument/2006/relationships/calcChain" Target="calcChain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styles" Target="style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externalLink" Target="externalLinks/externalLink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 de participación y</a:t>
            </a:r>
            <a:r>
              <a:rPr lang="es-US" sz="1200" baseline="0">
                <a:solidFill>
                  <a:srgbClr val="53722D"/>
                </a:solidFill>
              </a:rPr>
              <a:t> ocupación</a:t>
            </a:r>
            <a:r>
              <a:rPr lang="es-US" sz="1200">
                <a:solidFill>
                  <a:srgbClr val="53722D"/>
                </a:solidFill>
              </a:rPr>
              <a:t>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128918924504524"/>
          <c:y val="0.23275843967780147"/>
          <c:w val="0.82021562265347869"/>
          <c:h val="0.54467662231876834"/>
        </c:manualLayout>
      </c:layout>
      <c:lineChart>
        <c:grouping val="standard"/>
        <c:ser>
          <c:idx val="0"/>
          <c:order val="0"/>
          <c:tx>
            <c:strRef>
              <c:f>'Resumen tasas mercado laboral'!$B$45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'Resumen tasas mercado laboral'!$E$11:$I$11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'Resumen tasas mercado laboral'!$E$14:$I$14</c:f>
              <c:numCache>
                <c:formatCode>#,##0.0</c:formatCode>
                <c:ptCount val="5"/>
                <c:pt idx="0">
                  <c:v>67.746865832905897</c:v>
                </c:pt>
                <c:pt idx="1">
                  <c:v>64.766373125274541</c:v>
                </c:pt>
                <c:pt idx="2">
                  <c:v>65.540035061733022</c:v>
                </c:pt>
                <c:pt idx="3">
                  <c:v>66.653700881815155</c:v>
                </c:pt>
                <c:pt idx="4">
                  <c:v>68.365927430731901</c:v>
                </c:pt>
              </c:numCache>
            </c:numRef>
          </c:val>
        </c:ser>
        <c:ser>
          <c:idx val="1"/>
          <c:order val="1"/>
          <c:tx>
            <c:strRef>
              <c:f>'Resumen tasas mercado laboral'!$B$46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'Resumen tasas mercado laboral'!$E$11:$I$11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'Resumen tasas mercado laboral'!$E$15:$I$15</c:f>
              <c:numCache>
                <c:formatCode>#,##0.0</c:formatCode>
                <c:ptCount val="5"/>
                <c:pt idx="0">
                  <c:v>60.179948943662822</c:v>
                </c:pt>
                <c:pt idx="1">
                  <c:v>57.60044105913957</c:v>
                </c:pt>
                <c:pt idx="2">
                  <c:v>59.074783910976933</c:v>
                </c:pt>
                <c:pt idx="3">
                  <c:v>59.094037099350636</c:v>
                </c:pt>
                <c:pt idx="4">
                  <c:v>60.432503809040128</c:v>
                </c:pt>
              </c:numCache>
            </c:numRef>
          </c:val>
        </c:ser>
        <c:marker val="1"/>
        <c:axId val="81159680"/>
        <c:axId val="81161216"/>
      </c:lineChart>
      <c:catAx>
        <c:axId val="811596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161216"/>
        <c:crosses val="autoZero"/>
        <c:auto val="1"/>
        <c:lblAlgn val="ctr"/>
        <c:lblOffset val="100"/>
      </c:catAx>
      <c:valAx>
        <c:axId val="81161216"/>
        <c:scaling>
          <c:orientation val="minMax"/>
          <c:min val="56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159680"/>
        <c:crosses val="autoZero"/>
        <c:crossBetween val="between"/>
      </c:valAx>
      <c:spPr>
        <a:noFill/>
        <a:ln>
          <a:noFill/>
        </a:ln>
      </c:spPr>
    </c:plotArea>
    <c:legend>
      <c:legendPos val="b"/>
      <c:layout/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01184891258672"/>
          <c:y val="0.23275843967780158"/>
          <c:w val="0.84149296298592557"/>
          <c:h val="0.48777771744049236"/>
        </c:manualLayout>
      </c:layout>
      <c:lineChart>
        <c:grouping val="standard"/>
        <c:ser>
          <c:idx val="0"/>
          <c:order val="0"/>
          <c:tx>
            <c:v>Desempleo</c:v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'Resumen tasas mercado laboral'!$E$11:$I$11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'Resumen tasas mercado laboral'!$E$16:$I$16</c:f>
              <c:numCache>
                <c:formatCode>#,##0.0</c:formatCode>
                <c:ptCount val="5"/>
                <c:pt idx="0">
                  <c:v>11.169397722259925</c:v>
                </c:pt>
                <c:pt idx="1">
                  <c:v>11.064278761255073</c:v>
                </c:pt>
                <c:pt idx="2">
                  <c:v>9.8645829906352223</c:v>
                </c:pt>
                <c:pt idx="3">
                  <c:v>11.341692860797508</c:v>
                </c:pt>
                <c:pt idx="4">
                  <c:v>11.604361357859588</c:v>
                </c:pt>
              </c:numCache>
            </c:numRef>
          </c:val>
        </c:ser>
        <c:marker val="1"/>
        <c:axId val="80743040"/>
        <c:axId val="80744832"/>
      </c:lineChart>
      <c:catAx>
        <c:axId val="807430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744832"/>
        <c:crosses val="autoZero"/>
        <c:auto val="1"/>
        <c:lblAlgn val="ctr"/>
        <c:lblOffset val="100"/>
      </c:catAx>
      <c:valAx>
        <c:axId val="80744832"/>
        <c:scaling>
          <c:orientation val="minMax"/>
          <c:min val="9.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7430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en edad de trabajar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032407466347113"/>
          <c:y val="0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5124490654137879"/>
          <c:w val="0.90275170481134137"/>
          <c:h val="0.61462333782862832"/>
        </c:manualLayout>
      </c:layout>
      <c:lineChart>
        <c:grouping val="standard"/>
        <c:ser>
          <c:idx val="0"/>
          <c:order val="0"/>
          <c:tx>
            <c:strRef>
              <c:f>'Población en edad de trabajar %'!$B$21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'Población en edad de trabajar %'!$C$21:$J$21</c:f>
              <c:numCache>
                <c:formatCode>#,##0.0</c:formatCode>
                <c:ptCount val="8"/>
                <c:pt idx="0">
                  <c:v>77.686351986142057</c:v>
                </c:pt>
                <c:pt idx="1">
                  <c:v>78.058890926734549</c:v>
                </c:pt>
                <c:pt idx="2">
                  <c:v>78.436391253451859</c:v>
                </c:pt>
                <c:pt idx="3">
                  <c:v>78.904700062328132</c:v>
                </c:pt>
                <c:pt idx="4">
                  <c:v>79.337040496932758</c:v>
                </c:pt>
                <c:pt idx="5">
                  <c:v>79.735294579339495</c:v>
                </c:pt>
                <c:pt idx="6">
                  <c:v>80.104246990646544</c:v>
                </c:pt>
                <c:pt idx="7">
                  <c:v>80.438702086749075</c:v>
                </c:pt>
              </c:numCache>
            </c:numRef>
          </c:val>
        </c:ser>
        <c:ser>
          <c:idx val="1"/>
          <c:order val="1"/>
          <c:tx>
            <c:strRef>
              <c:f>'Población en edad de trabajar %'!$B$25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'Población en edad de trabajar %'!$C$25:$J$25</c:f>
              <c:numCache>
                <c:formatCode>#,##0.0</c:formatCode>
                <c:ptCount val="8"/>
                <c:pt idx="0">
                  <c:v>75.766504022819504</c:v>
                </c:pt>
                <c:pt idx="1">
                  <c:v>76.179439785395928</c:v>
                </c:pt>
                <c:pt idx="2">
                  <c:v>76.596526330232706</c:v>
                </c:pt>
                <c:pt idx="3">
                  <c:v>76.996507039050371</c:v>
                </c:pt>
                <c:pt idx="4">
                  <c:v>77.398674932836826</c:v>
                </c:pt>
                <c:pt idx="5">
                  <c:v>77.793305242093837</c:v>
                </c:pt>
                <c:pt idx="6">
                  <c:v>78.172311625608486</c:v>
                </c:pt>
                <c:pt idx="7">
                  <c:v>78.500532340734793</c:v>
                </c:pt>
              </c:numCache>
            </c:numRef>
          </c:val>
        </c:ser>
        <c:marker val="1"/>
        <c:axId val="80751232"/>
        <c:axId val="81176448"/>
      </c:lineChart>
      <c:catAx>
        <c:axId val="807512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  <a:latin typeface="+mn-lt"/>
              </a:defRPr>
            </a:pPr>
            <a:endParaRPr lang="es-ES"/>
          </a:p>
        </c:txPr>
        <c:crossAx val="81176448"/>
        <c:crosses val="autoZero"/>
        <c:auto val="1"/>
        <c:lblAlgn val="ctr"/>
        <c:lblOffset val="100"/>
      </c:catAx>
      <c:valAx>
        <c:axId val="81176448"/>
        <c:scaling>
          <c:orientation val="minMax"/>
          <c:min val="74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ES"/>
          </a:p>
        </c:txPr>
        <c:crossAx val="807512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9.5385128379614548E-2"/>
          <c:y val="0.15798461608483921"/>
          <c:w val="0.17144393666027646"/>
          <c:h val="0.19490575041756306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 de participación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520129081471183"/>
          <c:y val="0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1426747792889526"/>
          <c:w val="0.90275170481134137"/>
          <c:h val="0.69684128935125333"/>
        </c:manualLayout>
      </c:layout>
      <c:lineChart>
        <c:grouping val="standard"/>
        <c:ser>
          <c:idx val="0"/>
          <c:order val="0"/>
          <c:tx>
            <c:strRef>
              <c:f>'Tasa global de participación'!$B$16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global de participación'!$C$16:$J$16</c:f>
              <c:numCache>
                <c:formatCode>#,##0.0</c:formatCode>
                <c:ptCount val="8"/>
                <c:pt idx="0">
                  <c:v>66.973240335669544</c:v>
                </c:pt>
                <c:pt idx="1">
                  <c:v>65.590344244114291</c:v>
                </c:pt>
                <c:pt idx="2">
                  <c:v>65.548771122045707</c:v>
                </c:pt>
                <c:pt idx="3">
                  <c:v>67.746865832905897</c:v>
                </c:pt>
                <c:pt idx="4">
                  <c:v>64.766373125274541</c:v>
                </c:pt>
                <c:pt idx="5">
                  <c:v>65.540035061733022</c:v>
                </c:pt>
                <c:pt idx="6">
                  <c:v>66.653700881815155</c:v>
                </c:pt>
                <c:pt idx="7">
                  <c:v>68.365927430731901</c:v>
                </c:pt>
              </c:numCache>
            </c:numRef>
          </c:val>
        </c:ser>
        <c:ser>
          <c:idx val="1"/>
          <c:order val="1"/>
          <c:tx>
            <c:strRef>
              <c:f>'Tasa global de participación'!$B$26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global de participación'!$C$26:$J$26</c:f>
              <c:numCache>
                <c:formatCode>#,##0.0</c:formatCode>
                <c:ptCount val="8"/>
                <c:pt idx="0">
                  <c:v>62.090410724467141</c:v>
                </c:pt>
                <c:pt idx="1">
                  <c:v>61.007363585383857</c:v>
                </c:pt>
                <c:pt idx="2">
                  <c:v>60.349984723289438</c:v>
                </c:pt>
                <c:pt idx="3">
                  <c:v>60.283260876053689</c:v>
                </c:pt>
                <c:pt idx="4">
                  <c:v>57.857431829469895</c:v>
                </c:pt>
                <c:pt idx="5">
                  <c:v>58.353446539476693</c:v>
                </c:pt>
                <c:pt idx="6">
                  <c:v>61.445420491958323</c:v>
                </c:pt>
                <c:pt idx="7">
                  <c:v>62.46264429447573</c:v>
                </c:pt>
              </c:numCache>
            </c:numRef>
          </c:val>
        </c:ser>
        <c:marker val="1"/>
        <c:axId val="81520896"/>
        <c:axId val="81522688"/>
      </c:lineChart>
      <c:catAx>
        <c:axId val="815208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522688"/>
        <c:crosses val="autoZero"/>
        <c:auto val="1"/>
        <c:lblAlgn val="ctr"/>
        <c:lblOffset val="100"/>
      </c:catAx>
      <c:valAx>
        <c:axId val="81522688"/>
        <c:scaling>
          <c:orientation val="minMax"/>
          <c:min val="5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5208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0894528914844639"/>
          <c:y val="0.61650043744532579"/>
          <c:w val="0.17144393666027652"/>
          <c:h val="0.19490575041756311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ocupación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555019895101044"/>
          <c:y val="0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10984649646067"/>
          <c:w val="0.90275170481134137"/>
          <c:h val="0.7284931997136721"/>
        </c:manualLayout>
      </c:layout>
      <c:lineChart>
        <c:grouping val="standard"/>
        <c:ser>
          <c:idx val="0"/>
          <c:order val="0"/>
          <c:tx>
            <c:strRef>
              <c:f>'Tasa de ocupación'!$B$14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ocupación'!$C$11:$J$11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ocupación'!$C$14:$J$14</c:f>
              <c:numCache>
                <c:formatCode>#,##0.0</c:formatCode>
                <c:ptCount val="8"/>
                <c:pt idx="0">
                  <c:v>55.627341365107185</c:v>
                </c:pt>
                <c:pt idx="1">
                  <c:v>56.085191620533458</c:v>
                </c:pt>
                <c:pt idx="2">
                  <c:v>56.925747892040413</c:v>
                </c:pt>
                <c:pt idx="3">
                  <c:v>60.179948943662822</c:v>
                </c:pt>
                <c:pt idx="4">
                  <c:v>57.60044105913957</c:v>
                </c:pt>
                <c:pt idx="5">
                  <c:v>59.074783910976933</c:v>
                </c:pt>
                <c:pt idx="6">
                  <c:v>59.094037099350636</c:v>
                </c:pt>
                <c:pt idx="7">
                  <c:v>60.432503809040128</c:v>
                </c:pt>
              </c:numCache>
            </c:numRef>
          </c:val>
        </c:ser>
        <c:ser>
          <c:idx val="1"/>
          <c:order val="1"/>
          <c:tx>
            <c:strRef>
              <c:f>'Tasa de ocupación'!$B$23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ocupación'!$C$11:$J$11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ocupación'!$C$23:$J$23</c:f>
              <c:numCache>
                <c:formatCode>#,##0.0</c:formatCode>
                <c:ptCount val="8"/>
                <c:pt idx="0">
                  <c:v>53.562323480463078</c:v>
                </c:pt>
                <c:pt idx="1">
                  <c:v>52.73572725972334</c:v>
                </c:pt>
                <c:pt idx="2">
                  <c:v>53.140697527721358</c:v>
                </c:pt>
                <c:pt idx="3">
                  <c:v>53.289648315510064</c:v>
                </c:pt>
                <c:pt idx="4">
                  <c:v>51.331045499600961</c:v>
                </c:pt>
                <c:pt idx="5">
                  <c:v>51.717651147777929</c:v>
                </c:pt>
                <c:pt idx="6">
                  <c:v>54.142830472020343</c:v>
                </c:pt>
                <c:pt idx="7">
                  <c:v>54.896610586882296</c:v>
                </c:pt>
              </c:numCache>
            </c:numRef>
          </c:val>
        </c:ser>
        <c:marker val="1"/>
        <c:axId val="81794944"/>
        <c:axId val="81796480"/>
      </c:lineChart>
      <c:catAx>
        <c:axId val="81794944"/>
        <c:scaling>
          <c:orientation val="minMax"/>
        </c:scaling>
        <c:axPos val="b"/>
        <c:majorGridlines/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796480"/>
        <c:crosses val="autoZero"/>
        <c:auto val="1"/>
        <c:lblAlgn val="ctr"/>
        <c:lblOffset val="100"/>
      </c:catAx>
      <c:valAx>
        <c:axId val="81796480"/>
        <c:scaling>
          <c:orientation val="minMax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794944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9.1768689357811573E-2"/>
          <c:y val="0.28316710411198576"/>
          <c:w val="0.17144393666027663"/>
          <c:h val="0.19490575041756317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145993659535481"/>
          <c:y val="5.0505050505050475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0593414459556201"/>
          <c:w val="0.90275170481134137"/>
          <c:h val="0.73354370476417763"/>
        </c:manualLayout>
      </c:layout>
      <c:lineChart>
        <c:grouping val="standard"/>
        <c:ser>
          <c:idx val="0"/>
          <c:order val="0"/>
          <c:tx>
            <c:strRef>
              <c:f>'Tasa de desempleo'!$B$30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desempleo'!$C$11:$J$11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desempleo'!$C$30:$J$30</c:f>
              <c:numCache>
                <c:formatCode>#,##0.0</c:formatCode>
                <c:ptCount val="8"/>
                <c:pt idx="0">
                  <c:v>16.940943746631891</c:v>
                </c:pt>
                <c:pt idx="1">
                  <c:v>14.491694979072722</c:v>
                </c:pt>
                <c:pt idx="2">
                  <c:v>13.155106678660914</c:v>
                </c:pt>
                <c:pt idx="3">
                  <c:v>11.169397722259925</c:v>
                </c:pt>
                <c:pt idx="4">
                  <c:v>11.064278761255073</c:v>
                </c:pt>
                <c:pt idx="5">
                  <c:v>9.8645829906352223</c:v>
                </c:pt>
                <c:pt idx="6">
                  <c:v>11.341692860797508</c:v>
                </c:pt>
                <c:pt idx="7">
                  <c:v>11.604361357859588</c:v>
                </c:pt>
              </c:numCache>
            </c:numRef>
          </c:val>
        </c:ser>
        <c:ser>
          <c:idx val="1"/>
          <c:order val="1"/>
          <c:tx>
            <c:strRef>
              <c:f>'Tasa de desempleo'!$B$29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desempleo'!$C$11:$J$11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desempleo'!$C$29:$J$29</c:f>
              <c:numCache>
                <c:formatCode>#,##0.0</c:formatCode>
                <c:ptCount val="8"/>
                <c:pt idx="0">
                  <c:v>13.734952348617449</c:v>
                </c:pt>
                <c:pt idx="1">
                  <c:v>13.558422851831365</c:v>
                </c:pt>
                <c:pt idx="2">
                  <c:v>11.945796149193868</c:v>
                </c:pt>
                <c:pt idx="3">
                  <c:v>11.601254664003227</c:v>
                </c:pt>
                <c:pt idx="4">
                  <c:v>11.280115819426173</c:v>
                </c:pt>
                <c:pt idx="5">
                  <c:v>11.371724894227544</c:v>
                </c:pt>
                <c:pt idx="6">
                  <c:v>11.884675839686464</c:v>
                </c:pt>
                <c:pt idx="7">
                  <c:v>12.112893703193089</c:v>
                </c:pt>
              </c:numCache>
            </c:numRef>
          </c:val>
        </c:ser>
        <c:marker val="1"/>
        <c:axId val="81713024"/>
        <c:axId val="81714560"/>
      </c:lineChart>
      <c:catAx>
        <c:axId val="817130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714560"/>
        <c:crosses val="autoZero"/>
        <c:auto val="1"/>
        <c:lblAlgn val="ctr"/>
        <c:lblOffset val="100"/>
      </c:catAx>
      <c:valAx>
        <c:axId val="81714560"/>
        <c:scaling>
          <c:orientation val="minMax"/>
          <c:min val="9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7130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0250406422695862"/>
          <c:y val="0.58114690209178399"/>
          <c:w val="0.17144393666027674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 abierto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7192687637446694"/>
          <c:y val="1.5151515151515164E-2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0088363954505689"/>
          <c:w val="0.90275170481134137"/>
          <c:h val="0.7385942098146826"/>
        </c:manualLayout>
      </c:layout>
      <c:lineChart>
        <c:grouping val="standard"/>
        <c:ser>
          <c:idx val="0"/>
          <c:order val="0"/>
          <c:tx>
            <c:strRef>
              <c:f>'Tasa de desempleo abierto'!$B$30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desempleo abierto'!$C$30:$J$30</c:f>
              <c:numCache>
                <c:formatCode>#,##0.0</c:formatCode>
                <c:ptCount val="8"/>
                <c:pt idx="0">
                  <c:v>15.5206329315942</c:v>
                </c:pt>
                <c:pt idx="1">
                  <c:v>13.221794235158738</c:v>
                </c:pt>
                <c:pt idx="2">
                  <c:v>12.150751809332183</c:v>
                </c:pt>
                <c:pt idx="3">
                  <c:v>10.135014974800681</c:v>
                </c:pt>
                <c:pt idx="4">
                  <c:v>10.425245877526448</c:v>
                </c:pt>
                <c:pt idx="5">
                  <c:v>9.3350428903075198</c:v>
                </c:pt>
                <c:pt idx="6">
                  <c:v>10.858750386239279</c:v>
                </c:pt>
                <c:pt idx="7">
                  <c:v>11.043888441605974</c:v>
                </c:pt>
              </c:numCache>
            </c:numRef>
          </c:val>
        </c:ser>
        <c:ser>
          <c:idx val="1"/>
          <c:order val="1"/>
          <c:tx>
            <c:strRef>
              <c:f>'Tasa de desempleo abierto'!$B$29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desempleo abierto'!$C$11:$J$11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desempleo abierto'!$C$29:$J$29</c:f>
              <c:numCache>
                <c:formatCode>#,##0.0</c:formatCode>
                <c:ptCount val="8"/>
                <c:pt idx="0">
                  <c:v>12.690269795101026</c:v>
                </c:pt>
                <c:pt idx="1">
                  <c:v>12.334516063424836</c:v>
                </c:pt>
                <c:pt idx="2">
                  <c:v>11.022377183394587</c:v>
                </c:pt>
                <c:pt idx="3">
                  <c:v>10.721712143632546</c:v>
                </c:pt>
                <c:pt idx="4">
                  <c:v>10.187138546228661</c:v>
                </c:pt>
                <c:pt idx="5">
                  <c:v>10.505244717125843</c:v>
                </c:pt>
                <c:pt idx="6">
                  <c:v>11.071853397747359</c:v>
                </c:pt>
                <c:pt idx="7">
                  <c:v>11.084231648203641</c:v>
                </c:pt>
              </c:numCache>
            </c:numRef>
          </c:val>
        </c:ser>
        <c:marker val="1"/>
        <c:axId val="81995648"/>
        <c:axId val="81997184"/>
      </c:lineChart>
      <c:catAx>
        <c:axId val="819956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997184"/>
        <c:crosses val="autoZero"/>
        <c:auto val="1"/>
        <c:lblAlgn val="ctr"/>
        <c:lblOffset val="100"/>
      </c:catAx>
      <c:valAx>
        <c:axId val="81997184"/>
        <c:scaling>
          <c:orientation val="minMax"/>
          <c:min val="9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9956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76165608119257577"/>
          <c:y val="0.29831861926350722"/>
          <c:w val="0.17144393666027682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 oculto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7488983983835102"/>
          <c:y val="1.0101010101010105E-2"/>
        </c:manualLayout>
      </c:layout>
    </c:title>
    <c:plotArea>
      <c:layout>
        <c:manualLayout>
          <c:layoutTarget val="inner"/>
          <c:xMode val="edge"/>
          <c:yMode val="edge"/>
          <c:x val="6.0576254635653234E-2"/>
          <c:y val="0.10088363954505689"/>
          <c:w val="0.91580592065222388"/>
          <c:h val="0.7385942098146826"/>
        </c:manualLayout>
      </c:layout>
      <c:lineChart>
        <c:grouping val="standard"/>
        <c:ser>
          <c:idx val="0"/>
          <c:order val="0"/>
          <c:tx>
            <c:strRef>
              <c:f>'Tasa de desempleo oculto'!$B$33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desempleo oculto'!$C$33:$J$33</c:f>
              <c:numCache>
                <c:formatCode>#,##0.0</c:formatCode>
                <c:ptCount val="8"/>
                <c:pt idx="0">
                  <c:v>1.4203108150376909</c:v>
                </c:pt>
                <c:pt idx="1">
                  <c:v>1.2699104407736659</c:v>
                </c:pt>
                <c:pt idx="2">
                  <c:v>1.0043643754939047</c:v>
                </c:pt>
                <c:pt idx="3">
                  <c:v>1.0343737430392457</c:v>
                </c:pt>
                <c:pt idx="4">
                  <c:v>0.63902365608344969</c:v>
                </c:pt>
                <c:pt idx="5">
                  <c:v>0.52954904027841143</c:v>
                </c:pt>
                <c:pt idx="6">
                  <c:v>0.48295109837698852</c:v>
                </c:pt>
                <c:pt idx="7">
                  <c:v>0.56046466210916823</c:v>
                </c:pt>
              </c:numCache>
            </c:numRef>
          </c:val>
        </c:ser>
        <c:ser>
          <c:idx val="1"/>
          <c:order val="1"/>
          <c:tx>
            <c:strRef>
              <c:f>'Tasa de desempleo oculto'!$B$20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desempleo oculto'!$C$11:$J$11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desempleo oculto'!$C$20:$J$20</c:f>
              <c:numCache>
                <c:formatCode>#,##0.0</c:formatCode>
                <c:ptCount val="8"/>
                <c:pt idx="0">
                  <c:v>1.044684296236982</c:v>
                </c:pt>
                <c:pt idx="1">
                  <c:v>1.2239085308929603</c:v>
                </c:pt>
                <c:pt idx="2">
                  <c:v>0.92342069646132907</c:v>
                </c:pt>
                <c:pt idx="3">
                  <c:v>0.87954252037067915</c:v>
                </c:pt>
                <c:pt idx="4">
                  <c:v>1.0929737840720515</c:v>
                </c:pt>
                <c:pt idx="5">
                  <c:v>0.86648187788327136</c:v>
                </c:pt>
                <c:pt idx="6">
                  <c:v>0.81282561918630281</c:v>
                </c:pt>
                <c:pt idx="7">
                  <c:v>1.0286605168032006</c:v>
                </c:pt>
              </c:numCache>
            </c:numRef>
          </c:val>
        </c:ser>
        <c:marker val="1"/>
        <c:axId val="81966976"/>
        <c:axId val="81968512"/>
      </c:lineChart>
      <c:catAx>
        <c:axId val="819669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968512"/>
        <c:crosses val="autoZero"/>
        <c:auto val="1"/>
        <c:lblAlgn val="ctr"/>
        <c:lblOffset val="100"/>
      </c:catAx>
      <c:valAx>
        <c:axId val="8196851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9669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323943909610511"/>
          <c:y val="0.59124791219279405"/>
          <c:w val="0.17144393666027694"/>
          <c:h val="0.19490575041756336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subempleo subjetivo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893183189112984"/>
          <c:y val="0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9.0782629444046775E-2"/>
          <c:w val="0.90275170481134137"/>
          <c:h val="0.74869521991569343"/>
        </c:manualLayout>
      </c:layout>
      <c:lineChart>
        <c:grouping val="standard"/>
        <c:ser>
          <c:idx val="0"/>
          <c:order val="0"/>
          <c:tx>
            <c:strRef>
              <c:f>'Tasa de subempleo subjetivo'!$B$23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subempleo subjetivo'!$C$23:$J$23</c:f>
              <c:numCache>
                <c:formatCode>#,##0.0</c:formatCode>
                <c:ptCount val="8"/>
                <c:pt idx="0">
                  <c:v>33.131843231567309</c:v>
                </c:pt>
                <c:pt idx="1">
                  <c:v>31.455468577956491</c:v>
                </c:pt>
                <c:pt idx="2">
                  <c:v>34.953342315391936</c:v>
                </c:pt>
                <c:pt idx="3">
                  <c:v>30.916631046681882</c:v>
                </c:pt>
                <c:pt idx="4">
                  <c:v>31.271714379282606</c:v>
                </c:pt>
                <c:pt idx="5">
                  <c:v>26.660855102709309</c:v>
                </c:pt>
                <c:pt idx="6">
                  <c:v>23.066153917399852</c:v>
                </c:pt>
                <c:pt idx="7">
                  <c:v>32.887350903325313</c:v>
                </c:pt>
              </c:numCache>
            </c:numRef>
          </c:val>
        </c:ser>
        <c:ser>
          <c:idx val="1"/>
          <c:order val="1"/>
          <c:tx>
            <c:strRef>
              <c:f>'Tasa de subempleo subjetivo'!$B$22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subempleo subjetivo'!$C$11:$J$11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subempleo subjetivo'!$C$22:$J$22</c:f>
              <c:numCache>
                <c:formatCode>#,##0.0</c:formatCode>
                <c:ptCount val="8"/>
                <c:pt idx="0">
                  <c:v>33.619517675595574</c:v>
                </c:pt>
                <c:pt idx="1">
                  <c:v>32.605183102565405</c:v>
                </c:pt>
                <c:pt idx="2">
                  <c:v>33.263682839149709</c:v>
                </c:pt>
                <c:pt idx="3">
                  <c:v>33.014035517157168</c:v>
                </c:pt>
                <c:pt idx="4">
                  <c:v>35.544567175207867</c:v>
                </c:pt>
                <c:pt idx="5">
                  <c:v>29.275711284709509</c:v>
                </c:pt>
                <c:pt idx="6">
                  <c:v>29.56586427883407</c:v>
                </c:pt>
                <c:pt idx="7">
                  <c:v>33.227370246183483</c:v>
                </c:pt>
              </c:numCache>
            </c:numRef>
          </c:val>
        </c:ser>
        <c:marker val="1"/>
        <c:axId val="82093952"/>
        <c:axId val="82095488"/>
      </c:lineChart>
      <c:catAx>
        <c:axId val="820939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095488"/>
        <c:crosses val="autoZero"/>
        <c:auto val="1"/>
        <c:lblAlgn val="ctr"/>
        <c:lblOffset val="100"/>
      </c:catAx>
      <c:valAx>
        <c:axId val="82095488"/>
        <c:scaling>
          <c:orientation val="minMax"/>
          <c:min val="21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0939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323943909610511"/>
          <c:y val="0.54074286168774355"/>
          <c:w val="0.17144393666027699"/>
          <c:h val="0.19490575041756342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9757377146736885"/>
          <c:y val="1.0101010101010105E-2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0088363954505689"/>
          <c:w val="0.90275170481134137"/>
          <c:h val="0.7385942098146826"/>
        </c:manualLayout>
      </c:layout>
      <c:lineChart>
        <c:grouping val="standard"/>
        <c:ser>
          <c:idx val="0"/>
          <c:order val="0"/>
          <c:tx>
            <c:strRef>
              <c:f>'Insuficiencia de horas'!$B$19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'Insuficiencia de horas'!$C$11:$J$11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'Insuficiencia de horas'!$C$19:$J$19</c:f>
              <c:numCache>
                <c:formatCode>#,##0.0</c:formatCode>
                <c:ptCount val="8"/>
                <c:pt idx="0">
                  <c:v>13.163603059166784</c:v>
                </c:pt>
                <c:pt idx="1">
                  <c:v>15.485497037269976</c:v>
                </c:pt>
                <c:pt idx="2">
                  <c:v>16.088899375245319</c:v>
                </c:pt>
                <c:pt idx="3">
                  <c:v>15.143291387443355</c:v>
                </c:pt>
                <c:pt idx="4">
                  <c:v>8.1458698767306554</c:v>
                </c:pt>
                <c:pt idx="5">
                  <c:v>7.4507068997824364</c:v>
                </c:pt>
                <c:pt idx="6">
                  <c:v>5.9830329815361436</c:v>
                </c:pt>
                <c:pt idx="7">
                  <c:v>11.703460616092643</c:v>
                </c:pt>
              </c:numCache>
            </c:numRef>
          </c:val>
        </c:ser>
        <c:ser>
          <c:idx val="1"/>
          <c:order val="1"/>
          <c:tx>
            <c:strRef>
              <c:f>'Insuficiencia de horas'!$B$21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'Insuficiencia de horas'!$C$11:$J$11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'Insuficiencia de horas'!$C$21:$J$21</c:f>
              <c:numCache>
                <c:formatCode>#,##0.0</c:formatCode>
                <c:ptCount val="8"/>
                <c:pt idx="0">
                  <c:v>12.773437648403549</c:v>
                </c:pt>
                <c:pt idx="1">
                  <c:v>13.077831153622208</c:v>
                </c:pt>
                <c:pt idx="2">
                  <c:v>12.083883943464393</c:v>
                </c:pt>
                <c:pt idx="3">
                  <c:v>11.437755456334926</c:v>
                </c:pt>
                <c:pt idx="4">
                  <c:v>10.392511959937025</c:v>
                </c:pt>
                <c:pt idx="5">
                  <c:v>8.254064723378594</c:v>
                </c:pt>
                <c:pt idx="6">
                  <c:v>8.8126034660621446</c:v>
                </c:pt>
                <c:pt idx="7">
                  <c:v>11.03579262499067</c:v>
                </c:pt>
              </c:numCache>
            </c:numRef>
          </c:val>
        </c:ser>
        <c:marker val="1"/>
        <c:axId val="82294656"/>
        <c:axId val="82296192"/>
      </c:lineChart>
      <c:catAx>
        <c:axId val="822946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296192"/>
        <c:crosses val="autoZero"/>
        <c:auto val="1"/>
        <c:lblAlgn val="ctr"/>
        <c:lblOffset val="100"/>
      </c:catAx>
      <c:valAx>
        <c:axId val="8229619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2946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382"/>
          <c:y val="0.57104589199078115"/>
          <c:w val="0.17144393666027707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6673501253"/>
          <c:y val="0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9.5833134494551789E-2"/>
          <c:w val="0.90275170481134137"/>
          <c:h val="0.74364471486518857"/>
        </c:manualLayout>
      </c:layout>
      <c:lineChart>
        <c:grouping val="standard"/>
        <c:ser>
          <c:idx val="0"/>
          <c:order val="0"/>
          <c:tx>
            <c:strRef>
              <c:f>'Empleo inadecuado competencias'!$B$21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'Empleo inadecuado competencias'!$C$11:$J$11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'Empleo inadecuado competencias'!$C$21:$J$21</c:f>
              <c:numCache>
                <c:formatCode>#,##0.0</c:formatCode>
                <c:ptCount val="8"/>
                <c:pt idx="0">
                  <c:v>3.5867390599920994</c:v>
                </c:pt>
                <c:pt idx="1">
                  <c:v>4.334040525309919</c:v>
                </c:pt>
                <c:pt idx="2">
                  <c:v>3.2895704344574153</c:v>
                </c:pt>
                <c:pt idx="3">
                  <c:v>7.13681324751881</c:v>
                </c:pt>
                <c:pt idx="4">
                  <c:v>23.548055407580009</c:v>
                </c:pt>
                <c:pt idx="5">
                  <c:v>18.588169012271333</c:v>
                </c:pt>
                <c:pt idx="6">
                  <c:v>14.757440867983906</c:v>
                </c:pt>
                <c:pt idx="7">
                  <c:v>19.810829866730234</c:v>
                </c:pt>
              </c:numCache>
            </c:numRef>
          </c:val>
        </c:ser>
        <c:ser>
          <c:idx val="1"/>
          <c:order val="1"/>
          <c:tx>
            <c:strRef>
              <c:f>'Empleo inadecuado competencias'!$B$26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'Empleo inadecuado competencias'!$C$11:$J$11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'Empleo inadecuado competencias'!$C$26:$J$26</c:f>
              <c:numCache>
                <c:formatCode>#,##0.0</c:formatCode>
                <c:ptCount val="8"/>
                <c:pt idx="0">
                  <c:v>3.1358391772853254</c:v>
                </c:pt>
                <c:pt idx="1">
                  <c:v>2.9940639063172387</c:v>
                </c:pt>
                <c:pt idx="2">
                  <c:v>3.473263936554206</c:v>
                </c:pt>
                <c:pt idx="3">
                  <c:v>8.4673589007986276</c:v>
                </c:pt>
                <c:pt idx="4">
                  <c:v>18.862796665945229</c:v>
                </c:pt>
                <c:pt idx="5">
                  <c:v>16.125048808179017</c:v>
                </c:pt>
                <c:pt idx="6">
                  <c:v>14.533632615192326</c:v>
                </c:pt>
                <c:pt idx="7">
                  <c:v>16.256616719656929</c:v>
                </c:pt>
              </c:numCache>
            </c:numRef>
          </c:val>
        </c:ser>
        <c:marker val="1"/>
        <c:axId val="82356096"/>
        <c:axId val="82357632"/>
      </c:lineChart>
      <c:catAx>
        <c:axId val="823560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357632"/>
        <c:crosses val="autoZero"/>
        <c:auto val="1"/>
        <c:lblAlgn val="ctr"/>
        <c:lblOffset val="100"/>
      </c:catAx>
      <c:valAx>
        <c:axId val="8235763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3560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382"/>
          <c:y val="0.24276306370794798"/>
          <c:w val="0.17144393666027719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888339252723262"/>
          <c:y val="1.0101010101010105E-2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0593417758264102"/>
          <c:w val="0.90275170481134137"/>
          <c:h val="0.70282182469126864"/>
        </c:manualLayout>
      </c:layout>
      <c:lineChart>
        <c:grouping val="standard"/>
        <c:ser>
          <c:idx val="0"/>
          <c:order val="0"/>
          <c:tx>
            <c:strRef>
              <c:f>'Empleo inadecuado por ingresos'!$B$25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'Empleo inadecuado por ingresos'!$C$11:$J$11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'Empleo inadecuado por ingresos'!$C$25:$J$25</c:f>
              <c:numCache>
                <c:formatCode>#,##0.0</c:formatCode>
                <c:ptCount val="8"/>
                <c:pt idx="0">
                  <c:v>25.928094571295656</c:v>
                </c:pt>
                <c:pt idx="1">
                  <c:v>21.730652849805239</c:v>
                </c:pt>
                <c:pt idx="2">
                  <c:v>26.1321343650818</c:v>
                </c:pt>
                <c:pt idx="3">
                  <c:v>23.177791282406798</c:v>
                </c:pt>
                <c:pt idx="4">
                  <c:v>27.357937864912994</c:v>
                </c:pt>
                <c:pt idx="5">
                  <c:v>22.899156283211912</c:v>
                </c:pt>
                <c:pt idx="6">
                  <c:v>19.907197361525398</c:v>
                </c:pt>
                <c:pt idx="7">
                  <c:v>27.243398046376072</c:v>
                </c:pt>
              </c:numCache>
            </c:numRef>
          </c:val>
        </c:ser>
        <c:ser>
          <c:idx val="1"/>
          <c:order val="1"/>
          <c:tx>
            <c:strRef>
              <c:f>'Empleo inadecuado por ingresos'!$B$23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'Empleo inadecuado por ingresos'!$C$11:$J$11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'Empleo inadecuado por ingresos'!$C$23:$J$23</c:f>
              <c:numCache>
                <c:formatCode>#,##0.0</c:formatCode>
                <c:ptCount val="8"/>
                <c:pt idx="0">
                  <c:v>27.936200952131902</c:v>
                </c:pt>
                <c:pt idx="1">
                  <c:v>27.246735869863869</c:v>
                </c:pt>
                <c:pt idx="2">
                  <c:v>27.705751661487486</c:v>
                </c:pt>
                <c:pt idx="3">
                  <c:v>28.420133063219659</c:v>
                </c:pt>
                <c:pt idx="4">
                  <c:v>31.656053735602512</c:v>
                </c:pt>
                <c:pt idx="5">
                  <c:v>25.908808378349342</c:v>
                </c:pt>
                <c:pt idx="6">
                  <c:v>26.120080912412625</c:v>
                </c:pt>
                <c:pt idx="7">
                  <c:v>28.782315005069943</c:v>
                </c:pt>
              </c:numCache>
            </c:numRef>
          </c:val>
        </c:ser>
        <c:marker val="1"/>
        <c:axId val="82478976"/>
        <c:axId val="82480512"/>
      </c:lineChart>
      <c:catAx>
        <c:axId val="824789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480512"/>
        <c:crosses val="autoZero"/>
        <c:auto val="1"/>
        <c:lblAlgn val="ctr"/>
        <c:lblOffset val="100"/>
      </c:catAx>
      <c:valAx>
        <c:axId val="82480512"/>
        <c:scaling>
          <c:orientation val="minMax"/>
          <c:min val="18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4789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36874136098179822"/>
          <c:y val="0.61650043744532235"/>
          <c:w val="0.17144393666027727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subempleo objetivo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405793112589232"/>
          <c:y val="5.0505050505050475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9.8072808163553682E-2"/>
          <c:w val="0.90275170481134137"/>
          <c:h val="0.71189200004707964"/>
        </c:manualLayout>
      </c:layout>
      <c:lineChart>
        <c:grouping val="standard"/>
        <c:ser>
          <c:idx val="0"/>
          <c:order val="0"/>
          <c:tx>
            <c:strRef>
              <c:f>'Tasa de subempleo objetivo'!$B$22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subempleo objetivo'!$C$22:$J$22</c:f>
              <c:numCache>
                <c:formatCode>#,##0.0</c:formatCode>
                <c:ptCount val="8"/>
                <c:pt idx="0">
                  <c:v>12.289723006134196</c:v>
                </c:pt>
                <c:pt idx="1">
                  <c:v>11.573425057868436</c:v>
                </c:pt>
                <c:pt idx="2">
                  <c:v>11.808758010964223</c:v>
                </c:pt>
                <c:pt idx="3">
                  <c:v>10.60761195848206</c:v>
                </c:pt>
                <c:pt idx="4">
                  <c:v>9.2652109195154626</c:v>
                </c:pt>
                <c:pt idx="5">
                  <c:v>10.252219253363924</c:v>
                </c:pt>
                <c:pt idx="6">
                  <c:v>11.145983917785339</c:v>
                </c:pt>
                <c:pt idx="7">
                  <c:v>13.955546149499392</c:v>
                </c:pt>
              </c:numCache>
            </c:numRef>
          </c:val>
        </c:ser>
        <c:ser>
          <c:idx val="1"/>
          <c:order val="1"/>
          <c:tx>
            <c:strRef>
              <c:f>'Tasa de subempleo objetivo'!$B$25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subempleo objetivo'!$C$25:$J$25</c:f>
              <c:numCache>
                <c:formatCode>#,##0.0</c:formatCode>
                <c:ptCount val="8"/>
                <c:pt idx="0">
                  <c:v>12.740116831289283</c:v>
                </c:pt>
                <c:pt idx="1">
                  <c:v>13.072751805668991</c:v>
                </c:pt>
                <c:pt idx="2">
                  <c:v>13.785460486597096</c:v>
                </c:pt>
                <c:pt idx="3">
                  <c:v>12.691717753533796</c:v>
                </c:pt>
                <c:pt idx="4">
                  <c:v>9.3633752152834013</c:v>
                </c:pt>
                <c:pt idx="5">
                  <c:v>9.4469401902133701</c:v>
                </c:pt>
                <c:pt idx="6">
                  <c:v>11.49072419360791</c:v>
                </c:pt>
                <c:pt idx="7">
                  <c:v>12.611084542361828</c:v>
                </c:pt>
              </c:numCache>
            </c:numRef>
          </c:val>
        </c:ser>
        <c:marker val="1"/>
        <c:axId val="82548608"/>
        <c:axId val="82550144"/>
      </c:lineChart>
      <c:catAx>
        <c:axId val="825486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550144"/>
        <c:crosses val="autoZero"/>
        <c:auto val="1"/>
        <c:lblAlgn val="ctr"/>
        <c:lblOffset val="100"/>
      </c:catAx>
      <c:valAx>
        <c:axId val="82550144"/>
        <c:scaling>
          <c:orientation val="minMax"/>
          <c:min val="8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5486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0250406422695862"/>
          <c:y val="0.60134892229381465"/>
          <c:w val="0.17144393666027738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9757377146736885"/>
          <c:y val="1.0101010101010105E-2"/>
        </c:manualLayout>
      </c:layout>
    </c:title>
    <c:plotArea>
      <c:layout>
        <c:manualLayout>
          <c:layoutTarget val="inner"/>
          <c:xMode val="edge"/>
          <c:yMode val="edge"/>
          <c:x val="6.0576254635653234E-2"/>
          <c:y val="0.11603515469657209"/>
          <c:w val="0.91580592065222388"/>
          <c:h val="0.7234426946631678"/>
        </c:manualLayout>
      </c:layout>
      <c:lineChart>
        <c:grouping val="standard"/>
        <c:ser>
          <c:idx val="0"/>
          <c:order val="0"/>
          <c:tx>
            <c:strRef>
              <c:f>'Insuficiencia de horas '!$B$18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'Insuficiencia de horas 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'Insuficiencia de horas '!$C$18:$J$18</c:f>
              <c:numCache>
                <c:formatCode>#,##0.0</c:formatCode>
                <c:ptCount val="8"/>
                <c:pt idx="0">
                  <c:v>4.9604999506479652</c:v>
                </c:pt>
                <c:pt idx="1">
                  <c:v>6.6163225105712735</c:v>
                </c:pt>
                <c:pt idx="2">
                  <c:v>5.4524606661026978</c:v>
                </c:pt>
                <c:pt idx="3">
                  <c:v>5.8118398578310133</c:v>
                </c:pt>
                <c:pt idx="4">
                  <c:v>2.449755241325529</c:v>
                </c:pt>
                <c:pt idx="5">
                  <c:v>3.1567234150897781</c:v>
                </c:pt>
                <c:pt idx="6">
                  <c:v>3.3905492087603157</c:v>
                </c:pt>
                <c:pt idx="7">
                  <c:v>5.8036292812802772</c:v>
                </c:pt>
              </c:numCache>
            </c:numRef>
          </c:val>
        </c:ser>
        <c:ser>
          <c:idx val="1"/>
          <c:order val="1"/>
          <c:tx>
            <c:strRef>
              <c:f>'Insuficiencia de horas 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'Insuficiencia de horas 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'Insuficiencia de horas '!$C$23:$J$23</c:f>
              <c:numCache>
                <c:formatCode>#,##0.0</c:formatCode>
                <c:ptCount val="8"/>
                <c:pt idx="0">
                  <c:v>5.0172489252903727</c:v>
                </c:pt>
                <c:pt idx="1">
                  <c:v>5.8378679800274824</c:v>
                </c:pt>
                <c:pt idx="2">
                  <c:v>5.1165881257615347</c:v>
                </c:pt>
                <c:pt idx="3">
                  <c:v>5.0222411856951572</c:v>
                </c:pt>
                <c:pt idx="4">
                  <c:v>3.1927137849101395</c:v>
                </c:pt>
                <c:pt idx="5">
                  <c:v>3.1425681168970301</c:v>
                </c:pt>
                <c:pt idx="6">
                  <c:v>4.0893395524558187</c:v>
                </c:pt>
                <c:pt idx="7">
                  <c:v>4.8591211360588344</c:v>
                </c:pt>
              </c:numCache>
            </c:numRef>
          </c:val>
        </c:ser>
        <c:marker val="1"/>
        <c:axId val="82741120"/>
        <c:axId val="82742656"/>
      </c:lineChart>
      <c:catAx>
        <c:axId val="827411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742656"/>
        <c:crosses val="autoZero"/>
        <c:auto val="1"/>
        <c:lblAlgn val="ctr"/>
        <c:lblOffset val="100"/>
      </c:catAx>
      <c:valAx>
        <c:axId val="82742656"/>
        <c:scaling>
          <c:orientation val="minMax"/>
          <c:min val="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74112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2182773899142252"/>
          <c:y val="0.57104589199078115"/>
          <c:w val="0.17144393666027746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6673501253"/>
          <c:y val="1.5151515151515164E-2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1603515469657209"/>
          <c:w val="0.90275170481134137"/>
          <c:h val="0.7234426946631678"/>
        </c:manualLayout>
      </c:layout>
      <c:lineChart>
        <c:grouping val="standard"/>
        <c:ser>
          <c:idx val="0"/>
          <c:order val="0"/>
          <c:tx>
            <c:strRef>
              <c:f>'Empleo inadecuado x competncias'!$B$22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'Empleo inadecuado x competncias'!$C$11:$J$11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'Empleo inadecuado x competncias'!$C$22:$J$22</c:f>
              <c:numCache>
                <c:formatCode>#,##0.0</c:formatCode>
                <c:ptCount val="8"/>
                <c:pt idx="0">
                  <c:v>1.5317649664163773</c:v>
                </c:pt>
                <c:pt idx="1">
                  <c:v>1.5404237353137424</c:v>
                </c:pt>
                <c:pt idx="2">
                  <c:v>1.4498613002970013</c:v>
                </c:pt>
                <c:pt idx="3">
                  <c:v>2.5302960464203066</c:v>
                </c:pt>
                <c:pt idx="4">
                  <c:v>7.193133967598599</c:v>
                </c:pt>
                <c:pt idx="5">
                  <c:v>7.0024667111995411</c:v>
                </c:pt>
                <c:pt idx="6">
                  <c:v>7.4602068974854747</c:v>
                </c:pt>
                <c:pt idx="7">
                  <c:v>8.2359358045471431</c:v>
                </c:pt>
              </c:numCache>
            </c:numRef>
          </c:val>
        </c:ser>
        <c:ser>
          <c:idx val="1"/>
          <c:order val="1"/>
          <c:tx>
            <c:strRef>
              <c:f>'Empleo inadecuado x competncias'!$B$28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'Empleo inadecuado x competncias'!$C$11:$J$11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'Empleo inadecuado x competncias'!$C$28:$J$28</c:f>
              <c:numCache>
                <c:formatCode>#,##0.0</c:formatCode>
                <c:ptCount val="8"/>
                <c:pt idx="0">
                  <c:v>1.5843874265778761</c:v>
                </c:pt>
                <c:pt idx="1">
                  <c:v>1.5766034673807241</c:v>
                </c:pt>
                <c:pt idx="2">
                  <c:v>1.8194138607615922</c:v>
                </c:pt>
                <c:pt idx="3">
                  <c:v>3.701996622750201</c:v>
                </c:pt>
                <c:pt idx="4">
                  <c:v>5.3656992519698816</c:v>
                </c:pt>
                <c:pt idx="5">
                  <c:v>5.3856472880408637</c:v>
                </c:pt>
                <c:pt idx="6">
                  <c:v>6.154234095729155</c:v>
                </c:pt>
                <c:pt idx="7">
                  <c:v>6.6055239683027178</c:v>
                </c:pt>
              </c:numCache>
            </c:numRef>
          </c:val>
        </c:ser>
        <c:marker val="1"/>
        <c:axId val="82397056"/>
        <c:axId val="82398592"/>
      </c:lineChart>
      <c:catAx>
        <c:axId val="823970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398592"/>
        <c:crosses val="autoZero"/>
        <c:auto val="1"/>
        <c:lblAlgn val="ctr"/>
        <c:lblOffset val="100"/>
      </c:catAx>
      <c:valAx>
        <c:axId val="8239859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3970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382"/>
          <c:y val="0.24276306370794826"/>
          <c:w val="0.17144393666027752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Empleo 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596878051551454"/>
          <c:y val="5.0505050505050475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0593414459556201"/>
          <c:w val="0.90275170481134137"/>
          <c:h val="0.73354370476417763"/>
        </c:manualLayout>
      </c:layout>
      <c:lineChart>
        <c:grouping val="standard"/>
        <c:ser>
          <c:idx val="0"/>
          <c:order val="0"/>
          <c:tx>
            <c:strRef>
              <c:f>' Empleo inadecuado x ingresos'!$B$24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 Empleo inadecuado x ingresos'!$C$11:$J$11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 Empleo inadecuado x ingresos'!$C$24:$J$24</c:f>
              <c:numCache>
                <c:formatCode>#,##0.0</c:formatCode>
                <c:ptCount val="8"/>
                <c:pt idx="0">
                  <c:v>9.8397872025618867</c:v>
                </c:pt>
                <c:pt idx="1">
                  <c:v>7.7516017515243698</c:v>
                </c:pt>
                <c:pt idx="2">
                  <c:v>8.888178883974307</c:v>
                </c:pt>
                <c:pt idx="3">
                  <c:v>7.8850895539093271</c:v>
                </c:pt>
                <c:pt idx="4">
                  <c:v>8.1469033729903675</c:v>
                </c:pt>
                <c:pt idx="5">
                  <c:v>8.3868985379962204</c:v>
                </c:pt>
                <c:pt idx="6">
                  <c:v>9.2567208222362733</c:v>
                </c:pt>
                <c:pt idx="7">
                  <c:v>11.179429747573405</c:v>
                </c:pt>
              </c:numCache>
            </c:numRef>
          </c:val>
        </c:ser>
        <c:ser>
          <c:idx val="1"/>
          <c:order val="1"/>
          <c:tx>
            <c:strRef>
              <c:f>' Empleo inadecuado x ingresos'!$B$28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 Empleo inadecuado x ingresos'!$C$11:$J$11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 Empleo inadecuado x ingresos'!$C$28:$J$28</c:f>
              <c:numCache>
                <c:formatCode>#,##0.0</c:formatCode>
                <c:ptCount val="8"/>
                <c:pt idx="0">
                  <c:v>10.251734939313071</c:v>
                </c:pt>
                <c:pt idx="1">
                  <c:v>10.592092359587308</c:v>
                </c:pt>
                <c:pt idx="2">
                  <c:v>11.257851061854623</c:v>
                </c:pt>
                <c:pt idx="3">
                  <c:v>10.440958199337853</c:v>
                </c:pt>
                <c:pt idx="4">
                  <c:v>8.0073091595788863</c:v>
                </c:pt>
                <c:pt idx="5">
                  <c:v>8.0577962313333718</c:v>
                </c:pt>
                <c:pt idx="6">
                  <c:v>9.7688802076610646</c:v>
                </c:pt>
                <c:pt idx="7">
                  <c:v>10.53755717842067</c:v>
                </c:pt>
              </c:numCache>
            </c:numRef>
          </c:val>
        </c:ser>
        <c:marker val="1"/>
        <c:axId val="82990976"/>
        <c:axId val="82992512"/>
      </c:lineChart>
      <c:catAx>
        <c:axId val="829909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992512"/>
        <c:crosses val="autoZero"/>
        <c:auto val="1"/>
        <c:lblAlgn val="ctr"/>
        <c:lblOffset val="100"/>
      </c:catAx>
      <c:valAx>
        <c:axId val="82992512"/>
        <c:scaling>
          <c:orientation val="minMax"/>
          <c:min val="6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9909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3236527865313818"/>
          <c:y val="0.60639942734431773"/>
          <c:w val="0.17144393666027763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Población económicamente activa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(Bogotá 2010, porcentaje %)</a:t>
            </a:r>
          </a:p>
        </c:rich>
      </c:tx>
      <c:layout/>
    </c:title>
    <c:view3D>
      <c:rotY val="194"/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</c:dLbl>
            <c:dLbl>
              <c:idx val="1"/>
              <c:layout>
                <c:manualLayout>
                  <c:x val="0"/>
                  <c:y val="-1.3793103448276004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'Resumen mer. lab miles personas'!$B$16:$B$17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'Resumen mer. lab miles personas'!$F$16:$F$17</c:f>
              <c:numCache>
                <c:formatCode>#,##0</c:formatCode>
                <c:ptCount val="2"/>
                <c:pt idx="0">
                  <c:v>3569.748</c:v>
                </c:pt>
                <c:pt idx="1">
                  <c:v>468.6276666666667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18686213565409798"/>
          <c:y val="0.70536591546746308"/>
          <c:w val="0.65409103467331586"/>
          <c:h val="8.313983165897366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Población por tipo económico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(Bogotá 2010, porcentaje %)</a:t>
            </a:r>
          </a:p>
        </c:rich>
      </c:tx>
      <c:layout/>
    </c:title>
    <c:view3D>
      <c:rotY val="181"/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52E-2"/>
          <c:y val="0.24505747126436794"/>
          <c:w val="0.9342105263157896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</c:dLbl>
            <c:dLbl>
              <c:idx val="1"/>
              <c:layout>
                <c:manualLayout>
                  <c:x val="0"/>
                  <c:y val="-1.3793103448276013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'Resumen mer. lab miles personas'!$E$49:$E$50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'Resumen mer. lab miles personas'!$F$49:$F$50</c:f>
              <c:numCache>
                <c:formatCode>#,##0</c:formatCode>
                <c:ptCount val="2"/>
                <c:pt idx="0">
                  <c:v>4038.3753333333334</c:v>
                </c:pt>
                <c:pt idx="1">
                  <c:v>1868.6246666666666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18686213565409796"/>
          <c:y val="0.66398660512263552"/>
          <c:w val="0.6540910346733172"/>
          <c:h val="0.17049615349805441"/>
        </c:manualLayout>
      </c:layout>
      <c:txPr>
        <a:bodyPr/>
        <a:lstStyle/>
        <a:p>
          <a:pPr rtl="0"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en</a:t>
            </a:r>
            <a:r>
              <a:rPr lang="es-US" sz="1200" baseline="0">
                <a:solidFill>
                  <a:srgbClr val="53722D"/>
                </a:solidFill>
              </a:rPr>
              <a:t> edad de trabajar 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479323941009619"/>
          <c:y val="0.23275843967779908"/>
          <c:w val="0.81918270305897867"/>
          <c:h val="0.62111105077382611"/>
        </c:manualLayout>
      </c:layout>
      <c:barChart>
        <c:barDir val="col"/>
        <c:grouping val="clustered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5464.2906666666677</c:v>
                </c:pt>
                <c:pt idx="1">
                  <c:v>5577.4833333333336</c:v>
                </c:pt>
                <c:pt idx="2">
                  <c:v>5689.0133333333333</c:v>
                </c:pt>
                <c:pt idx="3">
                  <c:v>5799.0233333333335</c:v>
                </c:pt>
                <c:pt idx="4">
                  <c:v>5907</c:v>
                </c:pt>
              </c:numCache>
            </c:numRef>
          </c:val>
        </c:ser>
        <c:axId val="83448576"/>
        <c:axId val="83450112"/>
      </c:barChart>
      <c:catAx>
        <c:axId val="834485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450112"/>
        <c:crosses val="autoZero"/>
        <c:auto val="1"/>
        <c:lblAlgn val="ctr"/>
        <c:lblOffset val="100"/>
      </c:catAx>
      <c:valAx>
        <c:axId val="8345011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4485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17.026191597777657</c:v>
                </c:pt>
                <c:pt idx="1">
                  <c:v>82.973808402222346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0828"/>
          <c:h val="8.6961345590439429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económicamente activa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479323941009619"/>
          <c:y val="0.23275843967779908"/>
          <c:w val="0.81918270305897867"/>
          <c:h val="0.62111105077382611"/>
        </c:manualLayout>
      </c:layout>
      <c:barChart>
        <c:barDir val="col"/>
        <c:grouping val="clustered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3701.8856666666666</c:v>
                </c:pt>
                <c:pt idx="1">
                  <c:v>3612.3336666666669</c:v>
                </c:pt>
                <c:pt idx="2">
                  <c:v>3728.5813333333335</c:v>
                </c:pt>
                <c:pt idx="3">
                  <c:v>3865.2636666666672</c:v>
                </c:pt>
                <c:pt idx="4">
                  <c:v>4038.3753333333334</c:v>
                </c:pt>
              </c:numCache>
            </c:numRef>
          </c:val>
        </c:ser>
        <c:axId val="83475072"/>
        <c:axId val="83521920"/>
      </c:barChart>
      <c:catAx>
        <c:axId val="834750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521920"/>
        <c:crosses val="autoZero"/>
        <c:auto val="1"/>
        <c:lblAlgn val="ctr"/>
        <c:lblOffset val="100"/>
      </c:catAx>
      <c:valAx>
        <c:axId val="8352192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4750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18.635320235687665</c:v>
                </c:pt>
                <c:pt idx="1">
                  <c:v>81.364679764312342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0839"/>
          <c:h val="8.69613455904395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Ocupados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479323941009619"/>
          <c:y val="0.23275843967779908"/>
          <c:w val="0.81918270305897867"/>
          <c:h val="0.62111105077382611"/>
        </c:manualLayout>
      </c:layout>
      <c:barChart>
        <c:barDir val="col"/>
        <c:grouping val="clustered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Ocupados!$C$11:$G$11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3288.4073333333331</c:v>
                </c:pt>
                <c:pt idx="1">
                  <c:v>3212.6550000000002</c:v>
                </c:pt>
                <c:pt idx="2">
                  <c:v>3360.7723333333329</c:v>
                </c:pt>
                <c:pt idx="3">
                  <c:v>3426.877</c:v>
                </c:pt>
                <c:pt idx="4">
                  <c:v>3569.748</c:v>
                </c:pt>
              </c:numCache>
            </c:numRef>
          </c:val>
        </c:ser>
        <c:axId val="83718912"/>
        <c:axId val="83720448"/>
      </c:barChart>
      <c:catAx>
        <c:axId val="837189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720448"/>
        <c:crosses val="autoZero"/>
        <c:auto val="1"/>
        <c:lblAlgn val="ctr"/>
        <c:lblOffset val="100"/>
      </c:catAx>
      <c:valAx>
        <c:axId val="8372044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7189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18.743149669644854</c:v>
                </c:pt>
                <c:pt idx="1">
                  <c:v>81.256850330355149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085"/>
          <c:h val="8.696134559043962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Desocupados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2069771547614853"/>
          <c:y val="0.23275843967779908"/>
          <c:w val="0.84641738168379177"/>
          <c:h val="0.62111105077382611"/>
        </c:manualLayout>
      </c:layout>
      <c:barChart>
        <c:barDir val="col"/>
        <c:grouping val="clustered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Desocupados!$C$11:$G$11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413.4783333333333</c:v>
                </c:pt>
                <c:pt idx="1">
                  <c:v>399.67866666666669</c:v>
                </c:pt>
                <c:pt idx="2">
                  <c:v>367.80899999999997</c:v>
                </c:pt>
                <c:pt idx="3">
                  <c:v>438.38633333333337</c:v>
                </c:pt>
                <c:pt idx="4">
                  <c:v>468.6276666666667</c:v>
                </c:pt>
              </c:numCache>
            </c:numRef>
          </c:val>
        </c:ser>
        <c:axId val="83740928"/>
        <c:axId val="83915136"/>
      </c:barChart>
      <c:catAx>
        <c:axId val="837409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915136"/>
        <c:crosses val="autoZero"/>
        <c:auto val="1"/>
        <c:lblAlgn val="ctr"/>
        <c:lblOffset val="100"/>
      </c:catAx>
      <c:valAx>
        <c:axId val="8391513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7409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17.852958618579038</c:v>
                </c:pt>
                <c:pt idx="1">
                  <c:v>82.147041381420962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0861"/>
          <c:h val="8.6961345590439706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Abiertos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2069771547614853"/>
          <c:y val="0.23275843967779908"/>
          <c:w val="0.84641738168379177"/>
          <c:h val="0.62111105077382611"/>
        </c:manualLayout>
      </c:layout>
      <c:barChart>
        <c:barDir val="col"/>
        <c:grouping val="clustered"/>
        <c:ser>
          <c:idx val="0"/>
          <c:order val="0"/>
          <c:tx>
            <c:strRef>
              <c:f>'  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Abiertos'!$C$11:$G$11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  Abiertos'!$C$15:$G$15</c:f>
              <c:numCache>
                <c:formatCode>#,##0</c:formatCode>
                <c:ptCount val="5"/>
                <c:pt idx="0">
                  <c:v>375.18666666666667</c:v>
                </c:pt>
                <c:pt idx="1">
                  <c:v>376.59466666666668</c:v>
                </c:pt>
                <c:pt idx="2">
                  <c:v>348.06466666666665</c:v>
                </c:pt>
                <c:pt idx="3">
                  <c:v>419.71933333333328</c:v>
                </c:pt>
                <c:pt idx="4">
                  <c:v>445.99366666666674</c:v>
                </c:pt>
              </c:numCache>
            </c:numRef>
          </c:val>
        </c:ser>
        <c:axId val="83923328"/>
        <c:axId val="83926400"/>
      </c:barChart>
      <c:catAx>
        <c:axId val="839233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926400"/>
        <c:crosses val="autoZero"/>
        <c:auto val="1"/>
        <c:lblAlgn val="ctr"/>
        <c:lblOffset val="100"/>
      </c:catAx>
      <c:valAx>
        <c:axId val="8392640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9233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Abiertos'!$O$15:$O$16</c:f>
              <c:numCache>
                <c:formatCode>#,##0</c:formatCode>
                <c:ptCount val="2"/>
                <c:pt idx="0">
                  <c:v>18.567493380552978</c:v>
                </c:pt>
                <c:pt idx="1">
                  <c:v>81.432506619447025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0872"/>
          <c:h val="8.6961345590439776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Ocultos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0252133281546084"/>
          <c:y val="0.23275843967779908"/>
          <c:w val="0.86459376434447965"/>
          <c:h val="0.62111105077382611"/>
        </c:manualLayout>
      </c:layout>
      <c:barChart>
        <c:barDir val="col"/>
        <c:grouping val="clustered"/>
        <c:ser>
          <c:idx val="0"/>
          <c:order val="0"/>
          <c:tx>
            <c:strRef>
              <c:f>'  Ocultos'!$B$15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Ocultos'!$C$11:$G$11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  Ocultos'!$C$15:$G$15</c:f>
              <c:numCache>
                <c:formatCode>#,##0</c:formatCode>
                <c:ptCount val="5"/>
                <c:pt idx="0">
                  <c:v>38.291333333333334</c:v>
                </c:pt>
                <c:pt idx="1">
                  <c:v>23.083666666666669</c:v>
                </c:pt>
                <c:pt idx="2">
                  <c:v>19.744666666666664</c:v>
                </c:pt>
                <c:pt idx="3">
                  <c:v>18.667333333333332</c:v>
                </c:pt>
                <c:pt idx="4">
                  <c:v>22.633666666666667</c:v>
                </c:pt>
              </c:numCache>
            </c:numRef>
          </c:val>
        </c:ser>
        <c:axId val="84125952"/>
        <c:axId val="84033920"/>
      </c:barChart>
      <c:catAx>
        <c:axId val="841259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033920"/>
        <c:crosses val="autoZero"/>
        <c:auto val="1"/>
        <c:lblAlgn val="ctr"/>
        <c:lblOffset val="100"/>
      </c:catAx>
      <c:valAx>
        <c:axId val="8403392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1259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Ocultos'!$O$15:$O$16</c:f>
              <c:numCache>
                <c:formatCode>#,##0</c:formatCode>
                <c:ptCount val="2"/>
                <c:pt idx="0">
                  <c:v>10.153435743455317</c:v>
                </c:pt>
                <c:pt idx="1">
                  <c:v>89.846564256544681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0883"/>
          <c:h val="8.696134559043984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Inactivos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479323941009619"/>
          <c:y val="0.23275843967779908"/>
          <c:w val="0.81918270305897867"/>
          <c:h val="0.62111105077382611"/>
        </c:manualLayout>
      </c:layout>
      <c:barChart>
        <c:barDir val="col"/>
        <c:grouping val="clustered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Inactivos!$C$11:$G$11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1762.405</c:v>
                </c:pt>
                <c:pt idx="1">
                  <c:v>1965.1496666666669</c:v>
                </c:pt>
                <c:pt idx="2">
                  <c:v>1960.4319999999998</c:v>
                </c:pt>
                <c:pt idx="3">
                  <c:v>1933.7596666666668</c:v>
                </c:pt>
                <c:pt idx="4">
                  <c:v>1868.6246666666666</c:v>
                </c:pt>
              </c:numCache>
            </c:numRef>
          </c:val>
        </c:ser>
        <c:axId val="84185856"/>
        <c:axId val="84187392"/>
      </c:barChart>
      <c:catAx>
        <c:axId val="841858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187392"/>
        <c:crosses val="autoZero"/>
        <c:auto val="1"/>
        <c:lblAlgn val="ctr"/>
        <c:lblOffset val="100"/>
      </c:catAx>
      <c:valAx>
        <c:axId val="8418739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1858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14.348580779308751</c:v>
                </c:pt>
                <c:pt idx="1">
                  <c:v>85.651419220691253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0894"/>
          <c:h val="8.696134559043991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Subempleados subjetivos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479323941009619"/>
          <c:y val="0.23275843967779908"/>
          <c:w val="0.81918270305897867"/>
          <c:h val="0.62111105077382611"/>
        </c:manualLayout>
      </c:layout>
      <c:barChart>
        <c:barDir val="col"/>
        <c:grouping val="clustered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'Subempleados subjetivos'!$C$11:$G$11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1144.4983333333332</c:v>
                </c:pt>
                <c:pt idx="1">
                  <c:v>1129.6386666666667</c:v>
                </c:pt>
                <c:pt idx="2">
                  <c:v>994.07166666666672</c:v>
                </c:pt>
                <c:pt idx="3">
                  <c:v>891.5676666666667</c:v>
                </c:pt>
                <c:pt idx="4">
                  <c:v>1328.1146666666666</c:v>
                </c:pt>
              </c:numCache>
            </c:numRef>
          </c:val>
        </c:ser>
        <c:axId val="84325888"/>
        <c:axId val="83641088"/>
      </c:barChart>
      <c:catAx>
        <c:axId val="843258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641088"/>
        <c:crosses val="autoZero"/>
        <c:auto val="1"/>
        <c:lblAlgn val="ctr"/>
        <c:lblOffset val="100"/>
      </c:catAx>
      <c:valAx>
        <c:axId val="8364108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3258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18.444622949277591</c:v>
                </c:pt>
                <c:pt idx="1">
                  <c:v>81.555377050722413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0906"/>
          <c:h val="8.6961345590440026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Insuficiencia de horas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2069771547614853"/>
          <c:y val="0.23275843967779908"/>
          <c:w val="0.84641738168379177"/>
          <c:h val="0.62111105077382611"/>
        </c:manualLayout>
      </c:layout>
      <c:barChart>
        <c:barDir val="col"/>
        <c:grouping val="clustered"/>
        <c:ser>
          <c:idx val="0"/>
          <c:order val="0"/>
          <c:tx>
            <c:strRef>
              <c:f>'  Insuficiencia de horas'!$B$15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Insuficiencia de horas'!$C$11:$G$11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  Insuficiencia de horas'!$C$15:$G$15</c:f>
              <c:numCache>
                <c:formatCode>#,##0</c:formatCode>
                <c:ptCount val="5"/>
                <c:pt idx="0">
                  <c:v>560.58733333333339</c:v>
                </c:pt>
                <c:pt idx="1">
                  <c:v>294.25600000000003</c:v>
                </c:pt>
                <c:pt idx="2">
                  <c:v>277.80566666666664</c:v>
                </c:pt>
                <c:pt idx="3">
                  <c:v>231.26</c:v>
                </c:pt>
                <c:pt idx="4">
                  <c:v>472.62966666666671</c:v>
                </c:pt>
              </c:numCache>
            </c:numRef>
          </c:val>
        </c:ser>
        <c:axId val="84575360"/>
        <c:axId val="84576896"/>
      </c:barChart>
      <c:catAx>
        <c:axId val="845753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576896"/>
        <c:crosses val="autoZero"/>
        <c:auto val="1"/>
        <c:lblAlgn val="ctr"/>
        <c:lblOffset val="100"/>
      </c:catAx>
      <c:valAx>
        <c:axId val="8457689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5753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Insuficiencia de horas'!$N$15:$N$16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Insuficiencia de horas'!$O$15:$O$16</c:f>
              <c:numCache>
                <c:formatCode>#,##0</c:formatCode>
                <c:ptCount val="2"/>
                <c:pt idx="0">
                  <c:v>19.762761394479291</c:v>
                </c:pt>
                <c:pt idx="1">
                  <c:v>80.237238605520702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0917"/>
          <c:h val="8.696134559044009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  Inadecuado por competencias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479323941009619"/>
          <c:y val="0.23275843967779908"/>
          <c:w val="0.81918270305897867"/>
          <c:h val="0.62111105077382611"/>
        </c:manualLayout>
      </c:layout>
      <c:barChart>
        <c:barDir val="col"/>
        <c:grouping val="clustered"/>
        <c:ser>
          <c:idx val="0"/>
          <c:order val="0"/>
          <c:tx>
            <c:strRef>
              <c:f>'  Inadecuado por competencias'!$B$15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Inadecuado por competencias'!$C$11:$G$11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  Inadecuado por competencias'!$C$15:$G$15</c:f>
              <c:numCache>
                <c:formatCode>#,##0</c:formatCode>
                <c:ptCount val="5"/>
                <c:pt idx="0">
                  <c:v>264.19666666666666</c:v>
                </c:pt>
                <c:pt idx="1">
                  <c:v>850.6343333333333</c:v>
                </c:pt>
                <c:pt idx="2">
                  <c:v>693.07500000000005</c:v>
                </c:pt>
                <c:pt idx="3">
                  <c:v>570.41399999999999</c:v>
                </c:pt>
                <c:pt idx="4">
                  <c:v>800.03566666666666</c:v>
                </c:pt>
              </c:numCache>
            </c:numRef>
          </c:val>
        </c:ser>
        <c:axId val="84598144"/>
        <c:axId val="84767488"/>
      </c:barChart>
      <c:catAx>
        <c:axId val="845981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767488"/>
        <c:crosses val="autoZero"/>
        <c:auto val="1"/>
        <c:lblAlgn val="ctr"/>
        <c:lblOffset val="100"/>
      </c:catAx>
      <c:valAx>
        <c:axId val="8476748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5981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Inadecuado por competencias'!$N$15:$N$16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Inadecuado por competencias'!$O$15:$O$16</c:f>
              <c:numCache>
                <c:formatCode>#,##0</c:formatCode>
                <c:ptCount val="2"/>
                <c:pt idx="0">
                  <c:v>22.709593580738275</c:v>
                </c:pt>
                <c:pt idx="1">
                  <c:v>77.290406419261728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0928"/>
          <c:h val="8.696134559044016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479323941009619"/>
          <c:y val="0.23275843967779908"/>
          <c:w val="0.81918270305897867"/>
          <c:h val="0.62111105077382611"/>
        </c:manualLayout>
      </c:layout>
      <c:barChart>
        <c:barDir val="col"/>
        <c:grouping val="clustered"/>
        <c:ser>
          <c:idx val="0"/>
          <c:order val="0"/>
          <c:tx>
            <c:strRef>
              <c:f>'  Inadecuado por ingresos'!$B$15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Inadecuado por ingresos'!$C$11:$G$11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  Inadecuado por ingresos'!$C$15:$G$15</c:f>
              <c:numCache>
                <c:formatCode>#,##0</c:formatCode>
                <c:ptCount val="5"/>
                <c:pt idx="0">
                  <c:v>858.01533333333339</c:v>
                </c:pt>
                <c:pt idx="1">
                  <c:v>988.26</c:v>
                </c:pt>
                <c:pt idx="2">
                  <c:v>853.81366666666656</c:v>
                </c:pt>
                <c:pt idx="3">
                  <c:v>769.46566666666661</c:v>
                </c:pt>
                <c:pt idx="4">
                  <c:v>1100.1906666666666</c:v>
                </c:pt>
              </c:numCache>
            </c:numRef>
          </c:val>
        </c:ser>
        <c:axId val="84769792"/>
        <c:axId val="84784256"/>
      </c:barChart>
      <c:catAx>
        <c:axId val="847697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784256"/>
        <c:crosses val="autoZero"/>
        <c:auto val="1"/>
        <c:lblAlgn val="ctr"/>
        <c:lblOffset val="100"/>
      </c:catAx>
      <c:valAx>
        <c:axId val="8478425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7697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Inadecuado por ingresos'!$N$15:$N$16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Inadecuado por ingresos'!$O$15:$O$16</c:f>
              <c:numCache>
                <c:formatCode>#,##0</c:formatCode>
                <c:ptCount val="2"/>
                <c:pt idx="0">
                  <c:v>17.638937201997042</c:v>
                </c:pt>
                <c:pt idx="1">
                  <c:v>82.361062798002962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0939"/>
          <c:h val="8.696134559044023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Subempleados objetivos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2069771547614853"/>
          <c:y val="0.23275843967779908"/>
          <c:w val="0.84641738168379177"/>
          <c:h val="0.62111105077382611"/>
        </c:manualLayout>
      </c:layout>
      <c:barChart>
        <c:barDir val="col"/>
        <c:grouping val="clustered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'Subempleados objetivos'!$C$11:$G$11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392.68166666666667</c:v>
                </c:pt>
                <c:pt idx="1">
                  <c:v>334.69033333333329</c:v>
                </c:pt>
                <c:pt idx="2">
                  <c:v>382.26233333333334</c:v>
                </c:pt>
                <c:pt idx="3">
                  <c:v>430.82166666666666</c:v>
                </c:pt>
                <c:pt idx="4">
                  <c:v>563.57733333333329</c:v>
                </c:pt>
              </c:numCache>
            </c:numRef>
          </c:val>
        </c:ser>
        <c:axId val="84933248"/>
        <c:axId val="85164800"/>
      </c:barChart>
      <c:catAx>
        <c:axId val="849332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164800"/>
        <c:crosses val="autoZero"/>
        <c:auto val="1"/>
        <c:lblAlgn val="ctr"/>
        <c:lblOffset val="100"/>
      </c:catAx>
      <c:valAx>
        <c:axId val="8516480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9332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20.622022688552484</c:v>
                </c:pt>
                <c:pt idx="1">
                  <c:v>79.377977311447523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095"/>
          <c:h val="8.696134559044030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Insuficiencia de horas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2069771547614853"/>
          <c:y val="0.23275843967779908"/>
          <c:w val="0.84641738168379177"/>
          <c:h val="0.62111105077382611"/>
        </c:manualLayout>
      </c:layout>
      <c:barChart>
        <c:barDir val="col"/>
        <c:grouping val="clustered"/>
        <c:ser>
          <c:idx val="0"/>
          <c:order val="0"/>
          <c:tx>
            <c:strRef>
              <c:f>' Insuficiencia de horas'!$B$15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Insuficiencia de horas'!$C$11:$G$11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 Insuficiencia de horas'!$C$15:$G$15</c:f>
              <c:numCache>
                <c:formatCode>#,##0</c:formatCode>
                <c:ptCount val="5"/>
                <c:pt idx="0">
                  <c:v>215.14766666666665</c:v>
                </c:pt>
                <c:pt idx="1">
                  <c:v>88.493333333333339</c:v>
                </c:pt>
                <c:pt idx="2">
                  <c:v>117.70099999999998</c:v>
                </c:pt>
                <c:pt idx="3">
                  <c:v>131.05366666666666</c:v>
                </c:pt>
                <c:pt idx="4">
                  <c:v>234.37233333333333</c:v>
                </c:pt>
              </c:numCache>
            </c:numRef>
          </c:val>
        </c:ser>
        <c:axId val="85106048"/>
        <c:axId val="85168128"/>
      </c:barChart>
      <c:catAx>
        <c:axId val="851060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168128"/>
        <c:crosses val="autoZero"/>
        <c:auto val="1"/>
        <c:lblAlgn val="ctr"/>
        <c:lblOffset val="100"/>
      </c:catAx>
      <c:valAx>
        <c:axId val="8516812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1060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Insuficiencia de horas'!$N$15:$N$16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Insuficiencia de horas'!$O$15:$O$16</c:f>
              <c:numCache>
                <c:formatCode>#,##0</c:formatCode>
                <c:ptCount val="2"/>
                <c:pt idx="0">
                  <c:v>22.257623787826123</c:v>
                </c:pt>
                <c:pt idx="1">
                  <c:v>77.74237621217388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0961"/>
          <c:h val="8.696134559044037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  Inadecuado por competencias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2069771547614853"/>
          <c:y val="0.23275843967779908"/>
          <c:w val="0.84641738168379177"/>
          <c:h val="0.62111105077382611"/>
        </c:manualLayout>
      </c:layout>
      <c:barChart>
        <c:barDir val="col"/>
        <c:grouping val="clustered"/>
        <c:ser>
          <c:idx val="0"/>
          <c:order val="0"/>
          <c:tx>
            <c:strRef>
              <c:f>'   Inadecuado por competencias'!$B$15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 Inadecuado por competencias'!$C$11:$G$11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   Inadecuado por competencias'!$C$15:$G$15</c:f>
              <c:numCache>
                <c:formatCode>#,##0</c:formatCode>
                <c:ptCount val="5"/>
                <c:pt idx="0">
                  <c:v>93.668666666666681</c:v>
                </c:pt>
                <c:pt idx="1">
                  <c:v>259.83999999999997</c:v>
                </c:pt>
                <c:pt idx="2">
                  <c:v>261.09266666666667</c:v>
                </c:pt>
                <c:pt idx="3">
                  <c:v>288.35666666666668</c:v>
                </c:pt>
                <c:pt idx="4">
                  <c:v>332.59800000000001</c:v>
                </c:pt>
              </c:numCache>
            </c:numRef>
          </c:val>
        </c:ser>
        <c:axId val="85247104"/>
        <c:axId val="84504960"/>
      </c:barChart>
      <c:catAx>
        <c:axId val="852471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504960"/>
        <c:crosses val="autoZero"/>
        <c:auto val="1"/>
        <c:lblAlgn val="ctr"/>
        <c:lblOffset val="100"/>
      </c:catAx>
      <c:valAx>
        <c:axId val="8450496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2471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 Inadecuado por competencias'!$N$15:$N$16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 Inadecuado por competencias'!$O$15:$O$16</c:f>
              <c:numCache>
                <c:formatCode>#,##0</c:formatCode>
                <c:ptCount val="2"/>
                <c:pt idx="0">
                  <c:v>23.234992696232435</c:v>
                </c:pt>
                <c:pt idx="1">
                  <c:v>76.765007303767561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0972"/>
          <c:h val="8.696134559044047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2069771547614853"/>
          <c:y val="0.23275843967779908"/>
          <c:w val="0.84641738168379177"/>
          <c:h val="0.62111105077382611"/>
        </c:manualLayout>
      </c:layout>
      <c:barChart>
        <c:barDir val="col"/>
        <c:grouping val="clustered"/>
        <c:ser>
          <c:idx val="0"/>
          <c:order val="0"/>
          <c:tx>
            <c:strRef>
              <c:f>'   Inadecuado por ingresos'!$B$15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 Inadecuado por ingresos'!$C$11:$G$11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   Inadecuado por ingresos'!$C$15:$G$15</c:f>
              <c:numCache>
                <c:formatCode>#,##0</c:formatCode>
                <c:ptCount val="5"/>
                <c:pt idx="0">
                  <c:v>291.89699999999999</c:v>
                </c:pt>
                <c:pt idx="1">
                  <c:v>294.29333333333329</c:v>
                </c:pt>
                <c:pt idx="2">
                  <c:v>312.71233333333333</c:v>
                </c:pt>
                <c:pt idx="3">
                  <c:v>357.79666666666668</c:v>
                </c:pt>
                <c:pt idx="4">
                  <c:v>451.46733333333333</c:v>
                </c:pt>
              </c:numCache>
            </c:numRef>
          </c:val>
        </c:ser>
        <c:axId val="85492480"/>
        <c:axId val="85494016"/>
      </c:barChart>
      <c:catAx>
        <c:axId val="854924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494016"/>
        <c:crosses val="autoZero"/>
        <c:auto val="1"/>
        <c:lblAlgn val="ctr"/>
        <c:lblOffset val="100"/>
      </c:catAx>
      <c:valAx>
        <c:axId val="8549401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49248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 Inadecuado por ingresos'!$N$15:$N$16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 Inadecuado por ingresos'!$O$15:$O$16</c:f>
              <c:numCache>
                <c:formatCode>#,##0</c:formatCode>
                <c:ptCount val="2"/>
                <c:pt idx="0">
                  <c:v>19.77045057701195</c:v>
                </c:pt>
                <c:pt idx="1">
                  <c:v>80.229549422988043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0983"/>
          <c:h val="8.696134559044055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particular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'Resumen tipo de empleo'!$C$11:$F$11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'Resumen tipo de empleo'!$C$14:$F$14</c:f>
              <c:numCache>
                <c:formatCode>#,##0</c:formatCode>
                <c:ptCount val="4"/>
                <c:pt idx="0">
                  <c:v>1865.9069999999999</c:v>
                </c:pt>
                <c:pt idx="1">
                  <c:v>1667.595</c:v>
                </c:pt>
                <c:pt idx="2">
                  <c:v>1744.8766666666668</c:v>
                </c:pt>
                <c:pt idx="3">
                  <c:v>1807.9189999999999</c:v>
                </c:pt>
              </c:numCache>
            </c:numRef>
          </c:val>
        </c:ser>
        <c:axId val="85630336"/>
        <c:axId val="85636224"/>
      </c:barChart>
      <c:catAx>
        <c:axId val="856303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636224"/>
        <c:crosses val="autoZero"/>
        <c:auto val="1"/>
        <c:lblAlgn val="ctr"/>
        <c:lblOffset val="100"/>
      </c:catAx>
      <c:valAx>
        <c:axId val="8563622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630336"/>
        <c:crosses val="autoZero"/>
        <c:crossBetween val="between"/>
        <c:majorUnit val="100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Cuenta propia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'Resumen tipo de empleo'!$C$11:$F$11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'Resumen tipo de empleo'!$C$17:$F$17</c:f>
              <c:numCache>
                <c:formatCode>#,##0</c:formatCode>
                <c:ptCount val="4"/>
                <c:pt idx="0">
                  <c:v>825.70466666666664</c:v>
                </c:pt>
                <c:pt idx="1">
                  <c:v>1160.1263333333334</c:v>
                </c:pt>
                <c:pt idx="2">
                  <c:v>1171.5260000000001</c:v>
                </c:pt>
                <c:pt idx="3">
                  <c:v>1202.4289999999999</c:v>
                </c:pt>
              </c:numCache>
            </c:numRef>
          </c:val>
        </c:ser>
        <c:axId val="85672320"/>
        <c:axId val="85673856"/>
      </c:barChart>
      <c:catAx>
        <c:axId val="856723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673856"/>
        <c:crosses val="autoZero"/>
        <c:auto val="1"/>
        <c:lblAlgn val="ctr"/>
        <c:lblOffset val="100"/>
      </c:catAx>
      <c:valAx>
        <c:axId val="85673856"/>
        <c:scaling>
          <c:orientation val="minMax"/>
          <c:min val="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67232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del</a:t>
            </a:r>
            <a:r>
              <a:rPr lang="es-US" sz="1200" baseline="0">
                <a:solidFill>
                  <a:srgbClr val="53722D"/>
                </a:solidFill>
              </a:rPr>
              <a:t> Gobierno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'Resumen tipo de empleo'!$C$11:$F$11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'Resumen tipo de empleo'!$C$15:$F$15</c:f>
              <c:numCache>
                <c:formatCode>#,##0</c:formatCode>
                <c:ptCount val="4"/>
                <c:pt idx="0">
                  <c:v>183.43933333333334</c:v>
                </c:pt>
                <c:pt idx="1">
                  <c:v>135.56666666666666</c:v>
                </c:pt>
                <c:pt idx="2">
                  <c:v>157.80699999999999</c:v>
                </c:pt>
                <c:pt idx="3">
                  <c:v>142.61066666666667</c:v>
                </c:pt>
              </c:numCache>
            </c:numRef>
          </c:val>
        </c:ser>
        <c:axId val="85701760"/>
        <c:axId val="85703296"/>
      </c:barChart>
      <c:catAx>
        <c:axId val="857017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703296"/>
        <c:crosses val="autoZero"/>
        <c:auto val="1"/>
        <c:lblAlgn val="ctr"/>
        <c:lblOffset val="100"/>
      </c:catAx>
      <c:valAx>
        <c:axId val="85703296"/>
        <c:scaling>
          <c:orientation val="minMax"/>
          <c:min val="1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7017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Patrón</a:t>
            </a:r>
            <a:r>
              <a:rPr lang="es-US" sz="1200" baseline="0">
                <a:solidFill>
                  <a:srgbClr val="53722D"/>
                </a:solidFill>
              </a:rPr>
              <a:t> o empleador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'Resumen tipo de empleo'!$C$11:$F$11</c:f>
              <c:numCache>
                <c:formatCode>General</c:formatCode>
                <c:ptCount val="4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</c:numCache>
            </c:numRef>
          </c:cat>
          <c:val>
            <c:numRef>
              <c:f>'Resumen tipo de empleo'!$C$18:$F$18</c:f>
              <c:numCache>
                <c:formatCode>#,##0</c:formatCode>
                <c:ptCount val="4"/>
                <c:pt idx="0">
                  <c:v>158.19433333333333</c:v>
                </c:pt>
                <c:pt idx="1">
                  <c:v>178.92866666666669</c:v>
                </c:pt>
                <c:pt idx="2">
                  <c:v>147.26766666666666</c:v>
                </c:pt>
                <c:pt idx="3">
                  <c:v>170.00699999999998</c:v>
                </c:pt>
              </c:numCache>
            </c:numRef>
          </c:val>
        </c:ser>
        <c:axId val="85735296"/>
        <c:axId val="85736832"/>
      </c:barChart>
      <c:catAx>
        <c:axId val="857352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736832"/>
        <c:crosses val="autoZero"/>
        <c:auto val="1"/>
        <c:lblAlgn val="ctr"/>
        <c:lblOffset val="100"/>
      </c:catAx>
      <c:valAx>
        <c:axId val="85736832"/>
        <c:scaling>
          <c:orientation val="minMax"/>
          <c:min val="1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7352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particular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79323941009619"/>
          <c:y val="0.23275843967779908"/>
          <c:w val="0.81918270305897867"/>
          <c:h val="0.62111105077382611"/>
        </c:manualLayout>
      </c:layout>
      <c:barChart>
        <c:barDir val="col"/>
        <c:grouping val="clustered"/>
        <c:ser>
          <c:idx val="0"/>
          <c:order val="0"/>
          <c:tx>
            <c:strRef>
              <c:f>'Empleado particular'!$B$15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 particular'!$C$11:$G$11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'Empleado particular'!$C$15:$G$15</c:f>
              <c:numCache>
                <c:formatCode>#,##0</c:formatCode>
                <c:ptCount val="5"/>
                <c:pt idx="0">
                  <c:v>1753.2420000000002</c:v>
                </c:pt>
                <c:pt idx="1">
                  <c:v>1865.9069999999999</c:v>
                </c:pt>
                <c:pt idx="2">
                  <c:v>1667.595</c:v>
                </c:pt>
                <c:pt idx="3">
                  <c:v>1744.8766666666668</c:v>
                </c:pt>
                <c:pt idx="4">
                  <c:v>1807.9189999999999</c:v>
                </c:pt>
              </c:numCache>
            </c:numRef>
          </c:val>
        </c:ser>
        <c:axId val="85827584"/>
        <c:axId val="85829120"/>
      </c:barChart>
      <c:catAx>
        <c:axId val="858275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829120"/>
        <c:crosses val="autoZero"/>
        <c:auto val="1"/>
        <c:lblAlgn val="ctr"/>
        <c:lblOffset val="100"/>
      </c:catAx>
      <c:valAx>
        <c:axId val="8582912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8275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'Empleado particular'!$N$16:$N$17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 particular'!$O$16:$O$17</c:f>
              <c:numCache>
                <c:formatCode>#,##0</c:formatCode>
                <c:ptCount val="2"/>
                <c:pt idx="0">
                  <c:v>27.307072727873233</c:v>
                </c:pt>
                <c:pt idx="1">
                  <c:v>72.692927272126767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0994"/>
          <c:h val="8.696134559044062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</a:t>
            </a:r>
            <a:r>
              <a:rPr lang="es-US" sz="1200" baseline="0">
                <a:solidFill>
                  <a:srgbClr val="53722D"/>
                </a:solidFill>
              </a:rPr>
              <a:t> del gobierno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4853"/>
          <c:y val="0.23275843967779908"/>
          <c:w val="0.84641738168379177"/>
          <c:h val="0.62111105077382611"/>
        </c:manualLayout>
      </c:layout>
      <c:barChart>
        <c:barDir val="col"/>
        <c:grouping val="clustered"/>
        <c:ser>
          <c:idx val="0"/>
          <c:order val="0"/>
          <c:tx>
            <c:strRef>
              <c:f>'Empleado del gobierno 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 del gobierno 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'Empleado del gobierno '!$C$15:$G$15</c:f>
              <c:numCache>
                <c:formatCode>#,##0</c:formatCode>
                <c:ptCount val="5"/>
                <c:pt idx="0">
                  <c:v>162.10466666666665</c:v>
                </c:pt>
                <c:pt idx="1">
                  <c:v>183.43933333333334</c:v>
                </c:pt>
                <c:pt idx="2">
                  <c:v>135.56666666666666</c:v>
                </c:pt>
                <c:pt idx="3">
                  <c:v>157.80699999999999</c:v>
                </c:pt>
                <c:pt idx="4">
                  <c:v>142.61066666666667</c:v>
                </c:pt>
              </c:numCache>
            </c:numRef>
          </c:val>
        </c:ser>
        <c:axId val="85895040"/>
        <c:axId val="85896576"/>
      </c:barChart>
      <c:catAx>
        <c:axId val="858950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896576"/>
        <c:crosses val="autoZero"/>
        <c:auto val="1"/>
        <c:lblAlgn val="ctr"/>
        <c:lblOffset val="100"/>
      </c:catAx>
      <c:valAx>
        <c:axId val="8589657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8950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'Empleado del gobierno 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 del gobierno '!$O$16:$O$17</c:f>
              <c:numCache>
                <c:formatCode>#,##0</c:formatCode>
                <c:ptCount val="2"/>
                <c:pt idx="0">
                  <c:v>17.623058694236441</c:v>
                </c:pt>
                <c:pt idx="1">
                  <c:v>82.376941305763552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006"/>
          <c:h val="8.696134559044069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doméstico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4853"/>
          <c:y val="0.23275843967779908"/>
          <c:w val="0.84641738168379177"/>
          <c:h val="0.62111105077382611"/>
        </c:manualLayout>
      </c:layout>
      <c:barChart>
        <c:barDir val="col"/>
        <c:grouping val="clustered"/>
        <c:ser>
          <c:idx val="0"/>
          <c:order val="0"/>
          <c:tx>
            <c:strRef>
              <c:f>'Empleado doméstico 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 doméstico 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'Empleado doméstico '!$C$15:$G$15</c:f>
              <c:numCache>
                <c:formatCode>#,##0</c:formatCode>
                <c:ptCount val="5"/>
                <c:pt idx="0">
                  <c:v>167.74266666666665</c:v>
                </c:pt>
                <c:pt idx="1">
                  <c:v>127.11566666666666</c:v>
                </c:pt>
                <c:pt idx="2">
                  <c:v>126.32466666666666</c:v>
                </c:pt>
                <c:pt idx="3">
                  <c:v>136.04733333333334</c:v>
                </c:pt>
                <c:pt idx="4">
                  <c:v>158.018</c:v>
                </c:pt>
              </c:numCache>
            </c:numRef>
          </c:val>
        </c:ser>
        <c:axId val="84439040"/>
        <c:axId val="84440576"/>
      </c:barChart>
      <c:catAx>
        <c:axId val="844390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440576"/>
        <c:crosses val="autoZero"/>
        <c:auto val="1"/>
        <c:lblAlgn val="ctr"/>
        <c:lblOffset val="100"/>
      </c:catAx>
      <c:valAx>
        <c:axId val="8444057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4390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'Empleado doméstico 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 doméstico '!$O$16:$O$17</c:f>
              <c:numCache>
                <c:formatCode>#,##0</c:formatCode>
                <c:ptCount val="2"/>
                <c:pt idx="0">
                  <c:v>22.447502976086188</c:v>
                </c:pt>
                <c:pt idx="1">
                  <c:v>77.552497023913816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017"/>
          <c:h val="8.696134559044076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Cuenta propia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79323941009619"/>
          <c:y val="0.23275843967779908"/>
          <c:w val="0.81918270305897867"/>
          <c:h val="0.62111105077382611"/>
        </c:manualLayout>
      </c:layout>
      <c:barChart>
        <c:barDir val="col"/>
        <c:grouping val="clustered"/>
        <c:ser>
          <c:idx val="0"/>
          <c:order val="0"/>
          <c:tx>
            <c:strRef>
              <c:f>'Cuenta propia 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'Cuenta propia 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'Cuenta propia '!$C$15:$G$15</c:f>
              <c:numCache>
                <c:formatCode>#,##0</c:formatCode>
                <c:ptCount val="5"/>
                <c:pt idx="0">
                  <c:v>903.48099999999988</c:v>
                </c:pt>
                <c:pt idx="1">
                  <c:v>825.70466666666664</c:v>
                </c:pt>
                <c:pt idx="2">
                  <c:v>1160.1263333333334</c:v>
                </c:pt>
                <c:pt idx="3">
                  <c:v>1171.5260000000001</c:v>
                </c:pt>
                <c:pt idx="4">
                  <c:v>1202.4289999999999</c:v>
                </c:pt>
              </c:numCache>
            </c:numRef>
          </c:val>
        </c:ser>
        <c:axId val="86386560"/>
        <c:axId val="86388096"/>
      </c:barChart>
      <c:catAx>
        <c:axId val="863865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388096"/>
        <c:crosses val="autoZero"/>
        <c:auto val="1"/>
        <c:lblAlgn val="ctr"/>
        <c:lblOffset val="100"/>
      </c:catAx>
      <c:valAx>
        <c:axId val="8638809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3865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'Cuenta propia 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'Cuenta propia '!$O$16:$O$17</c:f>
              <c:numCache>
                <c:formatCode>#,##0</c:formatCode>
                <c:ptCount val="2"/>
                <c:pt idx="0">
                  <c:v>14.579279589500841</c:v>
                </c:pt>
                <c:pt idx="1">
                  <c:v>85.420720410499158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028"/>
          <c:h val="8.696134559044084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Patrón o empleador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4853"/>
          <c:y val="0.23275843967779908"/>
          <c:w val="0.84641738168379177"/>
          <c:h val="0.62111105077382611"/>
        </c:manualLayout>
      </c:layout>
      <c:barChart>
        <c:barDir val="col"/>
        <c:grouping val="clustered"/>
        <c:ser>
          <c:idx val="0"/>
          <c:order val="0"/>
          <c:tx>
            <c:strRef>
              <c:f>'Patrón o 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'Patrón o empleador'!$C$11:$G$11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'Patrón o empleador'!$C$15:$G$15</c:f>
              <c:numCache>
                <c:formatCode>#,##0</c:formatCode>
                <c:ptCount val="5"/>
                <c:pt idx="0">
                  <c:v>211.68566666666666</c:v>
                </c:pt>
                <c:pt idx="1">
                  <c:v>158.19433333333333</c:v>
                </c:pt>
                <c:pt idx="2">
                  <c:v>178.92866666666669</c:v>
                </c:pt>
                <c:pt idx="3">
                  <c:v>147.26766666666666</c:v>
                </c:pt>
                <c:pt idx="4">
                  <c:v>170.00699999999998</c:v>
                </c:pt>
              </c:numCache>
            </c:numRef>
          </c:val>
        </c:ser>
        <c:axId val="86567552"/>
        <c:axId val="86623744"/>
      </c:barChart>
      <c:catAx>
        <c:axId val="865675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623744"/>
        <c:crosses val="autoZero"/>
        <c:auto val="1"/>
        <c:lblAlgn val="ctr"/>
        <c:lblOffset val="100"/>
      </c:catAx>
      <c:valAx>
        <c:axId val="8662374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5675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'Patrón o 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'Patrón o empleador'!$O$16:$O$17</c:f>
              <c:numCache>
                <c:formatCode>#,##0</c:formatCode>
                <c:ptCount val="2"/>
                <c:pt idx="0">
                  <c:v>18.054390328342738</c:v>
                </c:pt>
                <c:pt idx="1">
                  <c:v>81.945609671657266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039"/>
          <c:h val="8.696134559044091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Trabajo familiar sin remuneración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4853"/>
          <c:y val="0.23275843967779908"/>
          <c:w val="0.84641738168379177"/>
          <c:h val="0.62111105077382611"/>
        </c:manualLayout>
      </c:layout>
      <c:barChart>
        <c:barDir val="col"/>
        <c:grouping val="clustered"/>
        <c:ser>
          <c:idx val="0"/>
          <c:order val="0"/>
          <c:tx>
            <c:strRef>
              <c:f>'Trab familiar sin remuneración 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'Trab familiar sin remuneración 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'Trab familiar sin remuneración '!$C$15:$G$15</c:f>
              <c:numCache>
                <c:formatCode>#,##0</c:formatCode>
                <c:ptCount val="5"/>
                <c:pt idx="0">
                  <c:v>73.972999999999999</c:v>
                </c:pt>
                <c:pt idx="1">
                  <c:v>44.722666666666669</c:v>
                </c:pt>
                <c:pt idx="2">
                  <c:v>82.832333333333338</c:v>
                </c:pt>
                <c:pt idx="3">
                  <c:v>61.19</c:v>
                </c:pt>
                <c:pt idx="4">
                  <c:v>79.983333333333334</c:v>
                </c:pt>
              </c:numCache>
            </c:numRef>
          </c:val>
        </c:ser>
        <c:axId val="86742912"/>
        <c:axId val="86744448"/>
      </c:barChart>
      <c:catAx>
        <c:axId val="867429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744448"/>
        <c:crosses val="autoZero"/>
        <c:auto val="1"/>
        <c:lblAlgn val="ctr"/>
        <c:lblOffset val="100"/>
      </c:catAx>
      <c:valAx>
        <c:axId val="8674444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7429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'Trab familiar sin remuneración 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'Trab familiar sin remuneración '!$O$16:$O$17</c:f>
              <c:numCache>
                <c:formatCode>#,##0</c:formatCode>
                <c:ptCount val="2"/>
                <c:pt idx="0">
                  <c:v>9.5460352027702005</c:v>
                </c:pt>
                <c:pt idx="1">
                  <c:v>90.453964797229801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05"/>
          <c:h val="8.6961345590440997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Trabajo sin remuneración</a:t>
            </a:r>
            <a:r>
              <a:rPr lang="es-US" sz="1200" baseline="0">
                <a:solidFill>
                  <a:srgbClr val="53722D"/>
                </a:solidFill>
              </a:rPr>
              <a:t> en otras empresas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252133281546084"/>
          <c:y val="0.23275843967779908"/>
          <c:w val="0.86459376434447965"/>
          <c:h val="0.62111105077382611"/>
        </c:manualLayout>
      </c:layout>
      <c:barChart>
        <c:barDir val="col"/>
        <c:grouping val="clustered"/>
        <c:ser>
          <c:idx val="0"/>
          <c:order val="0"/>
          <c:tx>
            <c:strRef>
              <c:f>'Trab sin remuneración otras emp'!$B$16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'Trab sin remuneración otras emp'!$C$11:$G$11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'Trab sin remuneración otras emp'!$C$16:$G$16</c:f>
              <c:numCache>
                <c:formatCode>#,##0</c:formatCode>
                <c:ptCount val="5"/>
                <c:pt idx="0">
                  <c:v>0</c:v>
                </c:pt>
                <c:pt idx="1">
                  <c:v>6.2026666666666666</c:v>
                </c:pt>
                <c:pt idx="2">
                  <c:v>8.495333333333333</c:v>
                </c:pt>
                <c:pt idx="3">
                  <c:v>2.3793333333333333</c:v>
                </c:pt>
                <c:pt idx="4">
                  <c:v>5.8293333333333335</c:v>
                </c:pt>
              </c:numCache>
            </c:numRef>
          </c:val>
        </c:ser>
        <c:axId val="88027136"/>
        <c:axId val="88028672"/>
      </c:barChart>
      <c:catAx>
        <c:axId val="880271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028672"/>
        <c:crosses val="autoZero"/>
        <c:auto val="1"/>
        <c:lblAlgn val="ctr"/>
        <c:lblOffset val="100"/>
      </c:catAx>
      <c:valAx>
        <c:axId val="8802867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0271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'Trab sin remuneración otras emp'!$N$16:$N$17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'Trab sin remuneración otras emp'!$O$16:$O$17</c:f>
              <c:numCache>
                <c:formatCode>#,##0</c:formatCode>
                <c:ptCount val="2"/>
                <c:pt idx="0">
                  <c:v>5.4987831489714942</c:v>
                </c:pt>
                <c:pt idx="1">
                  <c:v>94.501216851028502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061"/>
          <c:h val="8.696134559044108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Jornalero o peón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4344950154773266E-2"/>
          <c:y val="0.23275843967779908"/>
          <c:w val="0.88277014700516698"/>
          <c:h val="0.62111105077382611"/>
        </c:manualLayout>
      </c:layout>
      <c:barChart>
        <c:barDir val="col"/>
        <c:grouping val="clustered"/>
        <c:ser>
          <c:idx val="0"/>
          <c:order val="0"/>
          <c:tx>
            <c:strRef>
              <c:f>'Jornalero o Peón'!$B$26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'Jornalero o Peón'!$C$11:$G$11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'Jornalero o Peón'!$C$26:$G$26</c:f>
              <c:numCache>
                <c:formatCode>#,##0</c:formatCode>
                <c:ptCount val="5"/>
                <c:pt idx="0">
                  <c:v>1.8779999999999999</c:v>
                </c:pt>
                <c:pt idx="1">
                  <c:v>0</c:v>
                </c:pt>
                <c:pt idx="2">
                  <c:v>0.90366666666666662</c:v>
                </c:pt>
                <c:pt idx="3">
                  <c:v>0.80133333333333334</c:v>
                </c:pt>
                <c:pt idx="4">
                  <c:v>0</c:v>
                </c:pt>
              </c:numCache>
            </c:numRef>
          </c:val>
        </c:ser>
        <c:axId val="88036096"/>
        <c:axId val="88066688"/>
      </c:barChart>
      <c:catAx>
        <c:axId val="880360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066688"/>
        <c:crosses val="autoZero"/>
        <c:auto val="1"/>
        <c:lblAlgn val="ctr"/>
        <c:lblOffset val="100"/>
      </c:catAx>
      <c:valAx>
        <c:axId val="8806668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0360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'Jornalero o Peón'!$N$16:$N$17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'Jornalero o Peón'!$O$16:$O$17</c:f>
              <c:numCache>
                <c:formatCode>#,##0</c:formatCode>
                <c:ptCount val="2"/>
                <c:pt idx="0" formatCode="#,##0.00">
                  <c:v>0.10085855636331903</c:v>
                </c:pt>
                <c:pt idx="1">
                  <c:v>100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072"/>
          <c:h val="8.696134559044116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Otros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252133281546084"/>
          <c:y val="0.23275843967779908"/>
          <c:w val="0.86459376434447965"/>
          <c:h val="0.62111105077382611"/>
        </c:manualLayout>
      </c:layout>
      <c:barChart>
        <c:barDir val="col"/>
        <c:grouping val="clustered"/>
        <c:ser>
          <c:idx val="0"/>
          <c:order val="0"/>
          <c:tx>
            <c:strRef>
              <c:f>Otro!$B$15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Otro!$C$11:$G$11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Otro!$C$15:$G$15</c:f>
              <c:numCache>
                <c:formatCode>#,##0</c:formatCode>
                <c:ptCount val="5"/>
                <c:pt idx="0">
                  <c:v>14.299666666666667</c:v>
                </c:pt>
                <c:pt idx="1">
                  <c:v>1.369</c:v>
                </c:pt>
                <c:pt idx="2">
                  <c:v>0</c:v>
                </c:pt>
                <c:pt idx="3">
                  <c:v>4.9809999999999999</c:v>
                </c:pt>
                <c:pt idx="4">
                  <c:v>2.9516666666666667</c:v>
                </c:pt>
              </c:numCache>
            </c:numRef>
          </c:val>
        </c:ser>
        <c:axId val="86257664"/>
        <c:axId val="86259200"/>
      </c:barChart>
      <c:catAx>
        <c:axId val="862576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259200"/>
        <c:crosses val="autoZero"/>
        <c:auto val="1"/>
        <c:lblAlgn val="ctr"/>
        <c:lblOffset val="100"/>
      </c:catAx>
      <c:valAx>
        <c:axId val="8625920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2576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Otro!$N$16:$N$17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Otro!$O$16:$O$17</c:f>
              <c:numCache>
                <c:formatCode>#,##0</c:formatCode>
                <c:ptCount val="2"/>
                <c:pt idx="0">
                  <c:v>12.886747969846027</c:v>
                </c:pt>
                <c:pt idx="1">
                  <c:v>87.113252030153973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083"/>
          <c:h val="8.696134559044123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lang="es-US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CO" sz="1200">
                <a:solidFill>
                  <a:srgbClr val="53722D"/>
                </a:solidFill>
              </a:rPr>
              <a:t>Empleados por condición ingresos  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lang="es-US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CO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rotY val="194"/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</c:dLbl>
            <c:dLbl>
              <c:idx val="1"/>
              <c:layout>
                <c:manualLayout>
                  <c:x val="0"/>
                  <c:y val="-1.3793103448276009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'Resumen Indicadores Secretaría'!$L$13:$L$14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'Resumen Indicadores Secretaría'!$F$13:$F$14</c:f>
              <c:numCache>
                <c:formatCode>#,##0</c:formatCode>
                <c:ptCount val="2"/>
                <c:pt idx="0">
                  <c:v>1950.5296666666666</c:v>
                </c:pt>
                <c:pt idx="1">
                  <c:v>1619.2183333333335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18247617074181521"/>
          <c:y val="0.82548580076139133"/>
          <c:w val="0.65409103467331653"/>
          <c:h val="8.313983165897366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Empleados</a:t>
            </a:r>
            <a:r>
              <a:rPr sz="1200" baseline="0">
                <a:solidFill>
                  <a:srgbClr val="53722D"/>
                </a:solidFill>
              </a:rPr>
              <a:t> por condición ingresos</a:t>
            </a:r>
            <a:r>
              <a:rPr sz="1200">
                <a:solidFill>
                  <a:srgbClr val="53722D"/>
                </a:solidFill>
              </a:rPr>
              <a:t>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(2009, porcentaje %)</a:t>
            </a:r>
          </a:p>
        </c:rich>
      </c:tx>
      <c:layout/>
    </c:title>
    <c:view3D>
      <c:rotY val="181"/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52E-2"/>
          <c:y val="0.24505747126436794"/>
          <c:w val="0.9342105263157896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</c:dLbl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'Resumen Indicadores Secretaría'!$L$13:$L$14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'Resumen Indicadores Secretaría'!$E$13:$E$14</c:f>
              <c:numCache>
                <c:formatCode>#,##0</c:formatCode>
                <c:ptCount val="2"/>
                <c:pt idx="0">
                  <c:v>1902.6836666666668</c:v>
                </c:pt>
                <c:pt idx="1">
                  <c:v>1524.1933333333332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16493231109269413"/>
          <c:y val="0.76008275992527952"/>
          <c:w val="0.65409103467331786"/>
          <c:h val="0.17049615349805441"/>
        </c:manualLayout>
      </c:layout>
      <c:txPr>
        <a:bodyPr/>
        <a:lstStyle/>
        <a:p>
          <a:pPr rtl="0"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128918924504524"/>
          <c:y val="0.23275843967780158"/>
          <c:w val="0.82021562265347914"/>
          <c:h val="0.62211196203214325"/>
        </c:manualLayout>
      </c:layout>
      <c:lineChart>
        <c:grouping val="standard"/>
        <c:ser>
          <c:idx val="1"/>
          <c:order val="0"/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'Resumen Indicadores Secretaría'!$C$30:$G$30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'Resumen Indicadores Secretaría'!$C$32:$G$32</c:f>
              <c:numCache>
                <c:formatCode>#,##0.0</c:formatCode>
                <c:ptCount val="5"/>
                <c:pt idx="0">
                  <c:v>58.245420123338342</c:v>
                </c:pt>
                <c:pt idx="1">
                  <c:v>63.7898041754665</c:v>
                </c:pt>
                <c:pt idx="2">
                  <c:v>53.653193011090607</c:v>
                </c:pt>
                <c:pt idx="3">
                  <c:v>55.522379900611163</c:v>
                </c:pt>
                <c:pt idx="4">
                  <c:v>54.640542320260884</c:v>
                </c:pt>
              </c:numCache>
            </c:numRef>
          </c:val>
        </c:ser>
        <c:marker val="1"/>
        <c:axId val="88446080"/>
        <c:axId val="88447616"/>
      </c:lineChart>
      <c:catAx>
        <c:axId val="884460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447616"/>
        <c:crosses val="autoZero"/>
        <c:auto val="1"/>
        <c:lblAlgn val="ctr"/>
        <c:lblOffset val="100"/>
      </c:catAx>
      <c:valAx>
        <c:axId val="88447616"/>
        <c:scaling>
          <c:orientation val="minMax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446080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no</a:t>
            </a:r>
            <a:r>
              <a:rPr lang="es-US" sz="1200" baseline="0">
                <a:solidFill>
                  <a:srgbClr val="53722D"/>
                </a:solidFill>
              </a:rPr>
              <a:t> asalariados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01184891258672"/>
          <c:y val="0.23275843967780169"/>
          <c:w val="0.84149296298592557"/>
          <c:h val="0.62211196203214325"/>
        </c:manualLayout>
      </c:layout>
      <c:lineChart>
        <c:grouping val="standard"/>
        <c:ser>
          <c:idx val="0"/>
          <c:order val="0"/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'Resumen Indicadores Secretaría'!$C$30:$G$30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'Resumen Indicadores Secretaría'!$C$33:$G$33</c:f>
              <c:numCache>
                <c:formatCode>#,##0.0</c:formatCode>
                <c:ptCount val="5"/>
                <c:pt idx="0">
                  <c:v>41.754579876661658</c:v>
                </c:pt>
                <c:pt idx="1">
                  <c:v>36.2101958245335</c:v>
                </c:pt>
                <c:pt idx="2">
                  <c:v>46.346806988909385</c:v>
                </c:pt>
                <c:pt idx="3">
                  <c:v>44.477620099388837</c:v>
                </c:pt>
                <c:pt idx="4">
                  <c:v>45.359457679739116</c:v>
                </c:pt>
              </c:numCache>
            </c:numRef>
          </c:val>
        </c:ser>
        <c:marker val="1"/>
        <c:axId val="88549248"/>
        <c:axId val="88550784"/>
      </c:lineChart>
      <c:catAx>
        <c:axId val="885492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550784"/>
        <c:crosses val="autoZero"/>
        <c:auto val="1"/>
        <c:lblAlgn val="ctr"/>
        <c:lblOffset val="100"/>
      </c:catAx>
      <c:valAx>
        <c:axId val="88550784"/>
        <c:scaling>
          <c:orientation val="minMax"/>
          <c:max val="50"/>
          <c:min val="3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549248"/>
        <c:crosses val="autoZero"/>
        <c:crossBetween val="between"/>
        <c:majorUnit val="5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asalariado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79323941009619"/>
          <c:y val="0.23275843967779908"/>
          <c:w val="0.81918270305897867"/>
          <c:h val="0.62111105077382611"/>
        </c:manualLayout>
      </c:layout>
      <c:barChart>
        <c:barDir val="col"/>
        <c:grouping val="clustered"/>
        <c:ser>
          <c:idx val="0"/>
          <c:order val="0"/>
          <c:tx>
            <c:strRef>
              <c:f>'Empleado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 Asalariado'!$C$11:$G$11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'Empleado Asalariado'!$C$15:$G$15</c:f>
              <c:numCache>
                <c:formatCode>#,##0</c:formatCode>
                <c:ptCount val="5"/>
                <c:pt idx="0">
                  <c:v>1915.3466666666668</c:v>
                </c:pt>
                <c:pt idx="1">
                  <c:v>2049.3463333333334</c:v>
                </c:pt>
                <c:pt idx="2">
                  <c:v>1803.1616666666666</c:v>
                </c:pt>
                <c:pt idx="3">
                  <c:v>1902.6836666666668</c:v>
                </c:pt>
                <c:pt idx="4">
                  <c:v>1950.5296666666666</c:v>
                </c:pt>
              </c:numCache>
            </c:numRef>
          </c:val>
        </c:ser>
        <c:axId val="88502272"/>
        <c:axId val="88503808"/>
      </c:barChart>
      <c:catAx>
        <c:axId val="885022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503808"/>
        <c:crosses val="autoZero"/>
        <c:auto val="1"/>
        <c:lblAlgn val="ctr"/>
        <c:lblOffset val="100"/>
      </c:catAx>
      <c:valAx>
        <c:axId val="8850380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5022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'Empleado Asalariado'!$N$16:$N$17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 Asalariado'!$O$16:$O$17</c:f>
              <c:numCache>
                <c:formatCode>#,##0</c:formatCode>
                <c:ptCount val="2"/>
                <c:pt idx="0">
                  <c:v>26.252341936633826</c:v>
                </c:pt>
                <c:pt idx="1">
                  <c:v>73.747658063366174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094"/>
          <c:h val="8.6961345590441289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no asalariado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79323941009619"/>
          <c:y val="0.23275843967779908"/>
          <c:w val="0.81918270305897867"/>
          <c:h val="0.62111105077382611"/>
        </c:manualLayout>
      </c:layout>
      <c:barChart>
        <c:barDir val="col"/>
        <c:grouping val="clustered"/>
        <c:ser>
          <c:idx val="0"/>
          <c:order val="0"/>
          <c:tx>
            <c:strRef>
              <c:f>'Empleado no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 no asalariado'!$C$11:$G$11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'Empleado no asalariado'!$C$15:$G$15</c:f>
              <c:numCache>
                <c:formatCode>#,##0</c:formatCode>
                <c:ptCount val="5"/>
                <c:pt idx="0">
                  <c:v>1373.0606666666663</c:v>
                </c:pt>
                <c:pt idx="1">
                  <c:v>1163.3086666666668</c:v>
                </c:pt>
                <c:pt idx="2">
                  <c:v>1557.6106666666662</c:v>
                </c:pt>
                <c:pt idx="3">
                  <c:v>1524.1933333333332</c:v>
                </c:pt>
                <c:pt idx="4">
                  <c:v>1619.2183333333335</c:v>
                </c:pt>
              </c:numCache>
            </c:numRef>
          </c:val>
        </c:ser>
        <c:axId val="88713088"/>
        <c:axId val="88714624"/>
      </c:barChart>
      <c:catAx>
        <c:axId val="887130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714624"/>
        <c:crosses val="autoZero"/>
        <c:auto val="1"/>
        <c:lblAlgn val="ctr"/>
        <c:lblOffset val="100"/>
      </c:catAx>
      <c:valAx>
        <c:axId val="8871462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7130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'Empleado no asalariado'!$N$16:$N$17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 no asalariado'!$O$16:$O$17</c:f>
              <c:numCache>
                <c:formatCode>#,##0</c:formatCode>
                <c:ptCount val="2"/>
                <c:pt idx="0">
                  <c:v>13.939926187181795</c:v>
                </c:pt>
                <c:pt idx="1">
                  <c:v>86.060073812818203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105"/>
          <c:h val="8.696134559044137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7.4958246188458741E-2"/>
          <c:y val="0.25568161934303668"/>
          <c:w val="0.8813259576730138"/>
          <c:h val="0.58379623001670244"/>
        </c:manualLayout>
      </c:layout>
      <c:lineChart>
        <c:grouping val="standard"/>
        <c:ser>
          <c:idx val="0"/>
          <c:order val="0"/>
          <c:tx>
            <c:strRef>
              <c:f>'Tasa de empleados asalariados'!$B$13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empleados asalariados'!$C$11:$J$11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empleados asalariados'!$C$13:$J$13</c:f>
              <c:numCache>
                <c:formatCode>0.0</c:formatCode>
                <c:ptCount val="8"/>
                <c:pt idx="0">
                  <c:v>57.562365266172236</c:v>
                </c:pt>
                <c:pt idx="1">
                  <c:v>60.27366983347062</c:v>
                </c:pt>
                <c:pt idx="2">
                  <c:v>60.156659026622876</c:v>
                </c:pt>
                <c:pt idx="3">
                  <c:v>58.245420123338342</c:v>
                </c:pt>
                <c:pt idx="4">
                  <c:v>63.7898041754665</c:v>
                </c:pt>
                <c:pt idx="5">
                  <c:v>53.653193011090607</c:v>
                </c:pt>
                <c:pt idx="6">
                  <c:v>55.522379900611199</c:v>
                </c:pt>
                <c:pt idx="7" formatCode="#,##0.0">
                  <c:v>54.640542320260884</c:v>
                </c:pt>
              </c:numCache>
            </c:numRef>
          </c:val>
        </c:ser>
        <c:ser>
          <c:idx val="1"/>
          <c:order val="1"/>
          <c:tx>
            <c:strRef>
              <c:f>'Tasa de empleados asalariados'!$B$24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empleados asalariados'!$C$11:$J$11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empleados asalariados'!$C$24:$J$24</c:f>
              <c:numCache>
                <c:formatCode>0.0</c:formatCode>
                <c:ptCount val="8"/>
                <c:pt idx="0">
                  <c:v>39.481730373758545</c:v>
                </c:pt>
                <c:pt idx="1">
                  <c:v>39.183279418163671</c:v>
                </c:pt>
                <c:pt idx="2">
                  <c:v>41.644392867520445</c:v>
                </c:pt>
                <c:pt idx="3">
                  <c:v>40.780739541511714</c:v>
                </c:pt>
                <c:pt idx="4">
                  <c:v>46.133518256179038</c:v>
                </c:pt>
                <c:pt idx="5">
                  <c:v>41.361300410360172</c:v>
                </c:pt>
                <c:pt idx="6">
                  <c:v>39.378871810759428</c:v>
                </c:pt>
                <c:pt idx="7" formatCode="#,##0.0">
                  <c:v>39.011219083280466</c:v>
                </c:pt>
              </c:numCache>
            </c:numRef>
          </c:val>
        </c:ser>
        <c:marker val="1"/>
        <c:axId val="88790528"/>
        <c:axId val="88792064"/>
      </c:lineChart>
      <c:catAx>
        <c:axId val="88790528"/>
        <c:scaling>
          <c:orientation val="minMax"/>
        </c:scaling>
        <c:axPos val="b"/>
        <c:majorGridlines/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792064"/>
        <c:crosses val="autoZero"/>
        <c:auto val="1"/>
        <c:lblAlgn val="ctr"/>
        <c:lblOffset val="100"/>
      </c:catAx>
      <c:valAx>
        <c:axId val="88792064"/>
        <c:scaling>
          <c:orientation val="minMax"/>
          <c:min val="33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790528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58175670288049441"/>
          <c:y val="0.27306609401097592"/>
          <c:w val="0.38451898203885676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4803149606299701" l="0.70866141732284016" r="0.70866141732284016" t="0.74803149606299701" header="0.31496062992126439" footer="0.31496062992126439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no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6.3789423945383367E-2"/>
          <c:y val="0.25568161934303668"/>
          <c:w val="0.84139573174553761"/>
          <c:h val="0.58379623001670244"/>
        </c:manualLayout>
      </c:layout>
      <c:lineChart>
        <c:grouping val="standard"/>
        <c:ser>
          <c:idx val="0"/>
          <c:order val="0"/>
          <c:tx>
            <c:strRef>
              <c:f>'Tasa de empl no asalariados'!$B$26</c:f>
              <c:strCache>
                <c:ptCount val="1"/>
                <c:pt idx="0">
                  <c:v>Montería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empl no asalariados'!$C$11:$J$11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empl no asalariados'!$C$26:$J$26</c:f>
              <c:numCache>
                <c:formatCode>0.0</c:formatCode>
                <c:ptCount val="8"/>
                <c:pt idx="0">
                  <c:v>32.17825538360372</c:v>
                </c:pt>
                <c:pt idx="1">
                  <c:v>33.240354772207233</c:v>
                </c:pt>
                <c:pt idx="2">
                  <c:v>37.339183162757863</c:v>
                </c:pt>
                <c:pt idx="3">
                  <c:v>38.43029032490071</c:v>
                </c:pt>
                <c:pt idx="4">
                  <c:v>41.118740837898308</c:v>
                </c:pt>
                <c:pt idx="5">
                  <c:v>38.066639262771496</c:v>
                </c:pt>
                <c:pt idx="6">
                  <c:v>34.807530855858019</c:v>
                </c:pt>
                <c:pt idx="7">
                  <c:v>33.085550369460712</c:v>
                </c:pt>
              </c:numCache>
            </c:numRef>
          </c:val>
        </c:ser>
        <c:ser>
          <c:idx val="1"/>
          <c:order val="1"/>
          <c:tx>
            <c:strRef>
              <c:f>'Tasa de empl no asalariados'!$B$15</c:f>
              <c:strCache>
                <c:ptCount val="1"/>
                <c:pt idx="0">
                  <c:v>Manizales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empl no asalariados'!$C$11:$J$11</c:f>
              <c:numCache>
                <c:formatCode>General</c:formatCode>
                <c:ptCount val="8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</c:numCache>
            </c:numRef>
          </c:cat>
          <c:val>
            <c:numRef>
              <c:f>'Tasa de empl no asalariados'!$C$15:$J$15</c:f>
              <c:numCache>
                <c:formatCode>0.0</c:formatCode>
                <c:ptCount val="8"/>
                <c:pt idx="0">
                  <c:v>49.170277155836693</c:v>
                </c:pt>
                <c:pt idx="1">
                  <c:v>52.440787741318537</c:v>
                </c:pt>
                <c:pt idx="2">
                  <c:v>51.823965650134774</c:v>
                </c:pt>
                <c:pt idx="3">
                  <c:v>57.327568907776616</c:v>
                </c:pt>
                <c:pt idx="4">
                  <c:v>58.736835098361048</c:v>
                </c:pt>
                <c:pt idx="5">
                  <c:v>61.409736308316425</c:v>
                </c:pt>
                <c:pt idx="6">
                  <c:v>56.239521152086049</c:v>
                </c:pt>
                <c:pt idx="7">
                  <c:v>54.280205342805708</c:v>
                </c:pt>
              </c:numCache>
            </c:numRef>
          </c:val>
        </c:ser>
        <c:marker val="1"/>
        <c:axId val="86181760"/>
        <c:axId val="86183296"/>
      </c:lineChart>
      <c:catAx>
        <c:axId val="86181760"/>
        <c:scaling>
          <c:orientation val="minMax"/>
        </c:scaling>
        <c:axPos val="b"/>
        <c:majorGridlines/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183296"/>
        <c:crosses val="autoZero"/>
        <c:auto val="1"/>
        <c:lblAlgn val="ctr"/>
        <c:lblOffset val="100"/>
      </c:catAx>
      <c:valAx>
        <c:axId val="86183296"/>
        <c:scaling>
          <c:orientation val="minMax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181760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13316788433335569"/>
          <c:y val="0.48013680108168338"/>
          <c:w val="0.2725033908973018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desempleada por rama de actividad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>
        <c:manualLayout>
          <c:xMode val="edge"/>
          <c:yMode val="edge"/>
          <c:x val="0.43772730243581937"/>
          <c:y val="2.1447783815755451E-2"/>
        </c:manualLayout>
      </c:layout>
    </c:title>
    <c:plotArea>
      <c:layout>
        <c:manualLayout>
          <c:layoutTarget val="inner"/>
          <c:xMode val="edge"/>
          <c:yMode val="edge"/>
          <c:x val="0.30611985428427047"/>
          <c:y val="0.14343275124270041"/>
          <c:w val="0.6728816696078147"/>
          <c:h val="0.73719300580385194"/>
        </c:manualLayout>
      </c:layout>
      <c:lineChart>
        <c:grouping val="standard"/>
        <c:ser>
          <c:idx val="1"/>
          <c:order val="0"/>
          <c:tx>
            <c:strRef>
              <c:f>'Resumen Rama'!$B$16</c:f>
              <c:strCache>
                <c:ptCount val="1"/>
                <c:pt idx="0">
                  <c:v>Industria manufacturera</c:v>
                </c:pt>
              </c:strCache>
            </c:strRef>
          </c:tx>
          <c:cat>
            <c:numRef>
              <c:f>'Resumen Rama'!$C$11:$I$11</c:f>
              <c:numCache>
                <c:formatCode>General</c:formatCode>
                <c:ptCount val="7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</c:numCache>
            </c:numRef>
          </c:cat>
          <c:val>
            <c:numRef>
              <c:f>'Resumen Rama'!$C$16:$I$16</c:f>
              <c:numCache>
                <c:formatCode>#,##0.0</c:formatCode>
                <c:ptCount val="7"/>
                <c:pt idx="0">
                  <c:v>558.76566666666668</c:v>
                </c:pt>
                <c:pt idx="1">
                  <c:v>603.55833333333328</c:v>
                </c:pt>
                <c:pt idx="2">
                  <c:v>621.23033333333342</c:v>
                </c:pt>
                <c:pt idx="3">
                  <c:v>626.57866666666666</c:v>
                </c:pt>
                <c:pt idx="4">
                  <c:v>605.75733333333335</c:v>
                </c:pt>
                <c:pt idx="5">
                  <c:v>588.16833333333329</c:v>
                </c:pt>
                <c:pt idx="6">
                  <c:v>564.26166666666666</c:v>
                </c:pt>
              </c:numCache>
            </c:numRef>
          </c:val>
        </c:ser>
        <c:ser>
          <c:idx val="0"/>
          <c:order val="1"/>
          <c:tx>
            <c:strRef>
              <c:f>'Resumen Rama'!$B$18</c:f>
              <c:strCache>
                <c:ptCount val="1"/>
                <c:pt idx="0">
                  <c:v>Construcción</c:v>
                </c:pt>
              </c:strCache>
            </c:strRef>
          </c:tx>
          <c:cat>
            <c:numRef>
              <c:f>'Resumen Rama'!$C$11:$I$11</c:f>
              <c:numCache>
                <c:formatCode>General</c:formatCode>
                <c:ptCount val="7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</c:numCache>
            </c:numRef>
          </c:cat>
          <c:val>
            <c:numRef>
              <c:f>'Resumen Rama'!$C$18:$I$18</c:f>
              <c:numCache>
                <c:formatCode>#,##0.0</c:formatCode>
                <c:ptCount val="7"/>
                <c:pt idx="0">
                  <c:v>126.137</c:v>
                </c:pt>
                <c:pt idx="1">
                  <c:v>144.49566666666666</c:v>
                </c:pt>
                <c:pt idx="2">
                  <c:v>171.35</c:v>
                </c:pt>
                <c:pt idx="3">
                  <c:v>170.202</c:v>
                </c:pt>
                <c:pt idx="4">
                  <c:v>145.27199999999999</c:v>
                </c:pt>
                <c:pt idx="5">
                  <c:v>178.80966666666669</c:v>
                </c:pt>
                <c:pt idx="6">
                  <c:v>202.96533333333335</c:v>
                </c:pt>
              </c:numCache>
            </c:numRef>
          </c:val>
        </c:ser>
        <c:ser>
          <c:idx val="2"/>
          <c:order val="2"/>
          <c:tx>
            <c:strRef>
              <c:f>'Resumen Rama'!$B$19</c:f>
              <c:strCache>
                <c:ptCount val="1"/>
                <c:pt idx="0">
                  <c:v>Comercio, hoteles y restaurantes</c:v>
                </c:pt>
              </c:strCache>
            </c:strRef>
          </c:tx>
          <c:cat>
            <c:numRef>
              <c:f>'Resumen Rama'!$C$11:$I$11</c:f>
              <c:numCache>
                <c:formatCode>General</c:formatCode>
                <c:ptCount val="7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</c:numCache>
            </c:numRef>
          </c:cat>
          <c:val>
            <c:numRef>
              <c:f>'Resumen Rama'!$C$19:$I$19</c:f>
              <c:numCache>
                <c:formatCode>#,##0.0</c:formatCode>
                <c:ptCount val="7"/>
                <c:pt idx="0">
                  <c:v>737.30166666666673</c:v>
                </c:pt>
                <c:pt idx="1">
                  <c:v>797.88199999999995</c:v>
                </c:pt>
                <c:pt idx="2">
                  <c:v>829.68266666666659</c:v>
                </c:pt>
                <c:pt idx="3">
                  <c:v>755.70199999999988</c:v>
                </c:pt>
                <c:pt idx="4">
                  <c:v>918.61666666666679</c:v>
                </c:pt>
                <c:pt idx="5">
                  <c:v>921.03566666666666</c:v>
                </c:pt>
                <c:pt idx="6">
                  <c:v>996.52499999999998</c:v>
                </c:pt>
              </c:numCache>
            </c:numRef>
          </c:val>
        </c:ser>
        <c:ser>
          <c:idx val="3"/>
          <c:order val="3"/>
          <c:tx>
            <c:strRef>
              <c:f>'Resumen Rama'!$B$20</c:f>
              <c:strCache>
                <c:ptCount val="1"/>
                <c:pt idx="0">
                  <c:v>Transporte***</c:v>
                </c:pt>
              </c:strCache>
            </c:strRef>
          </c:tx>
          <c:cat>
            <c:numRef>
              <c:f>'Resumen Rama'!$C$11:$I$11</c:f>
              <c:numCache>
                <c:formatCode>General</c:formatCode>
                <c:ptCount val="7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</c:numCache>
            </c:numRef>
          </c:cat>
          <c:val>
            <c:numRef>
              <c:f>'Resumen Rama'!$C$20:$I$20</c:f>
              <c:numCache>
                <c:formatCode>#,##0.0</c:formatCode>
                <c:ptCount val="7"/>
                <c:pt idx="0">
                  <c:v>262.041</c:v>
                </c:pt>
                <c:pt idx="1">
                  <c:v>248.74866666666665</c:v>
                </c:pt>
                <c:pt idx="2">
                  <c:v>286.05666666666667</c:v>
                </c:pt>
                <c:pt idx="3">
                  <c:v>294.96566666666666</c:v>
                </c:pt>
                <c:pt idx="4">
                  <c:v>310.959</c:v>
                </c:pt>
                <c:pt idx="5">
                  <c:v>347.7166666666667</c:v>
                </c:pt>
                <c:pt idx="6">
                  <c:v>350.46766666666667</c:v>
                </c:pt>
              </c:numCache>
            </c:numRef>
          </c:val>
        </c:ser>
        <c:ser>
          <c:idx val="4"/>
          <c:order val="4"/>
          <c:tx>
            <c:strRef>
              <c:f>'Resumen Rama'!$B$22</c:f>
              <c:strCache>
                <c:ptCount val="1"/>
                <c:pt idx="0">
                  <c:v>Actividades Inmobiliarias</c:v>
                </c:pt>
              </c:strCache>
            </c:strRef>
          </c:tx>
          <c:cat>
            <c:numRef>
              <c:f>'Resumen Rama'!$C$11:$I$11</c:f>
              <c:numCache>
                <c:formatCode>General</c:formatCode>
                <c:ptCount val="7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</c:numCache>
            </c:numRef>
          </c:cat>
          <c:val>
            <c:numRef>
              <c:f>'Resumen Rama'!$C$22:$I$22</c:f>
              <c:numCache>
                <c:formatCode>#,##0.0</c:formatCode>
                <c:ptCount val="7"/>
                <c:pt idx="0">
                  <c:v>298.57166666666666</c:v>
                </c:pt>
                <c:pt idx="1">
                  <c:v>332.30633333333338</c:v>
                </c:pt>
                <c:pt idx="2">
                  <c:v>312.21433333333334</c:v>
                </c:pt>
                <c:pt idx="3">
                  <c:v>389.154</c:v>
                </c:pt>
                <c:pt idx="4">
                  <c:v>427.57033333333334</c:v>
                </c:pt>
                <c:pt idx="5">
                  <c:v>443.17533333333336</c:v>
                </c:pt>
                <c:pt idx="6">
                  <c:v>439.51066666666662</c:v>
                </c:pt>
              </c:numCache>
            </c:numRef>
          </c:val>
        </c:ser>
        <c:ser>
          <c:idx val="5"/>
          <c:order val="5"/>
          <c:tx>
            <c:strRef>
              <c:f>'Resumen Rama'!$B$23</c:f>
              <c:strCache>
                <c:ptCount val="1"/>
                <c:pt idx="0">
                  <c:v>Servicios****</c:v>
                </c:pt>
              </c:strCache>
            </c:strRef>
          </c:tx>
          <c:cat>
            <c:numRef>
              <c:f>'Resumen Rama'!$C$11:$I$11</c:f>
              <c:numCache>
                <c:formatCode>General</c:formatCode>
                <c:ptCount val="7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</c:numCache>
            </c:numRef>
          </c:cat>
          <c:val>
            <c:numRef>
              <c:f>'Resumen Rama'!$C$23:$I$23</c:f>
              <c:numCache>
                <c:formatCode>#,##0.0</c:formatCode>
                <c:ptCount val="7"/>
                <c:pt idx="0">
                  <c:v>810.0913333333333</c:v>
                </c:pt>
                <c:pt idx="1">
                  <c:v>782.94200000000001</c:v>
                </c:pt>
                <c:pt idx="2">
                  <c:v>922.56</c:v>
                </c:pt>
                <c:pt idx="3">
                  <c:v>827.81733333333341</c:v>
                </c:pt>
                <c:pt idx="4">
                  <c:v>803.05566666666675</c:v>
                </c:pt>
                <c:pt idx="5">
                  <c:v>803.42900000000009</c:v>
                </c:pt>
                <c:pt idx="6">
                  <c:v>856.71666666666658</c:v>
                </c:pt>
              </c:numCache>
            </c:numRef>
          </c:val>
        </c:ser>
        <c:marker val="1"/>
        <c:axId val="89273856"/>
        <c:axId val="89275392"/>
      </c:lineChart>
      <c:catAx>
        <c:axId val="892738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275392"/>
        <c:crosses val="autoZero"/>
        <c:auto val="1"/>
        <c:lblAlgn val="ctr"/>
        <c:lblOffset val="100"/>
      </c:catAx>
      <c:valAx>
        <c:axId val="89275392"/>
        <c:scaling>
          <c:orientation val="minMax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273856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4.2465047600275332E-5"/>
          <c:y val="0.14610251456488915"/>
          <c:w val="0.23405854084753194"/>
          <c:h val="0.7104512606165516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3225326922630391E-2"/>
          <c:y val="0.23275843967779908"/>
          <c:w val="0.8843262954962483"/>
          <c:h val="0.62111105077382611"/>
        </c:manualLayout>
      </c:layout>
      <c:barChart>
        <c:barDir val="col"/>
        <c:grouping val="clustered"/>
        <c:ser>
          <c:idx val="0"/>
          <c:order val="0"/>
          <c:tx>
            <c:strRef>
              <c:f>'No informa'!$B$15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'No informa'!$C$11:$G$11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'No informa'!$C$15:$G$15</c:f>
              <c:numCache>
                <c:formatCode>#,##0</c:formatCode>
                <c:ptCount val="5"/>
                <c:pt idx="0">
                  <c:v>1.3160000000000001</c:v>
                </c:pt>
                <c:pt idx="1">
                  <c:v>0.5036666666666666</c:v>
                </c:pt>
                <c:pt idx="2">
                  <c:v>5.6203333333333321</c:v>
                </c:pt>
                <c:pt idx="3">
                  <c:v>5.1806666666666663</c:v>
                </c:pt>
                <c:pt idx="4">
                  <c:v>4.4740000000000002</c:v>
                </c:pt>
              </c:numCache>
            </c:numRef>
          </c:val>
        </c:ser>
        <c:axId val="88819584"/>
        <c:axId val="89299584"/>
      </c:barChart>
      <c:catAx>
        <c:axId val="888195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299584"/>
        <c:crosses val="autoZero"/>
        <c:auto val="1"/>
        <c:lblAlgn val="ctr"/>
        <c:lblOffset val="100"/>
      </c:catAx>
      <c:valAx>
        <c:axId val="8929958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8195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'No informa'!$O$15:$O$16</c:f>
              <c:numCache>
                <c:formatCode>#,##0</c:formatCode>
                <c:ptCount val="2"/>
                <c:pt idx="0">
                  <c:v>47.028731604765248</c:v>
                </c:pt>
                <c:pt idx="1">
                  <c:v>52.971268395234752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006"/>
          <c:h val="8.696134559044069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9371179595928"/>
          <c:y val="0.23275843967779908"/>
          <c:w val="0.86668613443187204"/>
          <c:h val="0.62111105077382611"/>
        </c:manualLayout>
      </c:layout>
      <c:barChart>
        <c:barDir val="col"/>
        <c:grouping val="clustered"/>
        <c:ser>
          <c:idx val="0"/>
          <c:order val="0"/>
          <c:tx>
            <c:strRef>
              <c:f>'Agro, pesca, 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'Agro, pesca, ganad'!$C$11:$G$11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'Agro, pesca, ganad'!$C$15:$G$15</c:f>
              <c:numCache>
                <c:formatCode>#,##0</c:formatCode>
                <c:ptCount val="5"/>
                <c:pt idx="0">
                  <c:v>34.298666666666669</c:v>
                </c:pt>
                <c:pt idx="1">
                  <c:v>20.288</c:v>
                </c:pt>
                <c:pt idx="2">
                  <c:v>20.895333333333333</c:v>
                </c:pt>
                <c:pt idx="3">
                  <c:v>28.543999999999997</c:v>
                </c:pt>
                <c:pt idx="4">
                  <c:v>31.606000000000005</c:v>
                </c:pt>
              </c:numCache>
            </c:numRef>
          </c:val>
        </c:ser>
        <c:axId val="89455616"/>
        <c:axId val="89547520"/>
      </c:barChart>
      <c:catAx>
        <c:axId val="894556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547520"/>
        <c:crosses val="autoZero"/>
        <c:auto val="1"/>
        <c:lblAlgn val="ctr"/>
        <c:lblOffset val="100"/>
      </c:catAx>
      <c:valAx>
        <c:axId val="89547520"/>
        <c:scaling>
          <c:orientation val="minMax"/>
          <c:max val="35"/>
          <c:min val="1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4556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'Agro, pesca, 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'Agro, pesca, ganad'!$O$15:$O$16</c:f>
              <c:numCache>
                <c:formatCode>#,##0</c:formatCode>
                <c:ptCount val="2"/>
                <c:pt idx="0">
                  <c:v>0.91562928727446424</c:v>
                </c:pt>
                <c:pt idx="1">
                  <c:v>99.08437071272553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017"/>
          <c:h val="8.696134559044076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71478950593737"/>
          <c:y val="0.23275843967779908"/>
          <c:w val="0.86697977730757325"/>
          <c:h val="0.62111105077382611"/>
        </c:manualLayout>
      </c:layout>
      <c:barChart>
        <c:barDir val="col"/>
        <c:grouping val="clustered"/>
        <c:ser>
          <c:idx val="0"/>
          <c:order val="0"/>
          <c:tx>
            <c:strRef>
              <c:f>'Explot de Minas y 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'Explot de Minas y Cant'!$C$11:$G$11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'Explot de Minas y Cant'!$C$15:$G$15</c:f>
              <c:numCache>
                <c:formatCode>#,##0</c:formatCode>
                <c:ptCount val="5"/>
                <c:pt idx="0">
                  <c:v>9.7803333333333331</c:v>
                </c:pt>
                <c:pt idx="1">
                  <c:v>8.8626666666666676</c:v>
                </c:pt>
                <c:pt idx="2">
                  <c:v>9.2683333333333344</c:v>
                </c:pt>
                <c:pt idx="3">
                  <c:v>8.3033333333333328</c:v>
                </c:pt>
                <c:pt idx="4">
                  <c:v>20.982666666666667</c:v>
                </c:pt>
              </c:numCache>
            </c:numRef>
          </c:val>
        </c:ser>
        <c:axId val="89670784"/>
        <c:axId val="89672320"/>
      </c:barChart>
      <c:catAx>
        <c:axId val="896707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672320"/>
        <c:crosses val="autoZero"/>
        <c:auto val="1"/>
        <c:lblAlgn val="ctr"/>
        <c:lblOffset val="100"/>
      </c:catAx>
      <c:valAx>
        <c:axId val="89672320"/>
        <c:scaling>
          <c:orientation val="minMax"/>
          <c:max val="25"/>
          <c:min val="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6707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'Explot de Minas y 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'Explot de Minas y Cant'!$O$15:$O$16</c:f>
              <c:numCache>
                <c:formatCode>#,##0</c:formatCode>
                <c:ptCount val="2"/>
                <c:pt idx="0">
                  <c:v>6.1786839917431706</c:v>
                </c:pt>
                <c:pt idx="1">
                  <c:v>93.821316008256829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028"/>
          <c:h val="8.696134559044084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805083575079431"/>
          <c:y val="0.23275843967779908"/>
          <c:w val="0.84978542155914782"/>
          <c:h val="0.62111094089892449"/>
        </c:manualLayout>
      </c:layout>
      <c:barChart>
        <c:barDir val="col"/>
        <c:grouping val="clustered"/>
        <c:ser>
          <c:idx val="0"/>
          <c:order val="0"/>
          <c:tx>
            <c:strRef>
              <c:f>'Industria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'Industria manufacturera'!$C$11:$G$11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'Industria manufacturera'!$C$15:$G$15</c:f>
              <c:numCache>
                <c:formatCode>#,##0</c:formatCode>
                <c:ptCount val="5"/>
                <c:pt idx="0">
                  <c:v>621.23033333333342</c:v>
                </c:pt>
                <c:pt idx="1">
                  <c:v>626.57866666666666</c:v>
                </c:pt>
                <c:pt idx="2">
                  <c:v>605.75733333333335</c:v>
                </c:pt>
                <c:pt idx="3">
                  <c:v>588.16833333333329</c:v>
                </c:pt>
                <c:pt idx="4">
                  <c:v>564.26166666666666</c:v>
                </c:pt>
              </c:numCache>
            </c:numRef>
          </c:val>
        </c:ser>
        <c:axId val="89652224"/>
        <c:axId val="88224512"/>
      </c:barChart>
      <c:catAx>
        <c:axId val="896522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224512"/>
        <c:crosses val="autoZero"/>
        <c:auto val="1"/>
        <c:lblAlgn val="ctr"/>
        <c:lblOffset val="100"/>
      </c:catAx>
      <c:valAx>
        <c:axId val="8822451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6522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'Industria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'Industria manufacturera'!$O$15:$O$16</c:f>
              <c:numCache>
                <c:formatCode>#,##0</c:formatCode>
                <c:ptCount val="2"/>
                <c:pt idx="0">
                  <c:v>23.874562097189003</c:v>
                </c:pt>
                <c:pt idx="1">
                  <c:v>76.125437902811001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039"/>
          <c:h val="8.696134559044091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49343832021003"/>
          <c:y val="0.23275843967779908"/>
          <c:w val="0.86727212944535759"/>
          <c:h val="0.62111105077382611"/>
        </c:manualLayout>
      </c:layout>
      <c:barChart>
        <c:barDir val="col"/>
        <c:grouping val="clustered"/>
        <c:ser>
          <c:idx val="0"/>
          <c:order val="0"/>
          <c:tx>
            <c:strRef>
              <c:f>'Sum.Electr Gas y Agua'!$B$15</c:f>
              <c:strCache>
                <c:ptCount val="1"/>
                <c:pt idx="0">
                  <c:v>Barranquilla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'Sum.Electr Gas y Agua'!$C$11:$G$11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'Sum.Electr Gas y Agua'!$C$15:$G$15</c:f>
              <c:numCache>
                <c:formatCode>#,##0</c:formatCode>
                <c:ptCount val="5"/>
                <c:pt idx="0">
                  <c:v>3.89</c:v>
                </c:pt>
                <c:pt idx="1">
                  <c:v>4.011333333333333</c:v>
                </c:pt>
                <c:pt idx="2">
                  <c:v>5.7303333333333333</c:v>
                </c:pt>
                <c:pt idx="3">
                  <c:v>4.0726666666666667</c:v>
                </c:pt>
                <c:pt idx="4">
                  <c:v>9.4193333333333324</c:v>
                </c:pt>
              </c:numCache>
            </c:numRef>
          </c:val>
        </c:ser>
        <c:axId val="89949312"/>
        <c:axId val="89950848"/>
      </c:barChart>
      <c:catAx>
        <c:axId val="899493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950848"/>
        <c:crosses val="autoZero"/>
        <c:auto val="1"/>
        <c:lblAlgn val="ctr"/>
        <c:lblOffset val="100"/>
      </c:catAx>
      <c:valAx>
        <c:axId val="89950848"/>
        <c:scaling>
          <c:orientation val="minMax"/>
          <c:max val="10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9493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'Sum.Electr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'Sum.Electr Gas y Agua'!$O$15:$O$16</c:f>
              <c:numCache>
                <c:formatCode>#,##0</c:formatCode>
                <c:ptCount val="2"/>
                <c:pt idx="0">
                  <c:v>9.4697439368907137</c:v>
                </c:pt>
                <c:pt idx="1">
                  <c:v>90.530256063109292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05"/>
          <c:h val="8.6961345590440997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805083575079431"/>
          <c:y val="0.23275843967779908"/>
          <c:w val="0.84978542155914782"/>
          <c:h val="0.62111105077382611"/>
        </c:manualLayout>
      </c:layout>
      <c:barChart>
        <c:barDir val="col"/>
        <c:grouping val="clustered"/>
        <c:ser>
          <c:idx val="0"/>
          <c:order val="0"/>
          <c:tx>
            <c:strRef>
              <c:f>Construcción!$B$15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Construcción!$C$11:$G$11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Construcción!$C$15:$G$15</c:f>
              <c:numCache>
                <c:formatCode>#,##0</c:formatCode>
                <c:ptCount val="5"/>
                <c:pt idx="0">
                  <c:v>171.35</c:v>
                </c:pt>
                <c:pt idx="1">
                  <c:v>170.202</c:v>
                </c:pt>
                <c:pt idx="2">
                  <c:v>145.27199999999999</c:v>
                </c:pt>
                <c:pt idx="3">
                  <c:v>178.80966666666669</c:v>
                </c:pt>
                <c:pt idx="4">
                  <c:v>202.96533333333335</c:v>
                </c:pt>
              </c:numCache>
            </c:numRef>
          </c:val>
        </c:ser>
        <c:axId val="89995136"/>
        <c:axId val="90120960"/>
      </c:barChart>
      <c:catAx>
        <c:axId val="899951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0120960"/>
        <c:crosses val="autoZero"/>
        <c:auto val="1"/>
        <c:lblAlgn val="ctr"/>
        <c:lblOffset val="100"/>
      </c:catAx>
      <c:valAx>
        <c:axId val="90120960"/>
        <c:scaling>
          <c:orientation val="minMax"/>
          <c:max val="210"/>
          <c:min val="11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9951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Construcción!$N$15:$N$16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Construcción!$O$15:$O$16</c:f>
              <c:numCache>
                <c:formatCode>#,##0</c:formatCode>
                <c:ptCount val="2"/>
                <c:pt idx="0">
                  <c:v>20.302976144429834</c:v>
                </c:pt>
                <c:pt idx="1">
                  <c:v>79.697023855570166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061"/>
          <c:h val="8.696134559044108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564646306628901"/>
          <c:y val="0.23275843967779908"/>
          <c:w val="0.82197678932517571"/>
          <c:h val="0.62111105077382611"/>
        </c:manualLayout>
      </c:layout>
      <c:barChart>
        <c:barDir val="col"/>
        <c:grouping val="clustered"/>
        <c:ser>
          <c:idx val="0"/>
          <c:order val="0"/>
          <c:tx>
            <c:strRef>
              <c:f>' Comercio, hoteles y rest'!$B$15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Comercio, hoteles y rest'!$C$11:$G$11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 Comercio, hoteles y rest'!$C$15:$G$15</c:f>
              <c:numCache>
                <c:formatCode>#,##0</c:formatCode>
                <c:ptCount val="5"/>
                <c:pt idx="0">
                  <c:v>829.68266666666659</c:v>
                </c:pt>
                <c:pt idx="1">
                  <c:v>755.70199999999988</c:v>
                </c:pt>
                <c:pt idx="2">
                  <c:v>918.61666666666679</c:v>
                </c:pt>
                <c:pt idx="3">
                  <c:v>921.03566666666666</c:v>
                </c:pt>
                <c:pt idx="4">
                  <c:v>996.52499999999998</c:v>
                </c:pt>
              </c:numCache>
            </c:numRef>
          </c:val>
        </c:ser>
        <c:axId val="90276992"/>
        <c:axId val="90278528"/>
      </c:barChart>
      <c:catAx>
        <c:axId val="902769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0278528"/>
        <c:crosses val="autoZero"/>
        <c:auto val="1"/>
        <c:lblAlgn val="ctr"/>
        <c:lblOffset val="100"/>
      </c:catAx>
      <c:valAx>
        <c:axId val="90278528"/>
        <c:scaling>
          <c:orientation val="minMax"/>
          <c:max val="1048"/>
          <c:min val="7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02769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Comercio, hoteles y rest'!$N$15:$N$16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Comercio, hoteles y rest'!$O$15:$O$16</c:f>
              <c:numCache>
                <c:formatCode>#,##0</c:formatCode>
                <c:ptCount val="2"/>
                <c:pt idx="0">
                  <c:v>20.04921541431122</c:v>
                </c:pt>
                <c:pt idx="1">
                  <c:v>79.95078458568878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072"/>
          <c:h val="8.696134559044116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883262936503802"/>
          <c:y val="0.23275843967779908"/>
          <c:w val="0.84879062302642694"/>
          <c:h val="0.62111105077382611"/>
        </c:manualLayout>
      </c:layout>
      <c:barChart>
        <c:barDir val="col"/>
        <c:grouping val="clustered"/>
        <c:ser>
          <c:idx val="0"/>
          <c:order val="0"/>
          <c:tx>
            <c:strRef>
              <c:f>'Transp, almac y comunic'!$B$15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'Transp, almac y comunic'!$C$11:$G$11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'Transp, almac y comunic'!$C$15:$G$15</c:f>
              <c:numCache>
                <c:formatCode>#,##0</c:formatCode>
                <c:ptCount val="5"/>
                <c:pt idx="0">
                  <c:v>286.05666666666667</c:v>
                </c:pt>
                <c:pt idx="1">
                  <c:v>294.96566666666666</c:v>
                </c:pt>
                <c:pt idx="2">
                  <c:v>310.959</c:v>
                </c:pt>
                <c:pt idx="3">
                  <c:v>347.7166666666667</c:v>
                </c:pt>
                <c:pt idx="4">
                  <c:v>350.46766666666667</c:v>
                </c:pt>
              </c:numCache>
            </c:numRef>
          </c:val>
        </c:ser>
        <c:axId val="90336256"/>
        <c:axId val="90379008"/>
      </c:barChart>
      <c:catAx>
        <c:axId val="903362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0379008"/>
        <c:crosses val="autoZero"/>
        <c:auto val="1"/>
        <c:lblAlgn val="ctr"/>
        <c:lblOffset val="100"/>
      </c:catAx>
      <c:valAx>
        <c:axId val="90379008"/>
        <c:scaling>
          <c:orientation val="minMax"/>
          <c:min val="2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03362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'Transp, almac y comunic'!$N$15:$N$16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'Transp, almac y comunic'!$O$15:$O$16</c:f>
              <c:numCache>
                <c:formatCode>#,##0</c:formatCode>
                <c:ptCount val="2"/>
                <c:pt idx="0">
                  <c:v>21.933972547356404</c:v>
                </c:pt>
                <c:pt idx="1">
                  <c:v>78.066027452643596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083"/>
          <c:h val="8.696134559044123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4853"/>
          <c:y val="0.23275843967779908"/>
          <c:w val="0.84641738168379177"/>
          <c:h val="0.62111105077382611"/>
        </c:manualLayout>
      </c:layout>
      <c:barChart>
        <c:barDir val="col"/>
        <c:grouping val="clustered"/>
        <c:ser>
          <c:idx val="0"/>
          <c:order val="0"/>
          <c:tx>
            <c:strRef>
              <c:f>'Intermediación 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'Intermediación financiera'!$C$11:$G$11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'Intermediación financiera'!$C$15:$G$15</c:f>
              <c:numCache>
                <c:formatCode>#,##0</c:formatCode>
                <c:ptCount val="5"/>
                <c:pt idx="0">
                  <c:v>84.513333333333335</c:v>
                </c:pt>
                <c:pt idx="1">
                  <c:v>102.96066666666665</c:v>
                </c:pt>
                <c:pt idx="2">
                  <c:v>99.668000000000006</c:v>
                </c:pt>
                <c:pt idx="3">
                  <c:v>89.71833333333332</c:v>
                </c:pt>
                <c:pt idx="4">
                  <c:v>93.867666666666665</c:v>
                </c:pt>
              </c:numCache>
            </c:numRef>
          </c:val>
        </c:ser>
        <c:axId val="90402816"/>
        <c:axId val="90528384"/>
      </c:barChart>
      <c:catAx>
        <c:axId val="904028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0528384"/>
        <c:crosses val="autoZero"/>
        <c:auto val="1"/>
        <c:lblAlgn val="ctr"/>
        <c:lblOffset val="100"/>
      </c:catAx>
      <c:valAx>
        <c:axId val="90528384"/>
        <c:scaling>
          <c:orientation val="minMax"/>
          <c:min val="7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04028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'Intermediación 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'Intermediación financiera'!$O$15:$O$16</c:f>
              <c:numCache>
                <c:formatCode>#,##0</c:formatCode>
                <c:ptCount val="2"/>
                <c:pt idx="0">
                  <c:v>38.492967180174148</c:v>
                </c:pt>
                <c:pt idx="1">
                  <c:v>61.507032819825852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094"/>
          <c:h val="8.6961345590441289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4853"/>
          <c:y val="0.23275843967779908"/>
          <c:w val="0.84641738168379177"/>
          <c:h val="0.62111105077382611"/>
        </c:manualLayout>
      </c:layout>
      <c:barChart>
        <c:barDir val="col"/>
        <c:grouping val="clustered"/>
        <c:ser>
          <c:idx val="0"/>
          <c:order val="0"/>
          <c:tx>
            <c:strRef>
              <c:f>'Actividades Inmobiliarias'!$B$15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'Actividades Inmobiliarias'!$C$11:$G$11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'Actividades Inmobiliarias'!$C$15:$G$15</c:f>
              <c:numCache>
                <c:formatCode>#,##0</c:formatCode>
                <c:ptCount val="5"/>
                <c:pt idx="0">
                  <c:v>312.21433333333334</c:v>
                </c:pt>
                <c:pt idx="1">
                  <c:v>389.154</c:v>
                </c:pt>
                <c:pt idx="2">
                  <c:v>427.57033333333334</c:v>
                </c:pt>
                <c:pt idx="3">
                  <c:v>443.17533333333336</c:v>
                </c:pt>
                <c:pt idx="4">
                  <c:v>439.51066666666662</c:v>
                </c:pt>
              </c:numCache>
            </c:numRef>
          </c:val>
        </c:ser>
        <c:axId val="90549248"/>
        <c:axId val="89862912"/>
      </c:barChart>
      <c:catAx>
        <c:axId val="905492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862912"/>
        <c:crosses val="autoZero"/>
        <c:auto val="1"/>
        <c:lblAlgn val="ctr"/>
        <c:lblOffset val="100"/>
      </c:catAx>
      <c:valAx>
        <c:axId val="89862912"/>
        <c:scaling>
          <c:orientation val="minMax"/>
          <c:min val="3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05492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'Actividades Inmobiliarias'!$N$15:$N$16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'Actividades Inmobiliarias'!$O$15:$O$16</c:f>
              <c:numCache>
                <c:formatCode>#,##0</c:formatCode>
                <c:ptCount val="2"/>
                <c:pt idx="0">
                  <c:v>37.355292480450203</c:v>
                </c:pt>
                <c:pt idx="1">
                  <c:v>62.644707519549797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105"/>
          <c:h val="8.696134559044137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727926166091995"/>
          <c:y val="0.23275843967779908"/>
          <c:w val="0.8507672161894807"/>
          <c:h val="0.62111105077382611"/>
        </c:manualLayout>
      </c:layout>
      <c:barChart>
        <c:barDir val="col"/>
        <c:grouping val="clustered"/>
        <c:ser>
          <c:idx val="0"/>
          <c:order val="0"/>
          <c:tx>
            <c:strRef>
              <c:f>'Serv, comunales, soc y person'!$B$15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'Serv, comunales, soc y person'!$C$11:$G$11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'Serv, comunales, soc y person'!$C$15:$G$15</c:f>
              <c:numCache>
                <c:formatCode>#,##0</c:formatCode>
                <c:ptCount val="5"/>
                <c:pt idx="0">
                  <c:v>922.56</c:v>
                </c:pt>
                <c:pt idx="1">
                  <c:v>827.81733333333341</c:v>
                </c:pt>
                <c:pt idx="2">
                  <c:v>803.05566666666675</c:v>
                </c:pt>
                <c:pt idx="3">
                  <c:v>803.42900000000009</c:v>
                </c:pt>
                <c:pt idx="4">
                  <c:v>856.71666666666658</c:v>
                </c:pt>
              </c:numCache>
            </c:numRef>
          </c:val>
        </c:ser>
        <c:axId val="90846336"/>
        <c:axId val="90847872"/>
      </c:barChart>
      <c:catAx>
        <c:axId val="908463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0847872"/>
        <c:crosses val="autoZero"/>
        <c:auto val="1"/>
        <c:lblAlgn val="ctr"/>
        <c:lblOffset val="100"/>
      </c:catAx>
      <c:valAx>
        <c:axId val="9084787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08463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'Serv, comunales, soc y person'!$N$15:$N$16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'Serv, comunales, soc y person'!$O$15:$O$16</c:f>
              <c:numCache>
                <c:formatCode>#,##0</c:formatCode>
                <c:ptCount val="2"/>
                <c:pt idx="0">
                  <c:v>22.584244199988419</c:v>
                </c:pt>
                <c:pt idx="1">
                  <c:v>77.415755800011581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117"/>
          <c:h val="8.696134559044144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desempleada cesante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>
        <c:manualLayout>
          <c:xMode val="edge"/>
          <c:yMode val="edge"/>
          <c:x val="0.48316205533596923"/>
          <c:y val="2.1447721179624762E-2"/>
        </c:manualLayout>
      </c:layout>
    </c:title>
    <c:plotArea>
      <c:layout>
        <c:manualLayout>
          <c:layoutTarget val="inner"/>
          <c:xMode val="edge"/>
          <c:yMode val="edge"/>
          <c:x val="0.29388742295063675"/>
          <c:y val="0.14343275124270041"/>
          <c:w val="0.68511408036612242"/>
          <c:h val="0.74295384658687202"/>
        </c:manualLayout>
      </c:layout>
      <c:lineChart>
        <c:grouping val="standard"/>
        <c:ser>
          <c:idx val="4"/>
          <c:order val="0"/>
          <c:tx>
            <c:strRef>
              <c:f>'Poblacion desempleada cesante'!$B$17</c:f>
              <c:strCache>
                <c:ptCount val="1"/>
                <c:pt idx="0">
                  <c:v>Industria manufacturera</c:v>
                </c:pt>
              </c:strCache>
            </c:strRef>
          </c:tx>
          <c:cat>
            <c:numRef>
              <c:f>'Poblacion desempleada cesante'!$C$11:$I$11</c:f>
              <c:numCache>
                <c:formatCode>General</c:formatCode>
                <c:ptCount val="7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</c:numCache>
            </c:numRef>
          </c:cat>
          <c:val>
            <c:numRef>
              <c:f>'Poblacion desempleada cesante'!$C$17:$I$17</c:f>
              <c:numCache>
                <c:formatCode>#,##0.0</c:formatCode>
                <c:ptCount val="7"/>
                <c:pt idx="0">
                  <c:v>61.440333333333335</c:v>
                </c:pt>
                <c:pt idx="1">
                  <c:v>74.112666666666669</c:v>
                </c:pt>
                <c:pt idx="2">
                  <c:v>61.459000000000003</c:v>
                </c:pt>
                <c:pt idx="3">
                  <c:v>69.919666666666672</c:v>
                </c:pt>
                <c:pt idx="4">
                  <c:v>55.376333333333342</c:v>
                </c:pt>
                <c:pt idx="5">
                  <c:v>70.582333333333338</c:v>
                </c:pt>
                <c:pt idx="6">
                  <c:v>69.681333333333328</c:v>
                </c:pt>
              </c:numCache>
            </c:numRef>
          </c:val>
        </c:ser>
        <c:ser>
          <c:idx val="6"/>
          <c:order val="1"/>
          <c:tx>
            <c:strRef>
              <c:f>'Poblacion desempleada cesante'!$B$19</c:f>
              <c:strCache>
                <c:ptCount val="1"/>
                <c:pt idx="0">
                  <c:v>Construcción</c:v>
                </c:pt>
              </c:strCache>
            </c:strRef>
          </c:tx>
          <c:cat>
            <c:numRef>
              <c:f>'Poblacion desempleada cesante'!$C$11:$I$11</c:f>
              <c:numCache>
                <c:formatCode>General</c:formatCode>
                <c:ptCount val="7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</c:numCache>
            </c:numRef>
          </c:cat>
          <c:val>
            <c:numRef>
              <c:f>'Poblacion desempleada cesante'!$C$19:$I$19</c:f>
              <c:numCache>
                <c:formatCode>#,##0.0</c:formatCode>
                <c:ptCount val="7"/>
                <c:pt idx="0">
                  <c:v>27.182333333333332</c:v>
                </c:pt>
                <c:pt idx="1">
                  <c:v>25.468666666666667</c:v>
                </c:pt>
                <c:pt idx="2">
                  <c:v>27.734333333333336</c:v>
                </c:pt>
                <c:pt idx="3">
                  <c:v>23.87833333333333</c:v>
                </c:pt>
                <c:pt idx="4">
                  <c:v>21.974</c:v>
                </c:pt>
                <c:pt idx="5">
                  <c:v>50.74666666666667</c:v>
                </c:pt>
                <c:pt idx="6">
                  <c:v>33.368333333333332</c:v>
                </c:pt>
              </c:numCache>
            </c:numRef>
          </c:val>
        </c:ser>
        <c:ser>
          <c:idx val="7"/>
          <c:order val="2"/>
          <c:tx>
            <c:strRef>
              <c:f>'Poblacion desempleada cesante'!$B$20</c:f>
              <c:strCache>
                <c:ptCount val="1"/>
                <c:pt idx="0">
                  <c:v>Comercio, hoteles y restaurantes</c:v>
                </c:pt>
              </c:strCache>
            </c:strRef>
          </c:tx>
          <c:cat>
            <c:numRef>
              <c:f>'Poblacion desempleada cesante'!$C$11:$I$11</c:f>
              <c:numCache>
                <c:formatCode>General</c:formatCode>
                <c:ptCount val="7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</c:numCache>
            </c:numRef>
          </c:cat>
          <c:val>
            <c:numRef>
              <c:f>'Poblacion desempleada cesante'!$C$20:$I$20</c:f>
              <c:numCache>
                <c:formatCode>#,##0.0</c:formatCode>
                <c:ptCount val="7"/>
                <c:pt idx="0">
                  <c:v>109.38799999999999</c:v>
                </c:pt>
                <c:pt idx="1">
                  <c:v>110.63833333333332</c:v>
                </c:pt>
                <c:pt idx="2">
                  <c:v>110.44266666666665</c:v>
                </c:pt>
                <c:pt idx="3">
                  <c:v>81.664666666666662</c:v>
                </c:pt>
                <c:pt idx="4">
                  <c:v>83.203333333333333</c:v>
                </c:pt>
                <c:pt idx="5">
                  <c:v>93.377666666666656</c:v>
                </c:pt>
                <c:pt idx="6">
                  <c:v>104.63</c:v>
                </c:pt>
              </c:numCache>
            </c:numRef>
          </c:val>
        </c:ser>
        <c:ser>
          <c:idx val="8"/>
          <c:order val="3"/>
          <c:tx>
            <c:strRef>
              <c:f>'Poblacion desempleada cesante'!$B$21</c:f>
              <c:strCache>
                <c:ptCount val="1"/>
                <c:pt idx="0">
                  <c:v>Transporte***</c:v>
                </c:pt>
              </c:strCache>
            </c:strRef>
          </c:tx>
          <c:cat>
            <c:numRef>
              <c:f>'Poblacion desempleada cesante'!$C$11:$I$11</c:f>
              <c:numCache>
                <c:formatCode>General</c:formatCode>
                <c:ptCount val="7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</c:numCache>
            </c:numRef>
          </c:cat>
          <c:val>
            <c:numRef>
              <c:f>'Poblacion desempleada cesante'!$C$21:$I$21</c:f>
              <c:numCache>
                <c:formatCode>#,##0.0</c:formatCode>
                <c:ptCount val="7"/>
                <c:pt idx="0">
                  <c:v>49.038000000000004</c:v>
                </c:pt>
                <c:pt idx="1">
                  <c:v>38.221666666666664</c:v>
                </c:pt>
                <c:pt idx="2">
                  <c:v>24.994</c:v>
                </c:pt>
                <c:pt idx="3">
                  <c:v>30.547666666666668</c:v>
                </c:pt>
                <c:pt idx="4">
                  <c:v>18.887333333333334</c:v>
                </c:pt>
                <c:pt idx="5">
                  <c:v>31.863666666666663</c:v>
                </c:pt>
                <c:pt idx="6">
                  <c:v>37.567</c:v>
                </c:pt>
              </c:numCache>
            </c:numRef>
          </c:val>
        </c:ser>
        <c:ser>
          <c:idx val="9"/>
          <c:order val="4"/>
          <c:tx>
            <c:strRef>
              <c:f>'Poblacion desempleada cesante'!$B$22</c:f>
              <c:strCache>
                <c:ptCount val="1"/>
                <c:pt idx="0">
                  <c:v>Intermediación financiera</c:v>
                </c:pt>
              </c:strCache>
            </c:strRef>
          </c:tx>
          <c:cat>
            <c:numRef>
              <c:f>'Poblacion desempleada cesante'!$C$11:$I$11</c:f>
              <c:numCache>
                <c:formatCode>General</c:formatCode>
                <c:ptCount val="7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</c:numCache>
            </c:numRef>
          </c:cat>
          <c:val>
            <c:numRef>
              <c:f>'Poblacion desempleada cesante'!$C$22:$I$22</c:f>
              <c:numCache>
                <c:formatCode>#,##0.0</c:formatCode>
                <c:ptCount val="7"/>
                <c:pt idx="0">
                  <c:v>13.725999999999999</c:v>
                </c:pt>
                <c:pt idx="1">
                  <c:v>9.8409999999999993</c:v>
                </c:pt>
                <c:pt idx="2">
                  <c:v>4.84</c:v>
                </c:pt>
                <c:pt idx="3">
                  <c:v>6.1859999999999999</c:v>
                </c:pt>
                <c:pt idx="4">
                  <c:v>8.4203333333333337</c:v>
                </c:pt>
                <c:pt idx="5">
                  <c:v>6.9046666666666665</c:v>
                </c:pt>
                <c:pt idx="6">
                  <c:v>10.149000000000001</c:v>
                </c:pt>
              </c:numCache>
            </c:numRef>
          </c:val>
        </c:ser>
        <c:ser>
          <c:idx val="10"/>
          <c:order val="5"/>
          <c:tx>
            <c:strRef>
              <c:f>'Poblacion desempleada cesante'!$B$23</c:f>
              <c:strCache>
                <c:ptCount val="1"/>
                <c:pt idx="0">
                  <c:v>Actividades Inmobiliarias</c:v>
                </c:pt>
              </c:strCache>
            </c:strRef>
          </c:tx>
          <c:cat>
            <c:numRef>
              <c:f>'Poblacion desempleada cesante'!$C$11:$I$11</c:f>
              <c:numCache>
                <c:formatCode>General</c:formatCode>
                <c:ptCount val="7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</c:numCache>
            </c:numRef>
          </c:cat>
          <c:val>
            <c:numRef>
              <c:f>'Poblacion desempleada cesante'!$C$23:$I$23</c:f>
              <c:numCache>
                <c:formatCode>#,##0.0</c:formatCode>
                <c:ptCount val="7"/>
                <c:pt idx="0">
                  <c:v>43.971000000000004</c:v>
                </c:pt>
                <c:pt idx="1">
                  <c:v>35.368333333333332</c:v>
                </c:pt>
                <c:pt idx="2">
                  <c:v>38.684333333333335</c:v>
                </c:pt>
                <c:pt idx="3">
                  <c:v>38.977666666666664</c:v>
                </c:pt>
                <c:pt idx="4">
                  <c:v>42.75333333333333</c:v>
                </c:pt>
                <c:pt idx="5">
                  <c:v>50.778333333333336</c:v>
                </c:pt>
                <c:pt idx="6">
                  <c:v>50.931666666666672</c:v>
                </c:pt>
              </c:numCache>
            </c:numRef>
          </c:val>
        </c:ser>
        <c:ser>
          <c:idx val="11"/>
          <c:order val="6"/>
          <c:tx>
            <c:strRef>
              <c:f>'Poblacion desempleada cesante'!$B$24</c:f>
              <c:strCache>
                <c:ptCount val="1"/>
                <c:pt idx="0">
                  <c:v>Servicios****</c:v>
                </c:pt>
              </c:strCache>
            </c:strRef>
          </c:tx>
          <c:cat>
            <c:numRef>
              <c:f>'Poblacion desempleada cesante'!$C$11:$I$11</c:f>
              <c:numCache>
                <c:formatCode>General</c:formatCode>
                <c:ptCount val="7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</c:numCache>
            </c:numRef>
          </c:cat>
          <c:val>
            <c:numRef>
              <c:f>'Poblacion desempleada cesante'!$C$24:$I$24</c:f>
              <c:numCache>
                <c:formatCode>#,##0.0</c:formatCode>
                <c:ptCount val="7"/>
                <c:pt idx="0">
                  <c:v>97.868000000000009</c:v>
                </c:pt>
                <c:pt idx="1">
                  <c:v>89.274666666666675</c:v>
                </c:pt>
                <c:pt idx="2">
                  <c:v>86.567333333333337</c:v>
                </c:pt>
                <c:pt idx="3">
                  <c:v>81.294666666666672</c:v>
                </c:pt>
                <c:pt idx="4">
                  <c:v>63.752333333333333</c:v>
                </c:pt>
                <c:pt idx="5">
                  <c:v>70.274000000000001</c:v>
                </c:pt>
                <c:pt idx="6">
                  <c:v>99.536666666666676</c:v>
                </c:pt>
              </c:numCache>
            </c:numRef>
          </c:val>
        </c:ser>
        <c:marker val="1"/>
        <c:axId val="91132672"/>
        <c:axId val="91134208"/>
      </c:lineChart>
      <c:catAx>
        <c:axId val="911326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134208"/>
        <c:crosses val="autoZero"/>
        <c:auto val="1"/>
        <c:lblAlgn val="ctr"/>
        <c:lblOffset val="100"/>
      </c:catAx>
      <c:valAx>
        <c:axId val="91134208"/>
        <c:scaling>
          <c:orientation val="minMax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132672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4.2465047600275332E-5"/>
          <c:y val="0.14610251456488915"/>
          <c:w val="0.25850123874702574"/>
          <c:h val="0.72109321455461706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Cesantes: Total nacional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651770801377101"/>
          <c:y val="0.23275843967779908"/>
          <c:w val="0.85173626024019766"/>
          <c:h val="0.62111105077382611"/>
        </c:manualLayout>
      </c:layout>
      <c:barChart>
        <c:barDir val="col"/>
        <c:grouping val="clustered"/>
        <c:ser>
          <c:idx val="0"/>
          <c:order val="0"/>
          <c:tx>
            <c:strRef>
              <c:f>'Cesantes Total Nacional'!$B$15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'Cesantes Total Nacional'!$C$11:$G$11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'Cesantes Total Nacional'!$C$15:$G$15</c:f>
              <c:numCache>
                <c:formatCode>#,##0</c:formatCode>
                <c:ptCount val="5"/>
                <c:pt idx="0">
                  <c:v>356.23366666666669</c:v>
                </c:pt>
                <c:pt idx="1">
                  <c:v>340.6943333333333</c:v>
                </c:pt>
                <c:pt idx="2">
                  <c:v>301.71899999999999</c:v>
                </c:pt>
                <c:pt idx="3">
                  <c:v>378.93333333333334</c:v>
                </c:pt>
                <c:pt idx="4">
                  <c:v>414.06400000000002</c:v>
                </c:pt>
              </c:numCache>
            </c:numRef>
          </c:val>
        </c:ser>
        <c:axId val="90964736"/>
        <c:axId val="90966272"/>
      </c:barChart>
      <c:catAx>
        <c:axId val="909647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0966272"/>
        <c:crosses val="autoZero"/>
        <c:auto val="1"/>
        <c:lblAlgn val="ctr"/>
        <c:lblOffset val="100"/>
      </c:catAx>
      <c:valAx>
        <c:axId val="90966272"/>
        <c:scaling>
          <c:orientation val="minMax"/>
          <c:min val="2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09647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multiLvlStrRef>
              <c:f>'Cesantes Total Nacional'!#REF!</c:f>
            </c:multiLvlStrRef>
          </c:cat>
          <c:val>
            <c:numRef>
              <c:f>'Cesantes Total Nacional'!#REF!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128"/>
          <c:h val="8.696134559044152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No informa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177792993267155E-2"/>
          <c:y val="0.23275843967779908"/>
          <c:w val="0.88633801209631402"/>
          <c:h val="0.62111105077382611"/>
        </c:manualLayout>
      </c:layout>
      <c:barChart>
        <c:barDir val="col"/>
        <c:grouping val="clustered"/>
        <c:ser>
          <c:idx val="0"/>
          <c:order val="0"/>
          <c:tx>
            <c:strRef>
              <c:f>' No informa'!$B$15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No informa'!$C$11:$G$11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 No informa'!$C$15:$G$15</c:f>
              <c:numCache>
                <c:formatCode>#,##0</c:formatCode>
                <c:ptCount val="5"/>
                <c:pt idx="0">
                  <c:v>0</c:v>
                </c:pt>
                <c:pt idx="1">
                  <c:v>3.4786666666666668</c:v>
                </c:pt>
                <c:pt idx="2">
                  <c:v>0</c:v>
                </c:pt>
                <c:pt idx="3">
                  <c:v>0.79400000000000004</c:v>
                </c:pt>
                <c:pt idx="4">
                  <c:v>0.64033333333333331</c:v>
                </c:pt>
              </c:numCache>
            </c:numRef>
          </c:val>
        </c:ser>
        <c:axId val="91297664"/>
        <c:axId val="91299200"/>
      </c:barChart>
      <c:catAx>
        <c:axId val="912976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299200"/>
        <c:crosses val="autoZero"/>
        <c:auto val="1"/>
        <c:lblAlgn val="ctr"/>
        <c:lblOffset val="100"/>
      </c:catAx>
      <c:valAx>
        <c:axId val="91299200"/>
        <c:scaling>
          <c:orientation val="minMax"/>
          <c:max val="4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2976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No informa'!$O$15:$O$16</c:f>
              <c:numCache>
                <c:formatCode>#,##0</c:formatCode>
                <c:ptCount val="2"/>
                <c:pt idx="0">
                  <c:v>32.12911858170262</c:v>
                </c:pt>
                <c:pt idx="1">
                  <c:v>67.870881418297387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15"/>
          <c:h val="8.6961345590441649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Agricultura, pesca, ganadería, caza y silvicultura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tx>
            <c:strRef>
              <c:f>'Agric, pesca, ganad, caza 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'Agric, pesca, ganad, caza 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'Agric, pesca, ganad, caza '!$C$15:$G$15</c:f>
              <c:numCache>
                <c:formatCode>#,##0</c:formatCode>
                <c:ptCount val="5"/>
                <c:pt idx="0">
                  <c:v>0.56433333333333335</c:v>
                </c:pt>
                <c:pt idx="1">
                  <c:v>2.4333333333333331</c:v>
                </c:pt>
                <c:pt idx="2">
                  <c:v>5.6069999999999993</c:v>
                </c:pt>
                <c:pt idx="3">
                  <c:v>2.7070000000000003</c:v>
                </c:pt>
                <c:pt idx="4">
                  <c:v>6.6789999999999994</c:v>
                </c:pt>
              </c:numCache>
            </c:numRef>
          </c:val>
        </c:ser>
        <c:axId val="89788416"/>
        <c:axId val="89789952"/>
      </c:barChart>
      <c:catAx>
        <c:axId val="897884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789952"/>
        <c:crosses val="autoZero"/>
        <c:auto val="1"/>
        <c:lblAlgn val="ctr"/>
        <c:lblOffset val="100"/>
      </c:catAx>
      <c:valAx>
        <c:axId val="89789952"/>
        <c:scaling>
          <c:orientation val="minMax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7884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'Agric, pesca, ganad, caza 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'Agric, pesca, ganad, caza '!$O$15:$O$16</c:f>
              <c:numCache>
                <c:formatCode>#,##0</c:formatCode>
                <c:ptCount val="2"/>
                <c:pt idx="0">
                  <c:v>3.3622738012135529</c:v>
                </c:pt>
                <c:pt idx="1">
                  <c:v>96.637726198786453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161"/>
          <c:h val="8.696134559044173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Explotación de Minas y Canteras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tx>
            <c:strRef>
              <c:f>'Explot de Minas y Canteras'!$B$15</c:f>
              <c:strCache>
                <c:ptCount val="1"/>
                <c:pt idx="0">
                  <c:v>Bucaramanga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'Explot de Minas y Canteras'!$C$11:$G$11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'Explot de Minas y Canteras'!$C$24:$G$24</c:f>
              <c:numCache>
                <c:formatCode>#,##0</c:formatCode>
                <c:ptCount val="5"/>
                <c:pt idx="0">
                  <c:v>0.94733333333333336</c:v>
                </c:pt>
                <c:pt idx="1">
                  <c:v>0</c:v>
                </c:pt>
                <c:pt idx="2">
                  <c:v>0.88733333333333331</c:v>
                </c:pt>
                <c:pt idx="3">
                  <c:v>0.90400000000000003</c:v>
                </c:pt>
                <c:pt idx="4">
                  <c:v>0</c:v>
                </c:pt>
              </c:numCache>
            </c:numRef>
          </c:val>
        </c:ser>
        <c:axId val="90713088"/>
        <c:axId val="91393024"/>
      </c:barChart>
      <c:catAx>
        <c:axId val="907130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393024"/>
        <c:crosses val="autoZero"/>
        <c:auto val="1"/>
        <c:lblAlgn val="ctr"/>
        <c:lblOffset val="100"/>
      </c:catAx>
      <c:valAx>
        <c:axId val="9139302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07130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'Explot de Minas y Canteras'!$N$15:$N$16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'Explot de Minas y Canteras'!$O$15:$O$16</c:f>
              <c:numCache>
                <c:formatCode>#,##0</c:formatCode>
                <c:ptCount val="2"/>
                <c:pt idx="0">
                  <c:v>0</c:v>
                </c:pt>
                <c:pt idx="1">
                  <c:v>100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172"/>
          <c:h val="8.696134559044177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Industria manufacturera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tx>
            <c:strRef>
              <c:f>'Industria manufacturer'!$B$15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'Industria manufacturer'!$C$11:$G$11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'Industria manufacturer'!$C$15:$G$15</c:f>
              <c:numCache>
                <c:formatCode>#,##0</c:formatCode>
                <c:ptCount val="5"/>
                <c:pt idx="0">
                  <c:v>61.459000000000003</c:v>
                </c:pt>
                <c:pt idx="1">
                  <c:v>69.919666666666672</c:v>
                </c:pt>
                <c:pt idx="2">
                  <c:v>55.376333333333342</c:v>
                </c:pt>
                <c:pt idx="3">
                  <c:v>70.582333333333338</c:v>
                </c:pt>
                <c:pt idx="4">
                  <c:v>69.681333333333328</c:v>
                </c:pt>
              </c:numCache>
            </c:numRef>
          </c:val>
        </c:ser>
        <c:axId val="91742208"/>
        <c:axId val="91743744"/>
      </c:barChart>
      <c:catAx>
        <c:axId val="917422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743744"/>
        <c:crosses val="autoZero"/>
        <c:auto val="1"/>
        <c:lblAlgn val="ctr"/>
        <c:lblOffset val="100"/>
      </c:catAx>
      <c:valAx>
        <c:axId val="91743744"/>
        <c:scaling>
          <c:orientation val="minMax"/>
          <c:min val="3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7422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'Industria manufacturer'!$N$15:$N$16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'Industria manufacturer'!$O$15:$O$16</c:f>
              <c:numCache>
                <c:formatCode>#,##0</c:formatCode>
                <c:ptCount val="2"/>
                <c:pt idx="0">
                  <c:v>25.620963096419942</c:v>
                </c:pt>
                <c:pt idx="1">
                  <c:v>74.379036903580058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183"/>
          <c:h val="8.69613455904418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Suministro de Electricidad Gas y Agua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tx>
            <c:strRef>
              <c:f>'Sumin de Electric Gas y Agua'!$B$15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'Sumin de Electric Gas y Agua'!$C$11:$G$11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'Sumin de Electric Gas y Agua'!$C$15:$G$15</c:f>
              <c:numCache>
                <c:formatCode>#,##0</c:formatCode>
                <c:ptCount val="5"/>
                <c:pt idx="0">
                  <c:v>0</c:v>
                </c:pt>
                <c:pt idx="1">
                  <c:v>2.3136666666666668</c:v>
                </c:pt>
                <c:pt idx="2">
                  <c:v>0.85799999999999998</c:v>
                </c:pt>
                <c:pt idx="3">
                  <c:v>0</c:v>
                </c:pt>
                <c:pt idx="4">
                  <c:v>0.88099999999999989</c:v>
                </c:pt>
              </c:numCache>
            </c:numRef>
          </c:val>
        </c:ser>
        <c:axId val="91821952"/>
        <c:axId val="91823488"/>
      </c:barChart>
      <c:catAx>
        <c:axId val="918219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823488"/>
        <c:crosses val="autoZero"/>
        <c:auto val="1"/>
        <c:lblAlgn val="ctr"/>
        <c:lblOffset val="100"/>
      </c:catAx>
      <c:valAx>
        <c:axId val="9182348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8219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'Sumin de Electric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'Sumin de Electric Gas y Agua'!$O$15:$O$16</c:f>
              <c:numCache>
                <c:formatCode>#,##0</c:formatCode>
                <c:ptCount val="2"/>
                <c:pt idx="0">
                  <c:v>10.508528487932885</c:v>
                </c:pt>
                <c:pt idx="1">
                  <c:v>89.491471512067108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194"/>
          <c:h val="8.6961345590441899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Construcción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tx>
            <c:strRef>
              <c:f>Construcc!$B$15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Construcc!$C$11:$G$11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Construcc!$C$15:$G$15</c:f>
              <c:numCache>
                <c:formatCode>#,##0</c:formatCode>
                <c:ptCount val="5"/>
                <c:pt idx="0">
                  <c:v>27.734333333333336</c:v>
                </c:pt>
                <c:pt idx="1">
                  <c:v>23.87833333333333</c:v>
                </c:pt>
                <c:pt idx="2">
                  <c:v>21.974</c:v>
                </c:pt>
                <c:pt idx="3">
                  <c:v>50.74666666666667</c:v>
                </c:pt>
                <c:pt idx="4">
                  <c:v>33.368333333333332</c:v>
                </c:pt>
              </c:numCache>
            </c:numRef>
          </c:val>
        </c:ser>
        <c:axId val="90574848"/>
        <c:axId val="90576384"/>
      </c:barChart>
      <c:catAx>
        <c:axId val="905748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0576384"/>
        <c:crosses val="autoZero"/>
        <c:auto val="1"/>
        <c:lblAlgn val="ctr"/>
        <c:lblOffset val="100"/>
      </c:catAx>
      <c:valAx>
        <c:axId val="90576384"/>
        <c:scaling>
          <c:orientation val="minMax"/>
          <c:min val="1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05748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Construcc!$N$15:$N$16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Construcc!$O$15:$O$16</c:f>
              <c:numCache>
                <c:formatCode>#,##0</c:formatCode>
                <c:ptCount val="2"/>
                <c:pt idx="0">
                  <c:v>14.36579132039568</c:v>
                </c:pt>
                <c:pt idx="1">
                  <c:v>85.634208679604313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205"/>
          <c:h val="8.6961345590441969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Comercio, hoteles y restaurantes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tx>
            <c:strRef>
              <c:f>'Comercio, hoteles y restau'!$B$15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'Comercio, hoteles y restau'!$C$11:$G$11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'Comercio, hoteles y restau'!$C$15:$G$15</c:f>
              <c:numCache>
                <c:formatCode>#,##0</c:formatCode>
                <c:ptCount val="5"/>
                <c:pt idx="0">
                  <c:v>110.44266666666665</c:v>
                </c:pt>
                <c:pt idx="1">
                  <c:v>81.664666666666662</c:v>
                </c:pt>
                <c:pt idx="2">
                  <c:v>83.203333333333333</c:v>
                </c:pt>
                <c:pt idx="3">
                  <c:v>93.377666666666656</c:v>
                </c:pt>
                <c:pt idx="4">
                  <c:v>104.63</c:v>
                </c:pt>
              </c:numCache>
            </c:numRef>
          </c:val>
        </c:ser>
        <c:axId val="90613632"/>
        <c:axId val="90615168"/>
      </c:barChart>
      <c:catAx>
        <c:axId val="906136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0615168"/>
        <c:crosses val="autoZero"/>
        <c:auto val="1"/>
        <c:lblAlgn val="ctr"/>
        <c:lblOffset val="100"/>
      </c:catAx>
      <c:valAx>
        <c:axId val="90615168"/>
        <c:scaling>
          <c:orientation val="minMax"/>
          <c:min val="6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06136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'Comercio, hoteles y restau'!$N$15:$N$16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'Comercio, hoteles y restau'!$O$15:$O$16</c:f>
              <c:numCache>
                <c:formatCode>#,##0</c:formatCode>
                <c:ptCount val="2"/>
                <c:pt idx="0">
                  <c:v>17.277670197904158</c:v>
                </c:pt>
                <c:pt idx="1">
                  <c:v>82.722329802095842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216"/>
          <c:h val="8.6961345590442066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Transporte, almacenamiento y comunicaciones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tx>
            <c:strRef>
              <c:f>'Transp, almacen y comun'!$B$15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'Transp, almacen y comun'!$C$11:$G$11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'Transp, almacen y comun'!$C$15:$G$15</c:f>
              <c:numCache>
                <c:formatCode>#,##0</c:formatCode>
                <c:ptCount val="5"/>
                <c:pt idx="0">
                  <c:v>24.994</c:v>
                </c:pt>
                <c:pt idx="1">
                  <c:v>30.547666666666668</c:v>
                </c:pt>
                <c:pt idx="2">
                  <c:v>18.887333333333334</c:v>
                </c:pt>
                <c:pt idx="3">
                  <c:v>31.863666666666663</c:v>
                </c:pt>
                <c:pt idx="4">
                  <c:v>37.567</c:v>
                </c:pt>
              </c:numCache>
            </c:numRef>
          </c:val>
        </c:ser>
        <c:axId val="90692224"/>
        <c:axId val="91661824"/>
      </c:barChart>
      <c:catAx>
        <c:axId val="906922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661824"/>
        <c:crosses val="autoZero"/>
        <c:auto val="1"/>
        <c:lblAlgn val="ctr"/>
        <c:lblOffset val="100"/>
      </c:catAx>
      <c:valAx>
        <c:axId val="91661824"/>
        <c:scaling>
          <c:orientation val="minMax"/>
          <c:min val="1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06922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'Transp, almacen y comun'!$N$15:$N$16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'Transp, almacen y comun'!$O$15:$O$16</c:f>
              <c:numCache>
                <c:formatCode>#,##0</c:formatCode>
                <c:ptCount val="2"/>
                <c:pt idx="0">
                  <c:v>22.256826090219327</c:v>
                </c:pt>
                <c:pt idx="1">
                  <c:v>77.743173909780666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228"/>
          <c:h val="8.696134559044213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Intermediación financiera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tx>
            <c:strRef>
              <c:f>' Intermediación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Intermediación financ'!$C$11:$G$11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 Intermediación financ'!$C$15:$G$15</c:f>
              <c:numCache>
                <c:formatCode>#,##0</c:formatCode>
                <c:ptCount val="5"/>
                <c:pt idx="0">
                  <c:v>4.84</c:v>
                </c:pt>
                <c:pt idx="1">
                  <c:v>6.1859999999999999</c:v>
                </c:pt>
                <c:pt idx="2">
                  <c:v>8.4203333333333337</c:v>
                </c:pt>
                <c:pt idx="3">
                  <c:v>6.9046666666666665</c:v>
                </c:pt>
                <c:pt idx="4">
                  <c:v>10.149000000000001</c:v>
                </c:pt>
              </c:numCache>
            </c:numRef>
          </c:val>
        </c:ser>
        <c:axId val="92451968"/>
        <c:axId val="92469504"/>
      </c:barChart>
      <c:catAx>
        <c:axId val="924519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2469504"/>
        <c:crosses val="autoZero"/>
        <c:auto val="1"/>
        <c:lblAlgn val="ctr"/>
        <c:lblOffset val="100"/>
      </c:catAx>
      <c:valAx>
        <c:axId val="92469504"/>
        <c:scaling>
          <c:orientation val="minMax"/>
          <c:min val="3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24519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Intermediación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Intermediación financ'!$O$15:$O$16</c:f>
              <c:numCache>
                <c:formatCode>#,##0</c:formatCode>
                <c:ptCount val="2"/>
                <c:pt idx="0">
                  <c:v>36.305208432700567</c:v>
                </c:pt>
                <c:pt idx="1">
                  <c:v>63.694791567299433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239"/>
          <c:h val="8.6961345590442246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Actividades Inmobiliarias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tx>
            <c:strRef>
              <c:f>'Act Inmobiliarias'!$B$15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'Act Inmobiliarias'!$C$11:$G$11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'Act Inmobiliarias'!$C$15:$G$15</c:f>
              <c:numCache>
                <c:formatCode>#,##0</c:formatCode>
                <c:ptCount val="5"/>
                <c:pt idx="0">
                  <c:v>38.684333333333335</c:v>
                </c:pt>
                <c:pt idx="1">
                  <c:v>38.977666666666664</c:v>
                </c:pt>
                <c:pt idx="2">
                  <c:v>42.75333333333333</c:v>
                </c:pt>
                <c:pt idx="3">
                  <c:v>50.778333333333336</c:v>
                </c:pt>
                <c:pt idx="4">
                  <c:v>50.931666666666672</c:v>
                </c:pt>
              </c:numCache>
            </c:numRef>
          </c:val>
        </c:ser>
        <c:axId val="92696576"/>
        <c:axId val="92698112"/>
      </c:barChart>
      <c:catAx>
        <c:axId val="926965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2698112"/>
        <c:crosses val="autoZero"/>
        <c:auto val="1"/>
        <c:lblAlgn val="ctr"/>
        <c:lblOffset val="100"/>
      </c:catAx>
      <c:valAx>
        <c:axId val="92698112"/>
        <c:scaling>
          <c:orientation val="minMax"/>
          <c:min val="2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26965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'Act Inmobiliarias'!$N$15:$N$16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'Act Inmobiliarias'!$O$15:$O$16</c:f>
              <c:numCache>
                <c:formatCode>#,##0</c:formatCode>
                <c:ptCount val="2"/>
                <c:pt idx="0">
                  <c:v>37.73303007628347</c:v>
                </c:pt>
                <c:pt idx="1">
                  <c:v>62.26696992371653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25"/>
          <c:h val="8.696134559044231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Servicios, comunales, sociales y personales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tx>
            <c:strRef>
              <c:f>'Servi, comunales, soc y person'!$B$15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'Servi, comunales, soc y person'!$C$11:$G$11</c:f>
              <c:numCache>
                <c:formatCode>General</c:formatCode>
                <c:ptCount val="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</c:numCache>
            </c:numRef>
          </c:cat>
          <c:val>
            <c:numRef>
              <c:f>'Servi, comunales, soc y person'!$C$15:$G$15</c:f>
              <c:numCache>
                <c:formatCode>#,##0</c:formatCode>
                <c:ptCount val="5"/>
                <c:pt idx="0">
                  <c:v>86.567333333333337</c:v>
                </c:pt>
                <c:pt idx="1">
                  <c:v>81.294666666666672</c:v>
                </c:pt>
                <c:pt idx="2">
                  <c:v>63.752333333333333</c:v>
                </c:pt>
                <c:pt idx="3">
                  <c:v>70.274000000000001</c:v>
                </c:pt>
                <c:pt idx="4">
                  <c:v>99.536666666666676</c:v>
                </c:pt>
              </c:numCache>
            </c:numRef>
          </c:val>
        </c:ser>
        <c:axId val="92713728"/>
        <c:axId val="92835200"/>
      </c:barChart>
      <c:catAx>
        <c:axId val="927137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2835200"/>
        <c:crosses val="autoZero"/>
        <c:auto val="1"/>
        <c:lblAlgn val="ctr"/>
        <c:lblOffset val="100"/>
      </c:catAx>
      <c:valAx>
        <c:axId val="92835200"/>
        <c:scaling>
          <c:orientation val="minMax"/>
          <c:min val="5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27137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'Servi, comunales, soc y person'!$N$15:$N$16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'Servi, comunales, soc y person'!$O$15:$O$16</c:f>
              <c:numCache>
                <c:formatCode>#,##0</c:formatCode>
                <c:ptCount val="2"/>
                <c:pt idx="0">
                  <c:v>17.177111603768484</c:v>
                </c:pt>
                <c:pt idx="1">
                  <c:v>82.822888396231519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261"/>
          <c:h val="8.696134559044241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emf"/><Relationship Id="rId3" Type="http://schemas.openxmlformats.org/officeDocument/2006/relationships/hyperlink" Target="#'Resumen tasas mercado labor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hyperlink" Target="#'Poblaci&#243;n en edad de trabajar %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desempleo pa&#237;ses'!A1"/><Relationship Id="rId4" Type="http://schemas.openxmlformats.org/officeDocument/2006/relationships/image" Target="../media/image3.png"/><Relationship Id="rId9" Type="http://schemas.openxmlformats.org/officeDocument/2006/relationships/chart" Target="../charts/chart2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Tasa global de participa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tasas mercado labor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Tasa de ocupa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Tasa de desemple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Tasa de desempleo abier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Tasa de desempleo ocul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de subempleo subjetiv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nsuficiencia de ho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'Empleo inadecuado competenci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Empleo inadecuado por ingres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uficiencia de hora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Tasa de subempleo objetiv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o inadecuado competencias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nsuficiencia de horas 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o inadecuado por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'Empleo inadecuado x competnci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 Empleo inadecuado x ingres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uficiencia de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Resumen mer. lab miles person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o inadecuado x competnci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Poblaci&#243;n en edad de trabaja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mpleo inadecuado x ingresos'!A1"/><Relationship Id="rId4" Type="http://schemas.openxmlformats.org/officeDocument/2006/relationships/image" Target="../media/image3.png"/><Relationship Id="rId9" Type="http://schemas.openxmlformats.org/officeDocument/2006/relationships/chart" Target="../charts/chart18.xml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hyperlink" Target="#'Poblaci&#243;n econ&#243;micamente activa'!A1"/><Relationship Id="rId3" Type="http://schemas.openxmlformats.org/officeDocument/2006/relationships/image" Target="../media/image2.png"/><Relationship Id="rId7" Type="http://schemas.openxmlformats.org/officeDocument/2006/relationships/chart" Target="../charts/chart20.xml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Resumen mer. lab miles personas'!A1"/><Relationship Id="rId9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chart" Target="../charts/chart22.xml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chart" Target="../charts/chart24.xml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  Abiertos'!A1"/><Relationship Id="rId9" Type="http://schemas.openxmlformats.org/officeDocument/2006/relationships/chart" Target="../charts/chart26.xml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'  Ocultos'!A1"/><Relationship Id="rId9" Type="http://schemas.openxmlformats.org/officeDocument/2006/relationships/chart" Target="../charts/chart28.xml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'  Abiertos'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chart" Target="../charts/chart30.xml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  Ocultos'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chart" Target="../charts/chart32.xml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  Insuficiencia de horas'!A1"/><Relationship Id="rId9" Type="http://schemas.openxmlformats.org/officeDocument/2006/relationships/chart" Target="../charts/chart34.xml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  Inadecuado por competencias'!A1"/><Relationship Id="rId9" Type="http://schemas.openxmlformats.org/officeDocument/2006/relationships/chart" Target="../charts/chart36.xml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  Insuficiencia de horas'!A1"/><Relationship Id="rId5" Type="http://schemas.openxmlformats.org/officeDocument/2006/relationships/image" Target="../media/image3.png"/><Relationship Id="rId4" Type="http://schemas.openxmlformats.org/officeDocument/2006/relationships/hyperlink" Target="#'  Inadecuado por ingresos'!A1"/><Relationship Id="rId9" Type="http://schemas.openxmlformats.org/officeDocument/2006/relationships/chart" Target="../charts/chart38.xml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  Inadecuado por competencias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chart" Target="../charts/chart40.xml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  Inadecuado por ingresos'!A1"/><Relationship Id="rId5" Type="http://schemas.openxmlformats.org/officeDocument/2006/relationships/image" Target="../media/image3.png"/><Relationship Id="rId4" Type="http://schemas.openxmlformats.org/officeDocument/2006/relationships/hyperlink" Target="#' Insuficiencia de horas'!A1"/><Relationship Id="rId9" Type="http://schemas.openxmlformats.org/officeDocument/2006/relationships/chart" Target="../charts/chart42.xml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pleados objetivos'!A1"/><Relationship Id="rId5" Type="http://schemas.openxmlformats.org/officeDocument/2006/relationships/image" Target="../media/image3.png"/><Relationship Id="rId4" Type="http://schemas.openxmlformats.org/officeDocument/2006/relationships/hyperlink" Target="#'   Inadecuado por competencias'!A1"/><Relationship Id="rId9" Type="http://schemas.openxmlformats.org/officeDocument/2006/relationships/chart" Target="../charts/chart44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   Inadecuado por ingresos'!A1"/><Relationship Id="rId5" Type="http://schemas.openxmlformats.org/officeDocument/2006/relationships/image" Target="../media/image4.png"/><Relationship Id="rId4" Type="http://schemas.openxmlformats.org/officeDocument/2006/relationships/hyperlink" Target="#' Insuficiencia de horas'!A1"/><Relationship Id="rId9" Type="http://schemas.openxmlformats.org/officeDocument/2006/relationships/chart" Target="../charts/chart46.xml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competencias'!A1"/><Relationship Id="rId5" Type="http://schemas.openxmlformats.org/officeDocument/2006/relationships/image" Target="../media/image3.png"/><Relationship Id="rId4" Type="http://schemas.openxmlformats.org/officeDocument/2006/relationships/hyperlink" Target="#'Resumen tipo de empleo'!A1"/><Relationship Id="rId9" Type="http://schemas.openxmlformats.org/officeDocument/2006/relationships/chart" Target="../charts/chart48.xml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9.xml"/><Relationship Id="rId3" Type="http://schemas.openxmlformats.org/officeDocument/2006/relationships/hyperlink" Target="#'Empleado particula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52.xml"/><Relationship Id="rId5" Type="http://schemas.openxmlformats.org/officeDocument/2006/relationships/hyperlink" Target="#'   Inadecuado por ingresos'!A1"/><Relationship Id="rId10" Type="http://schemas.openxmlformats.org/officeDocument/2006/relationships/chart" Target="../charts/chart51.xml"/><Relationship Id="rId4" Type="http://schemas.openxmlformats.org/officeDocument/2006/relationships/image" Target="../media/image3.png"/><Relationship Id="rId9" Type="http://schemas.openxmlformats.org/officeDocument/2006/relationships/chart" Target="../charts/chart50.xml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3.xml"/><Relationship Id="rId6" Type="http://schemas.openxmlformats.org/officeDocument/2006/relationships/hyperlink" Target="#'Resumen tipo de empleo'!A1"/><Relationship Id="rId5" Type="http://schemas.openxmlformats.org/officeDocument/2006/relationships/image" Target="../media/image3.png"/><Relationship Id="rId4" Type="http://schemas.openxmlformats.org/officeDocument/2006/relationships/hyperlink" Target="#'Empleado del gobierno '!A1"/><Relationship Id="rId9" Type="http://schemas.openxmlformats.org/officeDocument/2006/relationships/chart" Target="../charts/chart54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ado particular'!A1"/><Relationship Id="rId5" Type="http://schemas.openxmlformats.org/officeDocument/2006/relationships/image" Target="../media/image3.png"/><Relationship Id="rId4" Type="http://schemas.openxmlformats.org/officeDocument/2006/relationships/hyperlink" Target="#'Empleado dom&#233;stico '!A1"/><Relationship Id="rId9" Type="http://schemas.openxmlformats.org/officeDocument/2006/relationships/chart" Target="../charts/chart56.xml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ado del gobierno '!A1"/><Relationship Id="rId5" Type="http://schemas.openxmlformats.org/officeDocument/2006/relationships/image" Target="../media/image3.png"/><Relationship Id="rId4" Type="http://schemas.openxmlformats.org/officeDocument/2006/relationships/hyperlink" Target="#'Cuenta propia '!A1"/><Relationship Id="rId9" Type="http://schemas.openxmlformats.org/officeDocument/2006/relationships/chart" Target="../charts/chart58.xml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ado dom&#233;stico '!A1"/><Relationship Id="rId5" Type="http://schemas.openxmlformats.org/officeDocument/2006/relationships/image" Target="../media/image3.png"/><Relationship Id="rId4" Type="http://schemas.openxmlformats.org/officeDocument/2006/relationships/hyperlink" Target="#'Patr&#243;n o empleador'!A1"/><Relationship Id="rId9" Type="http://schemas.openxmlformats.org/officeDocument/2006/relationships/chart" Target="../charts/chart60.xml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Cuenta propia '!A1"/><Relationship Id="rId5" Type="http://schemas.openxmlformats.org/officeDocument/2006/relationships/image" Target="../media/image3.png"/><Relationship Id="rId4" Type="http://schemas.openxmlformats.org/officeDocument/2006/relationships/hyperlink" Target="#'Trab familiar sin remuneraci&#243;n '!A1"/><Relationship Id="rId9" Type="http://schemas.openxmlformats.org/officeDocument/2006/relationships/chart" Target="../charts/chart62.xml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Patr&#243;n o empleador'!A1"/><Relationship Id="rId5" Type="http://schemas.openxmlformats.org/officeDocument/2006/relationships/image" Target="../media/image3.png"/><Relationship Id="rId4" Type="http://schemas.openxmlformats.org/officeDocument/2006/relationships/hyperlink" Target="#'Trab sin remuneraci&#243;n otras emp'!A1"/><Relationship Id="rId9" Type="http://schemas.openxmlformats.org/officeDocument/2006/relationships/chart" Target="../charts/chart64.xml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Trab familiar sin remuneraci&#243;n '!A1"/><Relationship Id="rId5" Type="http://schemas.openxmlformats.org/officeDocument/2006/relationships/image" Target="../media/image3.png"/><Relationship Id="rId4" Type="http://schemas.openxmlformats.org/officeDocument/2006/relationships/hyperlink" Target="#'Jornalero o Pe&#243;n'!A1"/><Relationship Id="rId9" Type="http://schemas.openxmlformats.org/officeDocument/2006/relationships/chart" Target="../charts/chart66.xml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Trab sin remuneraci&#243;n otras emp'!A1"/><Relationship Id="rId5" Type="http://schemas.openxmlformats.org/officeDocument/2006/relationships/image" Target="../media/image3.png"/><Relationship Id="rId4" Type="http://schemas.openxmlformats.org/officeDocument/2006/relationships/hyperlink" Target="#Otro!A1"/><Relationship Id="rId9" Type="http://schemas.openxmlformats.org/officeDocument/2006/relationships/chart" Target="../charts/chart68.xml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Jornalero o Pe&#243;n'!A1"/><Relationship Id="rId5" Type="http://schemas.openxmlformats.org/officeDocument/2006/relationships/image" Target="../media/image3.png"/><Relationship Id="rId4" Type="http://schemas.openxmlformats.org/officeDocument/2006/relationships/hyperlink" Target="#'Resumen Indicadores Secretar&#237;a'!A1"/><Relationship Id="rId9" Type="http://schemas.openxmlformats.org/officeDocument/2006/relationships/chart" Target="../charts/chart70.xml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1.xml"/><Relationship Id="rId3" Type="http://schemas.openxmlformats.org/officeDocument/2006/relationships/hyperlink" Target="#'Empleado Asalaria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74.xml"/><Relationship Id="rId5" Type="http://schemas.openxmlformats.org/officeDocument/2006/relationships/hyperlink" Target="#Otro!A1"/><Relationship Id="rId10" Type="http://schemas.openxmlformats.org/officeDocument/2006/relationships/chart" Target="../charts/chart73.xml"/><Relationship Id="rId4" Type="http://schemas.openxmlformats.org/officeDocument/2006/relationships/image" Target="../media/image3.png"/><Relationship Id="rId9" Type="http://schemas.openxmlformats.org/officeDocument/2006/relationships/chart" Target="../charts/chart72.xml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5.xml"/><Relationship Id="rId6" Type="http://schemas.openxmlformats.org/officeDocument/2006/relationships/hyperlink" Target="#'Resumen Indicadores Secretar&#237;a'!A1"/><Relationship Id="rId5" Type="http://schemas.openxmlformats.org/officeDocument/2006/relationships/image" Target="../media/image3.png"/><Relationship Id="rId4" Type="http://schemas.openxmlformats.org/officeDocument/2006/relationships/hyperlink" Target="#'Empleado no asalariado'!A1"/><Relationship Id="rId9" Type="http://schemas.openxmlformats.org/officeDocument/2006/relationships/chart" Target="../charts/chart76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7.xml"/><Relationship Id="rId6" Type="http://schemas.openxmlformats.org/officeDocument/2006/relationships/hyperlink" Target="#'Empleado Asalariado'!A1"/><Relationship Id="rId5" Type="http://schemas.openxmlformats.org/officeDocument/2006/relationships/image" Target="../media/image3.png"/><Relationship Id="rId4" Type="http://schemas.openxmlformats.org/officeDocument/2006/relationships/hyperlink" Target="#'Tasa de empleados asalariados'!A1"/><Relationship Id="rId9" Type="http://schemas.openxmlformats.org/officeDocument/2006/relationships/chart" Target="../charts/chart78.xml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hyperlink" Target="#'Tasa de desemple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 no asalariado'!A1"/><Relationship Id="rId4" Type="http://schemas.openxmlformats.org/officeDocument/2006/relationships/image" Target="../media/image3.png"/><Relationship Id="rId9" Type="http://schemas.openxmlformats.org/officeDocument/2006/relationships/hyperlink" Target="#'Tasa de empl no asalariados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0.xml"/><Relationship Id="rId3" Type="http://schemas.openxmlformats.org/officeDocument/2006/relationships/hyperlink" Target="#'Tasa de desemple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ados asalariados'!A1"/><Relationship Id="rId4" Type="http://schemas.openxmlformats.org/officeDocument/2006/relationships/image" Target="../media/image3.png"/><Relationship Id="rId9" Type="http://schemas.openxmlformats.org/officeDocument/2006/relationships/hyperlink" Target="#'Resumen Rama'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&#205;ndice!A1"/><Relationship Id="rId3" Type="http://schemas.openxmlformats.org/officeDocument/2006/relationships/hyperlink" Target="#'No inform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81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hyperlink" Target="#'Tasa de empl no asalariados'!A1"/><Relationship Id="rId4" Type="http://schemas.openxmlformats.org/officeDocument/2006/relationships/image" Target="../media/image3.png"/><Relationship Id="rId9" Type="http://schemas.openxmlformats.org/officeDocument/2006/relationships/hyperlink" Target="#'No informa'!A1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2.xml"/><Relationship Id="rId6" Type="http://schemas.openxmlformats.org/officeDocument/2006/relationships/hyperlink" Target="#'Resumen Rama'!A1"/><Relationship Id="rId5" Type="http://schemas.openxmlformats.org/officeDocument/2006/relationships/image" Target="../media/image3.png"/><Relationship Id="rId4" Type="http://schemas.openxmlformats.org/officeDocument/2006/relationships/hyperlink" Target="#'Agro, pesca, ganad'!A1"/><Relationship Id="rId9" Type="http://schemas.openxmlformats.org/officeDocument/2006/relationships/chart" Target="../charts/chart83.xml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4.xml"/><Relationship Id="rId6" Type="http://schemas.openxmlformats.org/officeDocument/2006/relationships/hyperlink" Target="#'No informa'!A1"/><Relationship Id="rId5" Type="http://schemas.openxmlformats.org/officeDocument/2006/relationships/image" Target="../media/image3.png"/><Relationship Id="rId4" Type="http://schemas.openxmlformats.org/officeDocument/2006/relationships/hyperlink" Target="#'Explot de Minas y Cant'!A1"/><Relationship Id="rId9" Type="http://schemas.openxmlformats.org/officeDocument/2006/relationships/chart" Target="../charts/chart85.xml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6.xml"/><Relationship Id="rId6" Type="http://schemas.openxmlformats.org/officeDocument/2006/relationships/hyperlink" Target="#'Agro, pesca, ganad'!A1"/><Relationship Id="rId5" Type="http://schemas.openxmlformats.org/officeDocument/2006/relationships/image" Target="../media/image3.png"/><Relationship Id="rId4" Type="http://schemas.openxmlformats.org/officeDocument/2006/relationships/hyperlink" Target="#'Industria manufacturera'!A1"/><Relationship Id="rId9" Type="http://schemas.openxmlformats.org/officeDocument/2006/relationships/chart" Target="../charts/chart87.xml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8.xml"/><Relationship Id="rId6" Type="http://schemas.openxmlformats.org/officeDocument/2006/relationships/hyperlink" Target="#'Explot de Minas y Cant'!A1"/><Relationship Id="rId5" Type="http://schemas.openxmlformats.org/officeDocument/2006/relationships/image" Target="../media/image3.png"/><Relationship Id="rId4" Type="http://schemas.openxmlformats.org/officeDocument/2006/relationships/hyperlink" Target="#'Sum.Electr Gas y Agua'!A1"/><Relationship Id="rId9" Type="http://schemas.openxmlformats.org/officeDocument/2006/relationships/chart" Target="../charts/chart89.xml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0.xml"/><Relationship Id="rId6" Type="http://schemas.openxmlformats.org/officeDocument/2006/relationships/hyperlink" Target="#'Industria manufacturera'!A1"/><Relationship Id="rId5" Type="http://schemas.openxmlformats.org/officeDocument/2006/relationships/image" Target="../media/image3.png"/><Relationship Id="rId4" Type="http://schemas.openxmlformats.org/officeDocument/2006/relationships/hyperlink" Target="#Construcci&#243;n!A1"/><Relationship Id="rId9" Type="http://schemas.openxmlformats.org/officeDocument/2006/relationships/chart" Target="../charts/chart91.xml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2.xml"/><Relationship Id="rId6" Type="http://schemas.openxmlformats.org/officeDocument/2006/relationships/hyperlink" Target="#'Sum.Electr Gas y Agua'!A1"/><Relationship Id="rId5" Type="http://schemas.openxmlformats.org/officeDocument/2006/relationships/image" Target="../media/image3.png"/><Relationship Id="rId4" Type="http://schemas.openxmlformats.org/officeDocument/2006/relationships/hyperlink" Target="#' Comercio, hoteles y rest'!A1"/><Relationship Id="rId9" Type="http://schemas.openxmlformats.org/officeDocument/2006/relationships/chart" Target="../charts/chart93.xml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4.xml"/><Relationship Id="rId6" Type="http://schemas.openxmlformats.org/officeDocument/2006/relationships/hyperlink" Target="#Construcci&#243;n!A1"/><Relationship Id="rId5" Type="http://schemas.openxmlformats.org/officeDocument/2006/relationships/image" Target="../media/image3.png"/><Relationship Id="rId4" Type="http://schemas.openxmlformats.org/officeDocument/2006/relationships/hyperlink" Target="#'Transp, almac y comunic'!A1"/><Relationship Id="rId9" Type="http://schemas.openxmlformats.org/officeDocument/2006/relationships/chart" Target="../charts/chart95.xml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6.xml"/><Relationship Id="rId6" Type="http://schemas.openxmlformats.org/officeDocument/2006/relationships/hyperlink" Target="#' Comercio, hoteles y rest'!A1"/><Relationship Id="rId5" Type="http://schemas.openxmlformats.org/officeDocument/2006/relationships/image" Target="../media/image3.png"/><Relationship Id="rId4" Type="http://schemas.openxmlformats.org/officeDocument/2006/relationships/hyperlink" Target="#'Intermediaci&#243;n financiera'!A1"/><Relationship Id="rId9" Type="http://schemas.openxmlformats.org/officeDocument/2006/relationships/chart" Target="../charts/chart97.xml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8.xml"/><Relationship Id="rId6" Type="http://schemas.openxmlformats.org/officeDocument/2006/relationships/hyperlink" Target="#'Transp, almac y comunic'!A1"/><Relationship Id="rId5" Type="http://schemas.openxmlformats.org/officeDocument/2006/relationships/image" Target="../media/image3.png"/><Relationship Id="rId4" Type="http://schemas.openxmlformats.org/officeDocument/2006/relationships/hyperlink" Target="#'Actividades Inmobiliarias'!A1"/><Relationship Id="rId9" Type="http://schemas.openxmlformats.org/officeDocument/2006/relationships/chart" Target="../charts/chart99.xml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0.xml"/><Relationship Id="rId6" Type="http://schemas.openxmlformats.org/officeDocument/2006/relationships/hyperlink" Target="#'Intermediaci&#243;n financiera'!A1"/><Relationship Id="rId5" Type="http://schemas.openxmlformats.org/officeDocument/2006/relationships/image" Target="../media/image3.png"/><Relationship Id="rId4" Type="http://schemas.openxmlformats.org/officeDocument/2006/relationships/hyperlink" Target="#'Serv, comunales, soc y person'!A1"/><Relationship Id="rId9" Type="http://schemas.openxmlformats.org/officeDocument/2006/relationships/chart" Target="../charts/chart101.xml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2.xml"/><Relationship Id="rId6" Type="http://schemas.openxmlformats.org/officeDocument/2006/relationships/hyperlink" Target="#'Actividades Inmobiliarias'!A1"/><Relationship Id="rId5" Type="http://schemas.openxmlformats.org/officeDocument/2006/relationships/image" Target="../media/image3.png"/><Relationship Id="rId4" Type="http://schemas.openxmlformats.org/officeDocument/2006/relationships/hyperlink" Target="#'Resumen Cesantes'!A1"/><Relationship Id="rId9" Type="http://schemas.openxmlformats.org/officeDocument/2006/relationships/chart" Target="../charts/chart103.xml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hyperlink" Target="#&#205;ndice!A1"/><Relationship Id="rId3" Type="http://schemas.openxmlformats.org/officeDocument/2006/relationships/hyperlink" Target="#'No inform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104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hyperlink" Target="#'Serv, comunales, soc y person'!A1"/><Relationship Id="rId4" Type="http://schemas.openxmlformats.org/officeDocument/2006/relationships/image" Target="../media/image3.png"/><Relationship Id="rId9" Type="http://schemas.openxmlformats.org/officeDocument/2006/relationships/hyperlink" Target="#'Cesantes Total Nacional'!A1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5.xml"/><Relationship Id="rId6" Type="http://schemas.openxmlformats.org/officeDocument/2006/relationships/hyperlink" Target="#'Resumen Cesantes'!A1"/><Relationship Id="rId5" Type="http://schemas.openxmlformats.org/officeDocument/2006/relationships/image" Target="../media/image3.png"/><Relationship Id="rId4" Type="http://schemas.openxmlformats.org/officeDocument/2006/relationships/hyperlink" Target="#' No informa'!A1"/><Relationship Id="rId9" Type="http://schemas.openxmlformats.org/officeDocument/2006/relationships/chart" Target="../charts/chart106.xml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7.xml"/><Relationship Id="rId6" Type="http://schemas.openxmlformats.org/officeDocument/2006/relationships/hyperlink" Target="#'Cesantes Total Nacional'!A1"/><Relationship Id="rId5" Type="http://schemas.openxmlformats.org/officeDocument/2006/relationships/image" Target="../media/image3.png"/><Relationship Id="rId4" Type="http://schemas.openxmlformats.org/officeDocument/2006/relationships/hyperlink" Target="#'Agric, pesca, ganad, caza '!A1"/><Relationship Id="rId9" Type="http://schemas.openxmlformats.org/officeDocument/2006/relationships/chart" Target="../charts/chart108.xml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9.xml"/><Relationship Id="rId6" Type="http://schemas.openxmlformats.org/officeDocument/2006/relationships/hyperlink" Target="#' No informa'!A1"/><Relationship Id="rId5" Type="http://schemas.openxmlformats.org/officeDocument/2006/relationships/image" Target="../media/image3.png"/><Relationship Id="rId4" Type="http://schemas.openxmlformats.org/officeDocument/2006/relationships/hyperlink" Target="#'Explot de Minas y Canteras'!A1"/><Relationship Id="rId9" Type="http://schemas.openxmlformats.org/officeDocument/2006/relationships/chart" Target="../charts/chart110.xml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1.xml"/><Relationship Id="rId6" Type="http://schemas.openxmlformats.org/officeDocument/2006/relationships/hyperlink" Target="#'Agric, pesca, ganad, caza '!A1"/><Relationship Id="rId5" Type="http://schemas.openxmlformats.org/officeDocument/2006/relationships/image" Target="../media/image3.png"/><Relationship Id="rId4" Type="http://schemas.openxmlformats.org/officeDocument/2006/relationships/hyperlink" Target="#'Industria manufacturer'!A1"/><Relationship Id="rId9" Type="http://schemas.openxmlformats.org/officeDocument/2006/relationships/chart" Target="../charts/chart112.xml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3.xml"/><Relationship Id="rId6" Type="http://schemas.openxmlformats.org/officeDocument/2006/relationships/hyperlink" Target="#'Explot de Minas y Canteras'!A1"/><Relationship Id="rId5" Type="http://schemas.openxmlformats.org/officeDocument/2006/relationships/image" Target="../media/image3.png"/><Relationship Id="rId4" Type="http://schemas.openxmlformats.org/officeDocument/2006/relationships/hyperlink" Target="#'Sumin de Electric Gas y Agua'!A1"/><Relationship Id="rId9" Type="http://schemas.openxmlformats.org/officeDocument/2006/relationships/chart" Target="../charts/chart114.xml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5.xml"/><Relationship Id="rId6" Type="http://schemas.openxmlformats.org/officeDocument/2006/relationships/hyperlink" Target="#'Industria manufacturer'!A1"/><Relationship Id="rId5" Type="http://schemas.openxmlformats.org/officeDocument/2006/relationships/image" Target="../media/image3.png"/><Relationship Id="rId4" Type="http://schemas.openxmlformats.org/officeDocument/2006/relationships/hyperlink" Target="#Construcc!A1"/><Relationship Id="rId9" Type="http://schemas.openxmlformats.org/officeDocument/2006/relationships/chart" Target="../charts/chart116.xml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7.xml"/><Relationship Id="rId6" Type="http://schemas.openxmlformats.org/officeDocument/2006/relationships/hyperlink" Target="#'Sumin de Electric Gas y Agua'!A1"/><Relationship Id="rId5" Type="http://schemas.openxmlformats.org/officeDocument/2006/relationships/image" Target="../media/image3.png"/><Relationship Id="rId4" Type="http://schemas.openxmlformats.org/officeDocument/2006/relationships/hyperlink" Target="#'Comercio, hoteles y restau'!A1"/><Relationship Id="rId9" Type="http://schemas.openxmlformats.org/officeDocument/2006/relationships/chart" Target="../charts/chart118.xml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9.xml"/><Relationship Id="rId6" Type="http://schemas.openxmlformats.org/officeDocument/2006/relationships/hyperlink" Target="#Construcc!A1"/><Relationship Id="rId5" Type="http://schemas.openxmlformats.org/officeDocument/2006/relationships/image" Target="../media/image3.png"/><Relationship Id="rId4" Type="http://schemas.openxmlformats.org/officeDocument/2006/relationships/hyperlink" Target="#'Transp, almacen y comun'!A1"/><Relationship Id="rId9" Type="http://schemas.openxmlformats.org/officeDocument/2006/relationships/chart" Target="../charts/chart120.xml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1.xml"/><Relationship Id="rId6" Type="http://schemas.openxmlformats.org/officeDocument/2006/relationships/hyperlink" Target="#'Comercio, hoteles y restau'!A1"/><Relationship Id="rId5" Type="http://schemas.openxmlformats.org/officeDocument/2006/relationships/image" Target="../media/image3.png"/><Relationship Id="rId4" Type="http://schemas.openxmlformats.org/officeDocument/2006/relationships/hyperlink" Target="#' Intermediaci&#243;n financ'!A1"/><Relationship Id="rId9" Type="http://schemas.openxmlformats.org/officeDocument/2006/relationships/chart" Target="../charts/chart122.xml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3.xml"/><Relationship Id="rId6" Type="http://schemas.openxmlformats.org/officeDocument/2006/relationships/hyperlink" Target="#'Transp, almacen y comun'!A1"/><Relationship Id="rId5" Type="http://schemas.openxmlformats.org/officeDocument/2006/relationships/image" Target="../media/image3.png"/><Relationship Id="rId4" Type="http://schemas.openxmlformats.org/officeDocument/2006/relationships/hyperlink" Target="#'Act Inmobiliarias'!A1"/><Relationship Id="rId9" Type="http://schemas.openxmlformats.org/officeDocument/2006/relationships/chart" Target="../charts/chart124.xml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5.xml"/><Relationship Id="rId6" Type="http://schemas.openxmlformats.org/officeDocument/2006/relationships/hyperlink" Target="#' Intermediaci&#243;n financ'!A1"/><Relationship Id="rId5" Type="http://schemas.openxmlformats.org/officeDocument/2006/relationships/image" Target="../media/image3.png"/><Relationship Id="rId4" Type="http://schemas.openxmlformats.org/officeDocument/2006/relationships/hyperlink" Target="#'Servi, comunales, soc y person'!A1"/><Relationship Id="rId9" Type="http://schemas.openxmlformats.org/officeDocument/2006/relationships/chart" Target="../charts/chart126.xml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7.xml"/><Relationship Id="rId6" Type="http://schemas.openxmlformats.org/officeDocument/2006/relationships/hyperlink" Target="#'Act Inmobiliarias'!A1"/><Relationship Id="rId5" Type="http://schemas.openxmlformats.org/officeDocument/2006/relationships/image" Target="../media/image3.png"/><Relationship Id="rId4" Type="http://schemas.openxmlformats.org/officeDocument/2006/relationships/hyperlink" Target="#'Servi, comunales, soc y person'!A1"/><Relationship Id="rId9" Type="http://schemas.openxmlformats.org/officeDocument/2006/relationships/chart" Target="../charts/chart128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18</xdr:col>
      <xdr:colOff>7938</xdr:colOff>
      <xdr:row>8</xdr:row>
      <xdr:rowOff>73896</xdr:rowOff>
    </xdr:to>
    <xdr:pic>
      <xdr:nvPicPr>
        <xdr:cNvPr id="7" name="Imagen 6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907838" cy="1699496"/>
        </a:xfrm>
        <a:prstGeom prst="rect">
          <a:avLst/>
        </a:prstGeom>
      </xdr:spPr>
    </xdr:pic>
    <xdr:clientData/>
  </xdr:twoCellAnchor>
  <xdr:twoCellAnchor>
    <xdr:from>
      <xdr:col>7</xdr:col>
      <xdr:colOff>692148</xdr:colOff>
      <xdr:row>2</xdr:row>
      <xdr:rowOff>123825</xdr:rowOff>
    </xdr:from>
    <xdr:to>
      <xdr:col>12</xdr:col>
      <xdr:colOff>459440</xdr:colOff>
      <xdr:row>7</xdr:row>
      <xdr:rowOff>114301</xdr:rowOff>
    </xdr:to>
    <xdr:sp macro="" textlink="">
      <xdr:nvSpPr>
        <xdr:cNvPr id="10" name="3 CuadroTexto"/>
        <xdr:cNvSpPr txBox="1"/>
      </xdr:nvSpPr>
      <xdr:spPr>
        <a:xfrm>
          <a:off x="5051236" y="527237"/>
          <a:ext cx="3297145" cy="999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 septiembre 2010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12</xdr:row>
      <xdr:rowOff>0</xdr:rowOff>
    </xdr:from>
    <xdr:to>
      <xdr:col>8</xdr:col>
      <xdr:colOff>581025</xdr:colOff>
      <xdr:row>30</xdr:row>
      <xdr:rowOff>46318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123825" y="2352675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27</xdr:row>
      <xdr:rowOff>123825</xdr:rowOff>
    </xdr:from>
    <xdr:to>
      <xdr:col>3</xdr:col>
      <xdr:colOff>381000</xdr:colOff>
      <xdr:row>29</xdr:row>
      <xdr:rowOff>123825</xdr:rowOff>
    </xdr:to>
    <xdr:sp macro="" textlink="">
      <xdr:nvSpPr>
        <xdr:cNvPr id="10" name="9 CuadroTexto"/>
        <xdr:cNvSpPr txBox="1"/>
      </xdr:nvSpPr>
      <xdr:spPr>
        <a:xfrm>
          <a:off x="2219324" y="5457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7,9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26</xdr:row>
      <xdr:rowOff>114300</xdr:rowOff>
    </xdr:from>
    <xdr:to>
      <xdr:col>1</xdr:col>
      <xdr:colOff>1924049</xdr:colOff>
      <xdr:row>28</xdr:row>
      <xdr:rowOff>133350</xdr:rowOff>
    </xdr:to>
    <xdr:sp macro="" textlink="">
      <xdr:nvSpPr>
        <xdr:cNvPr id="11" name="10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8,3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22</xdr:row>
      <xdr:rowOff>152400</xdr:rowOff>
    </xdr:from>
    <xdr:to>
      <xdr:col>1</xdr:col>
      <xdr:colOff>1895475</xdr:colOff>
      <xdr:row>24</xdr:row>
      <xdr:rowOff>152400</xdr:rowOff>
    </xdr:to>
    <xdr:sp macro="" textlink="">
      <xdr:nvSpPr>
        <xdr:cNvPr id="12" name="11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12.1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25</xdr:row>
      <xdr:rowOff>0</xdr:rowOff>
    </xdr:from>
    <xdr:to>
      <xdr:col>4</xdr:col>
      <xdr:colOff>238126</xdr:colOff>
      <xdr:row>27</xdr:row>
      <xdr:rowOff>19050</xdr:rowOff>
    </xdr:to>
    <xdr:sp macro="" textlink="">
      <xdr:nvSpPr>
        <xdr:cNvPr id="13" name="12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6,9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24</xdr:row>
      <xdr:rowOff>85725</xdr:rowOff>
    </xdr:from>
    <xdr:to>
      <xdr:col>2</xdr:col>
      <xdr:colOff>1</xdr:colOff>
      <xdr:row>26</xdr:row>
      <xdr:rowOff>85725</xdr:rowOff>
    </xdr:to>
    <xdr:sp macro="" textlink="">
      <xdr:nvSpPr>
        <xdr:cNvPr id="14" name="13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7,3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21</xdr:row>
      <xdr:rowOff>47625</xdr:rowOff>
    </xdr:from>
    <xdr:to>
      <xdr:col>3</xdr:col>
      <xdr:colOff>95249</xdr:colOff>
      <xdr:row>23</xdr:row>
      <xdr:rowOff>47625</xdr:rowOff>
    </xdr:to>
    <xdr:sp macro="" textlink="">
      <xdr:nvSpPr>
        <xdr:cNvPr id="15" name="14 CuadroTexto"/>
        <xdr:cNvSpPr txBox="1"/>
      </xdr:nvSpPr>
      <xdr:spPr>
        <a:xfrm>
          <a:off x="2219325" y="42005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8,2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20</xdr:row>
      <xdr:rowOff>9525</xdr:rowOff>
    </xdr:from>
    <xdr:to>
      <xdr:col>1</xdr:col>
      <xdr:colOff>1095376</xdr:colOff>
      <xdr:row>22</xdr:row>
      <xdr:rowOff>9525</xdr:rowOff>
    </xdr:to>
    <xdr:sp macro="" textlink="">
      <xdr:nvSpPr>
        <xdr:cNvPr id="16" name="15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9,6</a:t>
          </a:r>
        </a:p>
      </xdr:txBody>
    </xdr:sp>
    <xdr:clientData/>
  </xdr:twoCellAnchor>
  <xdr:twoCellAnchor>
    <xdr:from>
      <xdr:col>1</xdr:col>
      <xdr:colOff>28575</xdr:colOff>
      <xdr:row>14</xdr:row>
      <xdr:rowOff>0</xdr:rowOff>
    </xdr:from>
    <xdr:to>
      <xdr:col>1</xdr:col>
      <xdr:colOff>1247776</xdr:colOff>
      <xdr:row>16</xdr:row>
      <xdr:rowOff>0</xdr:rowOff>
    </xdr:to>
    <xdr:sp macro="" textlink="">
      <xdr:nvSpPr>
        <xdr:cNvPr id="17" name="16 CuadroTexto"/>
        <xdr:cNvSpPr txBox="1"/>
      </xdr:nvSpPr>
      <xdr:spPr>
        <a:xfrm>
          <a:off x="152400" y="2752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8,1</a:t>
          </a:r>
        </a:p>
      </xdr:txBody>
    </xdr:sp>
    <xdr:clientData/>
  </xdr:twoCellAnchor>
  <xdr:twoCellAnchor>
    <xdr:from>
      <xdr:col>7</xdr:col>
      <xdr:colOff>390525</xdr:colOff>
      <xdr:row>20</xdr:row>
      <xdr:rowOff>142875</xdr:rowOff>
    </xdr:from>
    <xdr:to>
      <xdr:col>10</xdr:col>
      <xdr:colOff>95251</xdr:colOff>
      <xdr:row>22</xdr:row>
      <xdr:rowOff>142875</xdr:rowOff>
    </xdr:to>
    <xdr:sp macro="" textlink="">
      <xdr:nvSpPr>
        <xdr:cNvPr id="18" name="17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9,6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19</xdr:row>
      <xdr:rowOff>28575</xdr:rowOff>
    </xdr:from>
    <xdr:to>
      <xdr:col>10</xdr:col>
      <xdr:colOff>66676</xdr:colOff>
      <xdr:row>21</xdr:row>
      <xdr:rowOff>28575</xdr:rowOff>
    </xdr:to>
    <xdr:sp macro="" textlink="">
      <xdr:nvSpPr>
        <xdr:cNvPr id="19" name="18 CuadroTexto"/>
        <xdr:cNvSpPr txBox="1"/>
      </xdr:nvSpPr>
      <xdr:spPr>
        <a:xfrm>
          <a:off x="6200775" y="37814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5,2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19</xdr:row>
      <xdr:rowOff>57150</xdr:rowOff>
    </xdr:from>
    <xdr:to>
      <xdr:col>2</xdr:col>
      <xdr:colOff>590549</xdr:colOff>
      <xdr:row>21</xdr:row>
      <xdr:rowOff>57150</xdr:rowOff>
    </xdr:to>
    <xdr:sp macro="" textlink="">
      <xdr:nvSpPr>
        <xdr:cNvPr id="20" name="19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5</a:t>
          </a:r>
          <a:r>
            <a:rPr lang="es-ES" sz="1200" b="0" baseline="0">
              <a:solidFill>
                <a:srgbClr val="53722D"/>
              </a:solidFill>
            </a:rPr>
            <a:t>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200025</xdr:colOff>
      <xdr:row>14</xdr:row>
      <xdr:rowOff>66675</xdr:rowOff>
    </xdr:from>
    <xdr:to>
      <xdr:col>5</xdr:col>
      <xdr:colOff>28576</xdr:colOff>
      <xdr:row>16</xdr:row>
      <xdr:rowOff>66675</xdr:rowOff>
    </xdr:to>
    <xdr:sp macro="" textlink="">
      <xdr:nvSpPr>
        <xdr:cNvPr id="21" name="20 CuadroTexto"/>
        <xdr:cNvSpPr txBox="1"/>
      </xdr:nvSpPr>
      <xdr:spPr>
        <a:xfrm>
          <a:off x="3257550" y="2819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0</xdr:colOff>
      <xdr:row>26</xdr:row>
      <xdr:rowOff>76200</xdr:rowOff>
    </xdr:from>
    <xdr:to>
      <xdr:col>3</xdr:col>
      <xdr:colOff>571500</xdr:colOff>
      <xdr:row>40</xdr:row>
      <xdr:rowOff>57150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657225</xdr:colOff>
      <xdr:row>26</xdr:row>
      <xdr:rowOff>76200</xdr:rowOff>
    </xdr:from>
    <xdr:to>
      <xdr:col>9</xdr:col>
      <xdr:colOff>114300</xdr:colOff>
      <xdr:row>40</xdr:row>
      <xdr:rowOff>57150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000125"/>
          <a:ext cx="7353300" cy="1061233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38101</xdr:rowOff>
    </xdr:from>
    <xdr:to>
      <xdr:col>9</xdr:col>
      <xdr:colOff>628650</xdr:colOff>
      <xdr:row>45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4</xdr:col>
      <xdr:colOff>504825</xdr:colOff>
      <xdr:row>1</xdr:row>
      <xdr:rowOff>123825</xdr:rowOff>
    </xdr:from>
    <xdr:to>
      <xdr:col>8</xdr:col>
      <xdr:colOff>619125</xdr:colOff>
      <xdr:row>4</xdr:row>
      <xdr:rowOff>123825</xdr:rowOff>
    </xdr:to>
    <xdr:sp macro="" textlink="">
      <xdr:nvSpPr>
        <xdr:cNvPr id="11" name="3 CuadroTexto"/>
        <xdr:cNvSpPr txBox="1"/>
      </xdr:nvSpPr>
      <xdr:spPr>
        <a:xfrm>
          <a:off x="3067050" y="13239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2</xdr:rowOff>
    </xdr:from>
    <xdr:to>
      <xdr:col>10</xdr:col>
      <xdr:colOff>142875</xdr:colOff>
      <xdr:row>45</xdr:row>
      <xdr:rowOff>104776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0</xdr:rowOff>
    </xdr:from>
    <xdr:to>
      <xdr:col>10</xdr:col>
      <xdr:colOff>142875</xdr:colOff>
      <xdr:row>47</xdr:row>
      <xdr:rowOff>123825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0</xdr:rowOff>
    </xdr:from>
    <xdr:to>
      <xdr:col>10</xdr:col>
      <xdr:colOff>142875</xdr:colOff>
      <xdr:row>47</xdr:row>
      <xdr:rowOff>114300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0</xdr:rowOff>
    </xdr:from>
    <xdr:to>
      <xdr:col>10</xdr:col>
      <xdr:colOff>142875</xdr:colOff>
      <xdr:row>47</xdr:row>
      <xdr:rowOff>104775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0</xdr:rowOff>
    </xdr:from>
    <xdr:to>
      <xdr:col>10</xdr:col>
      <xdr:colOff>142875</xdr:colOff>
      <xdr:row>47</xdr:row>
      <xdr:rowOff>47625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0</xdr:rowOff>
    </xdr:from>
    <xdr:to>
      <xdr:col>10</xdr:col>
      <xdr:colOff>142875</xdr:colOff>
      <xdr:row>47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1</xdr:rowOff>
    </xdr:from>
    <xdr:to>
      <xdr:col>10</xdr:col>
      <xdr:colOff>142875</xdr:colOff>
      <xdr:row>47</xdr:row>
      <xdr:rowOff>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0</xdr:rowOff>
    </xdr:from>
    <xdr:to>
      <xdr:col>10</xdr:col>
      <xdr:colOff>142875</xdr:colOff>
      <xdr:row>47</xdr:row>
      <xdr:rowOff>95250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0</xdr:rowOff>
    </xdr:from>
    <xdr:to>
      <xdr:col>10</xdr:col>
      <xdr:colOff>142875</xdr:colOff>
      <xdr:row>47</xdr:row>
      <xdr:rowOff>66675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0</xdr:rowOff>
    </xdr:from>
    <xdr:to>
      <xdr:col>10</xdr:col>
      <xdr:colOff>142875</xdr:colOff>
      <xdr:row>47</xdr:row>
      <xdr:rowOff>123825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0</xdr:rowOff>
    </xdr:from>
    <xdr:to>
      <xdr:col>10</xdr:col>
      <xdr:colOff>142875</xdr:colOff>
      <xdr:row>47</xdr:row>
      <xdr:rowOff>133350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0</xdr:rowOff>
    </xdr:from>
    <xdr:to>
      <xdr:col>10</xdr:col>
      <xdr:colOff>142875</xdr:colOff>
      <xdr:row>47</xdr:row>
      <xdr:rowOff>114300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0</xdr:rowOff>
    </xdr:from>
    <xdr:to>
      <xdr:col>10</xdr:col>
      <xdr:colOff>142875</xdr:colOff>
      <xdr:row>47</xdr:row>
      <xdr:rowOff>133350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40982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304800</xdr:colOff>
      <xdr:row>31</xdr:row>
      <xdr:rowOff>66675</xdr:rowOff>
    </xdr:from>
    <xdr:to>
      <xdr:col>8</xdr:col>
      <xdr:colOff>419100</xdr:colOff>
      <xdr:row>45</xdr:row>
      <xdr:rowOff>47625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495300</xdr:colOff>
      <xdr:row>31</xdr:row>
      <xdr:rowOff>66675</xdr:rowOff>
    </xdr:from>
    <xdr:to>
      <xdr:col>3</xdr:col>
      <xdr:colOff>457200</xdr:colOff>
      <xdr:row>45</xdr:row>
      <xdr:rowOff>47625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50</xdr:row>
      <xdr:rowOff>123826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61108</xdr:rowOff>
    </xdr:to>
    <xdr:pic>
      <xdr:nvPicPr>
        <xdr:cNvPr id="11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8445500" cy="1013608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8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47625</xdr:rowOff>
    </xdr:from>
    <xdr:to>
      <xdr:col>12</xdr:col>
      <xdr:colOff>1</xdr:colOff>
      <xdr:row>52</xdr:row>
      <xdr:rowOff>28575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50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47625</xdr:rowOff>
    </xdr:from>
    <xdr:to>
      <xdr:col>12</xdr:col>
      <xdr:colOff>1</xdr:colOff>
      <xdr:row>52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50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47625</xdr:rowOff>
    </xdr:from>
    <xdr:to>
      <xdr:col>12</xdr:col>
      <xdr:colOff>1</xdr:colOff>
      <xdr:row>52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50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47625</xdr:rowOff>
    </xdr:from>
    <xdr:to>
      <xdr:col>12</xdr:col>
      <xdr:colOff>1</xdr:colOff>
      <xdr:row>52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50</xdr:row>
      <xdr:rowOff>9525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47625</xdr:rowOff>
    </xdr:from>
    <xdr:to>
      <xdr:col>12</xdr:col>
      <xdr:colOff>1</xdr:colOff>
      <xdr:row>52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50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47625</xdr:rowOff>
    </xdr:from>
    <xdr:to>
      <xdr:col>12</xdr:col>
      <xdr:colOff>1</xdr:colOff>
      <xdr:row>52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50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47625</xdr:rowOff>
    </xdr:from>
    <xdr:to>
      <xdr:col>12</xdr:col>
      <xdr:colOff>1</xdr:colOff>
      <xdr:row>52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50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47625</xdr:rowOff>
    </xdr:from>
    <xdr:to>
      <xdr:col>12</xdr:col>
      <xdr:colOff>1</xdr:colOff>
      <xdr:row>52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50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47625</xdr:rowOff>
    </xdr:from>
    <xdr:to>
      <xdr:col>12</xdr:col>
      <xdr:colOff>1</xdr:colOff>
      <xdr:row>52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50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47625</xdr:rowOff>
    </xdr:from>
    <xdr:to>
      <xdr:col>12</xdr:col>
      <xdr:colOff>1</xdr:colOff>
      <xdr:row>52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47625</xdr:rowOff>
    </xdr:from>
    <xdr:to>
      <xdr:col>7</xdr:col>
      <xdr:colOff>152400</xdr:colOff>
      <xdr:row>51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39</xdr:row>
      <xdr:rowOff>47625</xdr:rowOff>
    </xdr:from>
    <xdr:to>
      <xdr:col>12</xdr:col>
      <xdr:colOff>1</xdr:colOff>
      <xdr:row>53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50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47625</xdr:rowOff>
    </xdr:from>
    <xdr:to>
      <xdr:col>12</xdr:col>
      <xdr:colOff>1</xdr:colOff>
      <xdr:row>52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47625</xdr:rowOff>
    </xdr:from>
    <xdr:to>
      <xdr:col>7</xdr:col>
      <xdr:colOff>152400</xdr:colOff>
      <xdr:row>51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7235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39</xdr:row>
      <xdr:rowOff>47625</xdr:rowOff>
    </xdr:from>
    <xdr:to>
      <xdr:col>12</xdr:col>
      <xdr:colOff>1</xdr:colOff>
      <xdr:row>53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47625</xdr:rowOff>
    </xdr:from>
    <xdr:to>
      <xdr:col>7</xdr:col>
      <xdr:colOff>152400</xdr:colOff>
      <xdr:row>51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39</xdr:row>
      <xdr:rowOff>47625</xdr:rowOff>
    </xdr:from>
    <xdr:to>
      <xdr:col>12</xdr:col>
      <xdr:colOff>1</xdr:colOff>
      <xdr:row>53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47625</xdr:rowOff>
    </xdr:from>
    <xdr:to>
      <xdr:col>7</xdr:col>
      <xdr:colOff>152400</xdr:colOff>
      <xdr:row>51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39</xdr:row>
      <xdr:rowOff>47625</xdr:rowOff>
    </xdr:from>
    <xdr:to>
      <xdr:col>12</xdr:col>
      <xdr:colOff>1</xdr:colOff>
      <xdr:row>53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0</xdr:colOff>
      <xdr:row>23</xdr:row>
      <xdr:rowOff>0</xdr:rowOff>
    </xdr:from>
    <xdr:to>
      <xdr:col>3</xdr:col>
      <xdr:colOff>628650</xdr:colOff>
      <xdr:row>32</xdr:row>
      <xdr:rowOff>180975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609600</xdr:colOff>
      <xdr:row>23</xdr:row>
      <xdr:rowOff>0</xdr:rowOff>
    </xdr:from>
    <xdr:to>
      <xdr:col>10</xdr:col>
      <xdr:colOff>0</xdr:colOff>
      <xdr:row>32</xdr:row>
      <xdr:rowOff>152400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0</xdr:col>
      <xdr:colOff>0</xdr:colOff>
      <xdr:row>33</xdr:row>
      <xdr:rowOff>19051</xdr:rowOff>
    </xdr:from>
    <xdr:to>
      <xdr:col>3</xdr:col>
      <xdr:colOff>628650</xdr:colOff>
      <xdr:row>42</xdr:row>
      <xdr:rowOff>142876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3</xdr:col>
      <xdr:colOff>590550</xdr:colOff>
      <xdr:row>32</xdr:row>
      <xdr:rowOff>161925</xdr:rowOff>
    </xdr:from>
    <xdr:to>
      <xdr:col>9</xdr:col>
      <xdr:colOff>104775</xdr:colOff>
      <xdr:row>42</xdr:row>
      <xdr:rowOff>133350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9525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304800</xdr:colOff>
      <xdr:row>14</xdr:row>
      <xdr:rowOff>66675</xdr:rowOff>
    </xdr:from>
    <xdr:to>
      <xdr:col>8</xdr:col>
      <xdr:colOff>419100</xdr:colOff>
      <xdr:row>25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495300</xdr:colOff>
      <xdr:row>14</xdr:row>
      <xdr:rowOff>66675</xdr:rowOff>
    </xdr:from>
    <xdr:to>
      <xdr:col>3</xdr:col>
      <xdr:colOff>457200</xdr:colOff>
      <xdr:row>25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0</xdr:col>
      <xdr:colOff>0</xdr:colOff>
      <xdr:row>33</xdr:row>
      <xdr:rowOff>76200</xdr:rowOff>
    </xdr:from>
    <xdr:to>
      <xdr:col>3</xdr:col>
      <xdr:colOff>571500</xdr:colOff>
      <xdr:row>45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3</xdr:col>
      <xdr:colOff>657225</xdr:colOff>
      <xdr:row>33</xdr:row>
      <xdr:rowOff>76200</xdr:rowOff>
    </xdr:from>
    <xdr:to>
      <xdr:col>9</xdr:col>
      <xdr:colOff>114300</xdr:colOff>
      <xdr:row>45</xdr:row>
      <xdr:rowOff>76200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676276</xdr:colOff>
      <xdr:row>25</xdr:row>
      <xdr:rowOff>180975</xdr:rowOff>
    </xdr:from>
    <xdr:to>
      <xdr:col>10</xdr:col>
      <xdr:colOff>257176</xdr:colOff>
      <xdr:row>36</xdr:row>
      <xdr:rowOff>114300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139700</xdr:rowOff>
    </xdr:from>
    <xdr:to>
      <xdr:col>9</xdr:col>
      <xdr:colOff>552450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47925" y="339725"/>
          <a:ext cx="4000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628651</xdr:colOff>
      <xdr:row>26</xdr:row>
      <xdr:rowOff>0</xdr:rowOff>
    </xdr:from>
    <xdr:to>
      <xdr:col>10</xdr:col>
      <xdr:colOff>619124</xdr:colOff>
      <xdr:row>36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118382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43775" cy="1081644"/>
        </a:xfrm>
        <a:prstGeom prst="rect">
          <a:avLst/>
        </a:prstGeom>
      </xdr:spPr>
    </xdr:pic>
    <xdr:clientData/>
  </xdr:twoCellAnchor>
  <xdr:twoCellAnchor>
    <xdr:from>
      <xdr:col>3</xdr:col>
      <xdr:colOff>12247</xdr:colOff>
      <xdr:row>1</xdr:row>
      <xdr:rowOff>166914</xdr:rowOff>
    </xdr:from>
    <xdr:to>
      <xdr:col>7</xdr:col>
      <xdr:colOff>87087</xdr:colOff>
      <xdr:row>4</xdr:row>
      <xdr:rowOff>166914</xdr:rowOff>
    </xdr:to>
    <xdr:sp macro="" textlink="">
      <xdr:nvSpPr>
        <xdr:cNvPr id="7" name="3 CuadroTexto"/>
        <xdr:cNvSpPr txBox="1"/>
      </xdr:nvSpPr>
      <xdr:spPr>
        <a:xfrm>
          <a:off x="3073854" y="371021"/>
          <a:ext cx="2850697" cy="61232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23</xdr:row>
      <xdr:rowOff>171450</xdr:rowOff>
    </xdr:from>
    <xdr:to>
      <xdr:col>10</xdr:col>
      <xdr:colOff>57150</xdr:colOff>
      <xdr:row>38</xdr:row>
      <xdr:rowOff>152400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4295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439025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44855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45807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4676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439025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439025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0</xdr:rowOff>
    </xdr:from>
    <xdr:to>
      <xdr:col>7</xdr:col>
      <xdr:colOff>152400</xdr:colOff>
      <xdr:row>39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496175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" y="0"/>
          <a:ext cx="7258049" cy="1061233"/>
        </a:xfrm>
        <a:prstGeom prst="rect">
          <a:avLst/>
        </a:prstGeom>
      </xdr:spPr>
    </xdr:pic>
    <xdr:clientData/>
  </xdr:twoCellAnchor>
  <xdr:twoCellAnchor>
    <xdr:from>
      <xdr:col>3</xdr:col>
      <xdr:colOff>12247</xdr:colOff>
      <xdr:row>1</xdr:row>
      <xdr:rowOff>166914</xdr:rowOff>
    </xdr:from>
    <xdr:to>
      <xdr:col>7</xdr:col>
      <xdr:colOff>87087</xdr:colOff>
      <xdr:row>4</xdr:row>
      <xdr:rowOff>166914</xdr:rowOff>
    </xdr:to>
    <xdr:sp macro="" textlink="">
      <xdr:nvSpPr>
        <xdr:cNvPr id="6" name="3 CuadroTexto"/>
        <xdr:cNvSpPr txBox="1"/>
      </xdr:nvSpPr>
      <xdr:spPr>
        <a:xfrm>
          <a:off x="3069772" y="366939"/>
          <a:ext cx="285614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octubre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38101</xdr:colOff>
      <xdr:row>24</xdr:row>
      <xdr:rowOff>104775</xdr:rowOff>
    </xdr:from>
    <xdr:to>
      <xdr:col>9</xdr:col>
      <xdr:colOff>19051</xdr:colOff>
      <xdr:row>41</xdr:row>
      <xdr:rowOff>76200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27</xdr:row>
      <xdr:rowOff>28575</xdr:rowOff>
    </xdr:from>
    <xdr:to>
      <xdr:col>7</xdr:col>
      <xdr:colOff>190500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52475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496175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41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57237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41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48665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41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4676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41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41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41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4676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41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45807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41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41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49617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41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5057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 septiembre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ctorcortes\AppData\Local\Microsoft\Windows\Temporary%20Internet%20Files\Content.Outlook\C3JCE3MU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ctorcortes\AppData\Local\Microsoft\Windows\Temporary%20Internet%20Files\Content.Outlook\C3JCE3MU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S49"/>
  <sheetViews>
    <sheetView tabSelected="1" zoomScale="85" zoomScaleNormal="85" zoomScaleSheetLayoutView="100" zoomScalePageLayoutView="80" workbookViewId="0"/>
  </sheetViews>
  <sheetFormatPr baseColWidth="10" defaultColWidth="10.85546875" defaultRowHeight="15.75"/>
  <cols>
    <col min="1" max="1" width="1.85546875" style="9" customWidth="1"/>
    <col min="2" max="17" width="10.5703125" style="9" customWidth="1"/>
    <col min="18" max="18" width="5.85546875" style="9" customWidth="1"/>
    <col min="19" max="16384" width="10.85546875" style="9"/>
  </cols>
  <sheetData>
    <row r="1" spans="1:19">
      <c r="A1" s="13" t="s">
        <v>114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5"/>
      <c r="S1" s="11"/>
    </row>
    <row r="2" spans="1:19">
      <c r="A2" s="16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7"/>
      <c r="S2" s="11"/>
    </row>
    <row r="3" spans="1:19">
      <c r="A3" s="16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7"/>
      <c r="S3" s="11"/>
    </row>
    <row r="4" spans="1:19">
      <c r="A4" s="16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8"/>
      <c r="S4" s="11"/>
    </row>
    <row r="5" spans="1:19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8"/>
      <c r="S5" s="11"/>
    </row>
    <row r="6" spans="1:19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8"/>
      <c r="S6" s="11"/>
    </row>
    <row r="7" spans="1:19">
      <c r="A7" s="16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8"/>
      <c r="S7" s="11"/>
    </row>
    <row r="8" spans="1:19">
      <c r="A8" s="16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8"/>
      <c r="S8" s="11"/>
    </row>
    <row r="9" spans="1:19">
      <c r="A9" s="16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8"/>
      <c r="S9" s="11"/>
    </row>
    <row r="10" spans="1:19" ht="18.75">
      <c r="A10" s="16"/>
      <c r="B10" s="196" t="s">
        <v>0</v>
      </c>
      <c r="C10" s="196"/>
      <c r="D10" s="196"/>
      <c r="E10" s="196"/>
      <c r="F10" s="196"/>
      <c r="G10" s="196"/>
      <c r="H10" s="196"/>
      <c r="I10" s="196"/>
      <c r="J10" s="196"/>
      <c r="K10" s="196"/>
      <c r="L10" s="196"/>
      <c r="M10" s="196"/>
      <c r="N10" s="196"/>
      <c r="O10" s="196"/>
      <c r="P10" s="196"/>
      <c r="Q10" s="196"/>
      <c r="R10" s="18"/>
      <c r="S10" s="11"/>
    </row>
    <row r="11" spans="1:19">
      <c r="A11" s="16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10"/>
      <c r="Q11" s="10"/>
      <c r="R11" s="18"/>
      <c r="S11" s="11"/>
    </row>
    <row r="12" spans="1:19" ht="17.25">
      <c r="A12" s="16"/>
      <c r="B12" s="49" t="s">
        <v>128</v>
      </c>
      <c r="C12" s="3"/>
      <c r="D12" s="3"/>
      <c r="E12" s="86" t="s">
        <v>186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10"/>
      <c r="Q12" s="10"/>
      <c r="R12" s="18"/>
      <c r="S12" s="11"/>
    </row>
    <row r="13" spans="1:19">
      <c r="A13" s="16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10"/>
      <c r="Q13" s="10"/>
      <c r="R13" s="18"/>
      <c r="S13" s="11"/>
    </row>
    <row r="14" spans="1:19" ht="16.5" customHeight="1">
      <c r="A14" s="16"/>
      <c r="B14" s="49" t="s">
        <v>70</v>
      </c>
      <c r="C14" s="103"/>
      <c r="D14" s="103"/>
      <c r="E14" s="66" t="s">
        <v>122</v>
      </c>
      <c r="F14" s="124"/>
      <c r="G14" s="67"/>
      <c r="H14" s="50"/>
      <c r="I14" s="66" t="s">
        <v>123</v>
      </c>
      <c r="J14" s="125"/>
      <c r="K14" s="125"/>
      <c r="L14" s="50"/>
      <c r="M14" s="85" t="s">
        <v>124</v>
      </c>
      <c r="N14" s="11"/>
      <c r="O14" s="50"/>
      <c r="P14" s="50"/>
      <c r="Q14" s="50"/>
      <c r="R14" s="18"/>
      <c r="S14" s="11"/>
    </row>
    <row r="15" spans="1:19">
      <c r="A15" s="16"/>
      <c r="B15" s="37"/>
      <c r="C15" s="35"/>
      <c r="D15" s="35"/>
      <c r="E15" s="37"/>
      <c r="F15" s="11"/>
      <c r="G15" s="35"/>
      <c r="H15" s="35"/>
      <c r="I15" s="37"/>
      <c r="J15" s="11"/>
      <c r="K15" s="11"/>
      <c r="L15" s="35"/>
      <c r="M15" s="35"/>
      <c r="N15" s="11"/>
      <c r="O15" s="35"/>
      <c r="P15" s="38"/>
      <c r="Q15" s="38"/>
      <c r="R15" s="18"/>
      <c r="S15" s="11"/>
    </row>
    <row r="16" spans="1:19" ht="17.25" customHeight="1">
      <c r="A16" s="16"/>
      <c r="B16" s="65" t="s">
        <v>56</v>
      </c>
      <c r="C16" s="65"/>
      <c r="D16" s="65"/>
      <c r="E16" s="51" t="s">
        <v>50</v>
      </c>
      <c r="F16" s="11"/>
      <c r="G16" s="39"/>
      <c r="H16" s="37"/>
      <c r="I16" s="51" t="s">
        <v>35</v>
      </c>
      <c r="J16" s="11"/>
      <c r="K16" s="11"/>
      <c r="L16" s="41"/>
      <c r="M16" s="1" t="s">
        <v>71</v>
      </c>
      <c r="N16" s="11"/>
      <c r="O16" s="40"/>
      <c r="P16" s="40"/>
      <c r="Q16" s="40"/>
      <c r="R16" s="18"/>
      <c r="S16" s="11"/>
    </row>
    <row r="17" spans="1:19" ht="16.5" customHeight="1">
      <c r="A17" s="16"/>
      <c r="B17" s="65"/>
      <c r="C17" s="65"/>
      <c r="D17" s="65"/>
      <c r="E17" s="1" t="s">
        <v>60</v>
      </c>
      <c r="F17" s="11"/>
      <c r="G17" s="35"/>
      <c r="H17" s="35"/>
      <c r="I17" s="51" t="s">
        <v>36</v>
      </c>
      <c r="J17" s="11"/>
      <c r="K17" s="11"/>
      <c r="L17" s="35"/>
      <c r="M17" s="1" t="s">
        <v>72</v>
      </c>
      <c r="N17" s="11"/>
      <c r="O17" s="42"/>
      <c r="P17" s="42"/>
      <c r="Q17" s="42"/>
      <c r="R17" s="18"/>
      <c r="S17" s="11"/>
    </row>
    <row r="18" spans="1:19" ht="16.5" customHeight="1">
      <c r="A18" s="16"/>
      <c r="B18" s="65"/>
      <c r="C18" s="65"/>
      <c r="D18" s="65"/>
      <c r="E18" s="1" t="s">
        <v>59</v>
      </c>
      <c r="F18" s="11"/>
      <c r="G18" s="35"/>
      <c r="H18" s="45"/>
      <c r="I18" s="51" t="s">
        <v>37</v>
      </c>
      <c r="J18" s="11"/>
      <c r="K18" s="11"/>
      <c r="L18" s="45"/>
      <c r="M18" s="1" t="s">
        <v>73</v>
      </c>
      <c r="N18" s="11"/>
      <c r="O18" s="42"/>
      <c r="P18" s="42"/>
      <c r="Q18" s="42"/>
      <c r="R18" s="18"/>
      <c r="S18" s="11"/>
    </row>
    <row r="19" spans="1:19" ht="16.5" customHeight="1">
      <c r="A19" s="16"/>
      <c r="B19" s="65"/>
      <c r="C19" s="65"/>
      <c r="D19" s="65"/>
      <c r="E19" s="54" t="s">
        <v>61</v>
      </c>
      <c r="F19" s="11"/>
      <c r="G19" s="4"/>
      <c r="H19" s="46"/>
      <c r="I19" s="51" t="s">
        <v>38</v>
      </c>
      <c r="J19" s="11"/>
      <c r="K19" s="11"/>
      <c r="L19" s="45"/>
      <c r="M19" s="1" t="s">
        <v>74</v>
      </c>
      <c r="N19" s="11"/>
      <c r="O19" s="42"/>
      <c r="P19" s="42"/>
      <c r="Q19" s="42"/>
      <c r="R19" s="18"/>
      <c r="S19" s="11"/>
    </row>
    <row r="20" spans="1:19" ht="16.5" customHeight="1">
      <c r="A20" s="16"/>
      <c r="B20" s="65"/>
      <c r="C20" s="65"/>
      <c r="D20" s="65"/>
      <c r="E20" s="1" t="s">
        <v>62</v>
      </c>
      <c r="F20" s="11"/>
      <c r="G20" s="4"/>
      <c r="H20" s="46"/>
      <c r="I20" s="51" t="s">
        <v>43</v>
      </c>
      <c r="J20" s="11"/>
      <c r="K20" s="11"/>
      <c r="L20" s="45"/>
      <c r="M20" s="1" t="s">
        <v>75</v>
      </c>
      <c r="N20" s="11"/>
      <c r="O20" s="42"/>
      <c r="P20" s="42"/>
      <c r="Q20" s="42"/>
      <c r="R20" s="18"/>
      <c r="S20" s="11"/>
    </row>
    <row r="21" spans="1:19" ht="16.5" customHeight="1">
      <c r="A21" s="16"/>
      <c r="B21" s="65"/>
      <c r="C21" s="65"/>
      <c r="D21" s="65"/>
      <c r="E21" s="1" t="s">
        <v>63</v>
      </c>
      <c r="F21" s="11"/>
      <c r="G21" s="4"/>
      <c r="H21" s="46"/>
      <c r="I21" s="51" t="s">
        <v>44</v>
      </c>
      <c r="J21" s="11"/>
      <c r="K21" s="11"/>
      <c r="L21" s="46"/>
      <c r="M21" s="1" t="s">
        <v>76</v>
      </c>
      <c r="N21" s="11"/>
      <c r="O21" s="42"/>
      <c r="P21" s="42"/>
      <c r="Q21" s="42"/>
      <c r="R21" s="18"/>
      <c r="S21" s="11"/>
    </row>
    <row r="22" spans="1:19" ht="16.5" customHeight="1">
      <c r="A22" s="16"/>
      <c r="B22" s="65"/>
      <c r="C22" s="65"/>
      <c r="D22" s="65"/>
      <c r="E22" s="54" t="s">
        <v>47</v>
      </c>
      <c r="F22" s="11"/>
      <c r="G22" s="7"/>
      <c r="H22" s="47"/>
      <c r="I22" s="51" t="s">
        <v>39</v>
      </c>
      <c r="J22" s="11"/>
      <c r="K22" s="11"/>
      <c r="L22" s="46"/>
      <c r="M22" s="1" t="s">
        <v>77</v>
      </c>
      <c r="N22" s="11"/>
      <c r="O22" s="42"/>
      <c r="P22" s="42"/>
      <c r="Q22" s="42"/>
      <c r="R22" s="18"/>
      <c r="S22" s="11"/>
    </row>
    <row r="23" spans="1:19" ht="16.5" customHeight="1">
      <c r="A23" s="16"/>
      <c r="B23" s="65"/>
      <c r="C23" s="65"/>
      <c r="D23" s="65"/>
      <c r="E23" s="54" t="s">
        <v>40</v>
      </c>
      <c r="F23" s="11"/>
      <c r="G23" s="7"/>
      <c r="H23" s="47"/>
      <c r="I23" s="51" t="s">
        <v>64</v>
      </c>
      <c r="J23" s="11"/>
      <c r="K23" s="11"/>
      <c r="L23" s="46"/>
      <c r="M23" s="1" t="s">
        <v>78</v>
      </c>
      <c r="N23" s="11"/>
      <c r="O23" s="42"/>
      <c r="P23" s="42"/>
      <c r="Q23" s="42"/>
      <c r="R23" s="18"/>
      <c r="S23" s="11"/>
    </row>
    <row r="24" spans="1:19" ht="16.5" customHeight="1">
      <c r="A24" s="16"/>
      <c r="B24" s="65"/>
      <c r="C24" s="65"/>
      <c r="D24" s="65"/>
      <c r="E24" s="126" t="s">
        <v>49</v>
      </c>
      <c r="F24" s="11"/>
      <c r="G24" s="7"/>
      <c r="H24" s="47"/>
      <c r="I24" s="51" t="s">
        <v>40</v>
      </c>
      <c r="J24" s="11"/>
      <c r="K24" s="11"/>
      <c r="L24" s="46"/>
      <c r="M24" s="1" t="s">
        <v>79</v>
      </c>
      <c r="N24" s="11"/>
      <c r="O24" s="42"/>
      <c r="P24" s="42"/>
      <c r="Q24" s="42"/>
      <c r="R24" s="18"/>
      <c r="S24" s="11"/>
    </row>
    <row r="25" spans="1:19" ht="16.5" customHeight="1">
      <c r="A25" s="16"/>
      <c r="B25" s="65"/>
      <c r="C25" s="65"/>
      <c r="D25" s="65"/>
      <c r="E25" s="126" t="s">
        <v>41</v>
      </c>
      <c r="F25" s="11"/>
      <c r="G25" s="7"/>
      <c r="H25" s="47"/>
      <c r="I25" s="51" t="s">
        <v>45</v>
      </c>
      <c r="J25" s="11"/>
      <c r="K25" s="11"/>
      <c r="L25" s="46"/>
      <c r="M25" s="42"/>
      <c r="N25" s="11"/>
      <c r="O25" s="42"/>
      <c r="P25" s="42"/>
      <c r="Q25" s="42"/>
      <c r="R25" s="18"/>
      <c r="S25" s="11"/>
    </row>
    <row r="26" spans="1:19" ht="16.5" customHeight="1">
      <c r="A26" s="16"/>
      <c r="B26" s="65"/>
      <c r="C26" s="65"/>
      <c r="D26" s="65"/>
      <c r="E26" s="54" t="s">
        <v>48</v>
      </c>
      <c r="F26" s="11"/>
      <c r="G26" s="7"/>
      <c r="H26" s="47"/>
      <c r="I26" s="51" t="s">
        <v>46</v>
      </c>
      <c r="J26" s="11"/>
      <c r="K26" s="11"/>
      <c r="L26" s="46"/>
      <c r="M26" s="86" t="s">
        <v>80</v>
      </c>
      <c r="N26" s="11"/>
      <c r="O26" s="42"/>
      <c r="P26" s="42"/>
      <c r="Q26" s="42"/>
      <c r="R26" s="18"/>
      <c r="S26" s="11"/>
    </row>
    <row r="27" spans="1:19" ht="16.5" customHeight="1">
      <c r="A27" s="16"/>
      <c r="B27" s="65"/>
      <c r="C27" s="65"/>
      <c r="D27" s="65"/>
      <c r="E27" s="54" t="s">
        <v>40</v>
      </c>
      <c r="F27" s="11"/>
      <c r="G27" s="7"/>
      <c r="H27" s="47"/>
      <c r="I27" s="51" t="s">
        <v>65</v>
      </c>
      <c r="J27" s="11"/>
      <c r="K27" s="11"/>
      <c r="L27" s="46"/>
      <c r="M27" s="42"/>
      <c r="N27" s="11"/>
      <c r="O27" s="42"/>
      <c r="P27" s="42"/>
      <c r="Q27" s="42"/>
      <c r="R27" s="18"/>
      <c r="S27" s="11"/>
    </row>
    <row r="28" spans="1:19" ht="16.5" customHeight="1">
      <c r="A28" s="16"/>
      <c r="B28" s="65"/>
      <c r="C28" s="65"/>
      <c r="D28" s="65"/>
      <c r="E28" s="55" t="s">
        <v>49</v>
      </c>
      <c r="F28" s="11"/>
      <c r="G28" s="4"/>
      <c r="H28" s="46"/>
      <c r="I28" s="51" t="s">
        <v>40</v>
      </c>
      <c r="J28" s="11"/>
      <c r="K28" s="11"/>
      <c r="L28" s="46"/>
      <c r="M28" s="1" t="s">
        <v>81</v>
      </c>
      <c r="N28" s="11"/>
      <c r="O28" s="42"/>
      <c r="P28" s="42"/>
      <c r="Q28" s="42"/>
      <c r="R28" s="18"/>
      <c r="S28" s="11"/>
    </row>
    <row r="29" spans="1:19" ht="16.5" customHeight="1">
      <c r="A29" s="16"/>
      <c r="B29" s="65"/>
      <c r="C29" s="65"/>
      <c r="D29" s="65"/>
      <c r="E29" s="56" t="s">
        <v>41</v>
      </c>
      <c r="F29" s="11"/>
      <c r="G29" s="8"/>
      <c r="H29" s="48"/>
      <c r="I29" s="51" t="s">
        <v>45</v>
      </c>
      <c r="J29" s="11"/>
      <c r="K29" s="11"/>
      <c r="L29" s="47"/>
      <c r="M29" s="1" t="s">
        <v>82</v>
      </c>
      <c r="N29" s="11"/>
      <c r="O29" s="42"/>
      <c r="P29" s="42"/>
      <c r="Q29" s="42"/>
      <c r="R29" s="18"/>
      <c r="S29" s="11"/>
    </row>
    <row r="30" spans="1:19" ht="16.5" customHeight="1">
      <c r="A30" s="16"/>
      <c r="B30" s="65"/>
      <c r="C30" s="65"/>
      <c r="D30" s="65"/>
      <c r="E30" s="4"/>
      <c r="F30" s="54"/>
      <c r="G30" s="4"/>
      <c r="H30" s="46"/>
      <c r="I30" s="51" t="s">
        <v>46</v>
      </c>
      <c r="J30" s="11"/>
      <c r="K30" s="11"/>
      <c r="L30" s="46"/>
      <c r="M30" s="1" t="s">
        <v>83</v>
      </c>
      <c r="N30" s="11"/>
      <c r="O30" s="42"/>
      <c r="P30" s="42"/>
      <c r="Q30" s="42"/>
      <c r="R30" s="19"/>
      <c r="S30" s="11"/>
    </row>
    <row r="31" spans="1:19" ht="16.5" customHeight="1">
      <c r="A31" s="16"/>
      <c r="B31" s="65"/>
      <c r="C31" s="65"/>
      <c r="D31" s="65"/>
      <c r="E31" s="4"/>
      <c r="F31" s="43"/>
      <c r="G31" s="4"/>
      <c r="H31" s="46"/>
      <c r="I31" s="46"/>
      <c r="J31" s="11"/>
      <c r="K31" s="11"/>
      <c r="L31" s="48"/>
      <c r="M31" s="1" t="s">
        <v>84</v>
      </c>
      <c r="N31" s="11"/>
      <c r="O31" s="42"/>
      <c r="P31" s="42"/>
      <c r="Q31" s="42"/>
      <c r="R31" s="18"/>
      <c r="S31" s="11"/>
    </row>
    <row r="32" spans="1:19" ht="17.25">
      <c r="A32" s="16"/>
      <c r="B32" s="11"/>
      <c r="C32" s="4"/>
      <c r="D32" s="4"/>
      <c r="E32" s="4"/>
      <c r="F32" s="4"/>
      <c r="G32" s="4"/>
      <c r="H32" s="4"/>
      <c r="I32" s="139"/>
      <c r="J32" s="139"/>
      <c r="K32" s="139"/>
      <c r="L32" s="139"/>
      <c r="M32" s="140"/>
      <c r="N32" s="140"/>
      <c r="O32" s="140"/>
      <c r="P32" s="44"/>
      <c r="Q32" s="44"/>
      <c r="R32" s="18"/>
      <c r="S32" s="11"/>
    </row>
    <row r="33" spans="1:19" ht="17.25">
      <c r="A33" s="16"/>
      <c r="B33" s="11"/>
      <c r="C33" s="4"/>
      <c r="D33" s="4"/>
      <c r="E33" s="148" t="s">
        <v>173</v>
      </c>
      <c r="F33" s="5"/>
      <c r="G33" s="5"/>
      <c r="H33" s="149"/>
      <c r="I33" s="59"/>
      <c r="J33" s="149"/>
      <c r="K33" s="149"/>
      <c r="L33" s="149"/>
      <c r="M33" s="143" t="s">
        <v>172</v>
      </c>
      <c r="N33" s="141"/>
      <c r="O33" s="141"/>
      <c r="P33" s="44"/>
      <c r="Q33" s="44"/>
      <c r="R33" s="18"/>
      <c r="S33" s="11"/>
    </row>
    <row r="34" spans="1:19" ht="17.25">
      <c r="A34" s="16"/>
      <c r="B34" s="11"/>
      <c r="C34" s="4"/>
      <c r="D34" s="4"/>
      <c r="E34" s="35"/>
      <c r="F34" s="4"/>
      <c r="G34" s="4"/>
      <c r="H34" s="4"/>
      <c r="J34" s="4"/>
      <c r="K34" s="4"/>
      <c r="L34" s="4"/>
      <c r="M34" s="35"/>
      <c r="N34" s="140"/>
      <c r="O34" s="140"/>
      <c r="P34" s="44"/>
      <c r="Q34" s="44"/>
      <c r="R34" s="18"/>
      <c r="S34" s="11"/>
    </row>
    <row r="35" spans="1:19" ht="17.25">
      <c r="A35" s="16"/>
      <c r="B35" s="11"/>
      <c r="C35" s="4"/>
      <c r="D35" s="4"/>
      <c r="E35" s="1" t="s">
        <v>137</v>
      </c>
      <c r="F35" s="4"/>
      <c r="G35" s="4"/>
      <c r="H35" s="4"/>
      <c r="J35" s="138"/>
      <c r="K35" s="138"/>
      <c r="L35" s="138"/>
      <c r="M35" s="1" t="s">
        <v>148</v>
      </c>
      <c r="N35" s="142"/>
      <c r="O35" s="140"/>
      <c r="P35" s="44"/>
      <c r="Q35" s="44"/>
      <c r="R35" s="18"/>
      <c r="S35" s="11"/>
    </row>
    <row r="36" spans="1:19" ht="17.25">
      <c r="A36" s="16"/>
      <c r="B36" s="11"/>
      <c r="C36" s="4"/>
      <c r="D36" s="4"/>
      <c r="E36" s="1" t="s">
        <v>138</v>
      </c>
      <c r="F36" s="4"/>
      <c r="G36" s="4"/>
      <c r="H36" s="4"/>
      <c r="J36" s="138"/>
      <c r="K36" s="138"/>
      <c r="L36" s="138"/>
      <c r="M36" s="1" t="s">
        <v>137</v>
      </c>
      <c r="N36" s="142"/>
      <c r="O36" s="140"/>
      <c r="P36" s="44"/>
      <c r="Q36" s="44"/>
      <c r="R36" s="18"/>
      <c r="S36" s="11"/>
    </row>
    <row r="37" spans="1:19" ht="17.25">
      <c r="A37" s="16"/>
      <c r="B37" s="11"/>
      <c r="C37" s="4"/>
      <c r="D37" s="4"/>
      <c r="E37" s="1" t="s">
        <v>139</v>
      </c>
      <c r="F37" s="4"/>
      <c r="G37" s="4"/>
      <c r="H37" s="4"/>
      <c r="J37" s="138"/>
      <c r="K37" s="138"/>
      <c r="L37" s="138"/>
      <c r="M37" s="1" t="s">
        <v>138</v>
      </c>
      <c r="N37" s="142"/>
      <c r="O37" s="140"/>
      <c r="P37" s="44"/>
      <c r="Q37" s="44"/>
      <c r="R37" s="18"/>
      <c r="S37" s="11"/>
    </row>
    <row r="38" spans="1:19" ht="17.25">
      <c r="A38" s="16"/>
      <c r="B38" s="11"/>
      <c r="C38" s="4"/>
      <c r="D38" s="4"/>
      <c r="E38" s="1" t="s">
        <v>140</v>
      </c>
      <c r="F38" s="4"/>
      <c r="G38" s="4"/>
      <c r="H38" s="4"/>
      <c r="J38" s="138"/>
      <c r="K38" s="138"/>
      <c r="L38" s="138"/>
      <c r="M38" s="1" t="s">
        <v>139</v>
      </c>
      <c r="N38" s="142"/>
      <c r="O38" s="140"/>
      <c r="P38" s="44"/>
      <c r="Q38" s="44"/>
      <c r="R38" s="18"/>
      <c r="S38" s="11"/>
    </row>
    <row r="39" spans="1:19" ht="17.25">
      <c r="A39" s="16"/>
      <c r="B39" s="11"/>
      <c r="C39" s="4"/>
      <c r="D39" s="4"/>
      <c r="E39" s="1" t="s">
        <v>141</v>
      </c>
      <c r="F39" s="4"/>
      <c r="G39" s="4"/>
      <c r="H39" s="4"/>
      <c r="J39" s="138"/>
      <c r="K39" s="138"/>
      <c r="L39" s="138"/>
      <c r="M39" s="1" t="s">
        <v>140</v>
      </c>
      <c r="N39" s="142"/>
      <c r="O39" s="140"/>
      <c r="P39" s="44"/>
      <c r="Q39" s="44"/>
      <c r="R39" s="18"/>
      <c r="S39" s="11"/>
    </row>
    <row r="40" spans="1:19" ht="17.25">
      <c r="A40" s="16"/>
      <c r="B40" s="11"/>
      <c r="C40" s="4"/>
      <c r="D40" s="4"/>
      <c r="E40" s="1" t="s">
        <v>142</v>
      </c>
      <c r="F40" s="4"/>
      <c r="G40" s="4"/>
      <c r="H40" s="4"/>
      <c r="J40" s="138"/>
      <c r="K40" s="138"/>
      <c r="L40" s="138"/>
      <c r="M40" s="1" t="s">
        <v>141</v>
      </c>
      <c r="N40" s="142"/>
      <c r="O40" s="140"/>
      <c r="P40" s="44"/>
      <c r="Q40" s="44"/>
      <c r="R40" s="18"/>
      <c r="S40" s="11"/>
    </row>
    <row r="41" spans="1:19" ht="17.25">
      <c r="A41" s="16"/>
      <c r="B41" s="11"/>
      <c r="C41" s="4"/>
      <c r="D41" s="4"/>
      <c r="E41" s="1" t="s">
        <v>143</v>
      </c>
      <c r="F41" s="4"/>
      <c r="G41" s="4"/>
      <c r="H41" s="4"/>
      <c r="J41" s="138"/>
      <c r="K41" s="138"/>
      <c r="L41" s="138"/>
      <c r="M41" s="1" t="s">
        <v>142</v>
      </c>
      <c r="N41" s="142"/>
      <c r="O41" s="140"/>
      <c r="P41" s="44"/>
      <c r="Q41" s="44"/>
      <c r="R41" s="18"/>
      <c r="S41" s="11"/>
    </row>
    <row r="42" spans="1:19" ht="17.25">
      <c r="A42" s="16"/>
      <c r="B42" s="11"/>
      <c r="C42" s="4"/>
      <c r="D42" s="4"/>
      <c r="E42" s="1" t="s">
        <v>144</v>
      </c>
      <c r="F42" s="4"/>
      <c r="G42" s="4"/>
      <c r="H42" s="4"/>
      <c r="J42" s="138"/>
      <c r="K42" s="138"/>
      <c r="L42" s="138"/>
      <c r="M42" s="1" t="s">
        <v>143</v>
      </c>
      <c r="N42" s="142"/>
      <c r="O42" s="140"/>
      <c r="P42" s="44"/>
      <c r="Q42" s="44"/>
      <c r="R42" s="18"/>
      <c r="S42" s="11"/>
    </row>
    <row r="43" spans="1:19" ht="17.25">
      <c r="A43" s="16"/>
      <c r="B43" s="11"/>
      <c r="C43" s="4"/>
      <c r="D43" s="4"/>
      <c r="E43" s="1" t="s">
        <v>145</v>
      </c>
      <c r="F43" s="4"/>
      <c r="G43" s="4"/>
      <c r="H43" s="4"/>
      <c r="J43" s="138"/>
      <c r="K43" s="138"/>
      <c r="L43" s="138"/>
      <c r="M43" s="1" t="s">
        <v>144</v>
      </c>
      <c r="N43" s="142"/>
      <c r="O43" s="140"/>
      <c r="P43" s="44"/>
      <c r="Q43" s="44"/>
      <c r="R43" s="18"/>
      <c r="S43" s="11"/>
    </row>
    <row r="44" spans="1:19" ht="17.25">
      <c r="A44" s="16"/>
      <c r="B44" s="11"/>
      <c r="C44" s="4"/>
      <c r="D44" s="4"/>
      <c r="E44" s="1" t="s">
        <v>146</v>
      </c>
      <c r="F44" s="4"/>
      <c r="G44" s="4"/>
      <c r="H44" s="4"/>
      <c r="J44" s="138"/>
      <c r="K44" s="138"/>
      <c r="L44" s="138"/>
      <c r="M44" s="1" t="s">
        <v>145</v>
      </c>
      <c r="N44" s="142"/>
      <c r="O44" s="140"/>
      <c r="P44" s="44"/>
      <c r="Q44" s="44"/>
      <c r="R44" s="18"/>
      <c r="S44" s="11"/>
    </row>
    <row r="45" spans="1:19" ht="17.25">
      <c r="A45" s="16"/>
      <c r="B45" s="11"/>
      <c r="C45" s="4"/>
      <c r="D45" s="4"/>
      <c r="E45" s="143" t="s">
        <v>147</v>
      </c>
      <c r="F45" s="4"/>
      <c r="G45" s="4"/>
      <c r="H45" s="4"/>
      <c r="J45" s="138"/>
      <c r="K45" s="138"/>
      <c r="L45" s="138"/>
      <c r="M45" s="1" t="s">
        <v>146</v>
      </c>
      <c r="N45" s="142"/>
      <c r="O45" s="140"/>
      <c r="P45" s="44"/>
      <c r="Q45" s="44"/>
      <c r="R45" s="18"/>
      <c r="S45" s="11"/>
    </row>
    <row r="46" spans="1:19" ht="17.25">
      <c r="A46" s="16"/>
      <c r="B46" s="11"/>
      <c r="C46" s="4"/>
      <c r="D46" s="4"/>
      <c r="E46" s="4"/>
      <c r="F46" s="4"/>
      <c r="G46" s="4"/>
      <c r="H46" s="4"/>
      <c r="I46" s="135"/>
      <c r="J46" s="138"/>
      <c r="K46" s="138"/>
      <c r="L46" s="138"/>
      <c r="M46" s="1" t="s">
        <v>147</v>
      </c>
      <c r="N46" s="142"/>
      <c r="O46" s="140"/>
      <c r="P46" s="44"/>
      <c r="Q46" s="44"/>
      <c r="R46" s="18"/>
      <c r="S46" s="11"/>
    </row>
    <row r="47" spans="1:19">
      <c r="A47" s="16"/>
      <c r="B47" s="11"/>
      <c r="C47" s="4"/>
      <c r="D47" s="4"/>
      <c r="E47" s="4"/>
      <c r="F47" s="4"/>
      <c r="G47" s="4"/>
      <c r="H47" s="4"/>
      <c r="I47" s="135"/>
      <c r="J47" s="136"/>
      <c r="K47" s="136"/>
      <c r="L47" s="136"/>
      <c r="M47" s="135"/>
      <c r="N47" s="137"/>
      <c r="O47" s="44"/>
      <c r="P47" s="44"/>
      <c r="Q47" s="44"/>
      <c r="R47" s="18"/>
      <c r="S47" s="11"/>
    </row>
    <row r="48" spans="1:19">
      <c r="A48" s="16"/>
      <c r="B48" s="11"/>
      <c r="C48" s="4"/>
      <c r="D48" s="4"/>
      <c r="E48" s="4"/>
      <c r="F48" s="4"/>
      <c r="G48" s="4"/>
      <c r="H48" s="4"/>
      <c r="I48" s="4"/>
      <c r="J48" s="4"/>
      <c r="K48" s="4"/>
      <c r="L48" s="4"/>
      <c r="M48" s="44"/>
      <c r="N48" s="44"/>
      <c r="O48" s="44"/>
      <c r="P48" s="44"/>
      <c r="Q48" s="44"/>
      <c r="R48" s="18"/>
      <c r="S48" s="11"/>
    </row>
    <row r="49" spans="1:18">
      <c r="A49" s="20"/>
      <c r="B49" s="21" t="s">
        <v>33</v>
      </c>
      <c r="C49" s="21"/>
      <c r="D49" s="21"/>
      <c r="E49" s="21"/>
      <c r="F49" s="21"/>
      <c r="G49" s="21"/>
      <c r="H49" s="21"/>
      <c r="I49" s="21"/>
      <c r="J49" s="21"/>
      <c r="K49" s="21"/>
      <c r="L49" s="21"/>
      <c r="M49" s="21"/>
      <c r="N49" s="21"/>
      <c r="O49" s="21"/>
      <c r="P49" s="21"/>
      <c r="Q49" s="21"/>
      <c r="R49" s="22"/>
    </row>
  </sheetData>
  <mergeCells count="1">
    <mergeCell ref="B10:Q10"/>
  </mergeCells>
  <phoneticPr fontId="10" type="noConversion"/>
  <hyperlinks>
    <hyperlink ref="E14" location="'Resumen tasas mercado laboral'!A1" display="Tasas mercado laboral"/>
    <hyperlink ref="I14" location="'Resumen mer. lab miles personas'!A1" display="Información mercado laboral en miles de personas"/>
    <hyperlink ref="E17" location="'Tasa global de participación'!A1" display="Tasa global de participación"/>
    <hyperlink ref="E18" location="'Tasa de ocupación'!A1" display="Tasa de ocupación"/>
    <hyperlink ref="E19" location="'Tasa de desempleo'!A1" display="Tasa de desempleo"/>
    <hyperlink ref="E20" location="'Tasa de desempleo abierto'!A1" display="Tasa de desempleo abierto"/>
    <hyperlink ref="E21" location="'Tasa de desempleo oculto'!A1" display="Tasa de desempleo oculto"/>
    <hyperlink ref="E22" location="'Tasa de subempleo subjetivo'!A1" display="Tasa de subempleo subjetivo"/>
    <hyperlink ref="E23" location="'Insuficiencia de horas'!A1" display="  Insuficiencia de horas"/>
    <hyperlink ref="E26" location="'Tasa de subempleo objetivo'!A1" display="Tasa de subempleo objetivo"/>
    <hyperlink ref="E27" location="'Insuficiencia de horas '!A1" display="  Insuficiencia de horas"/>
    <hyperlink ref="E28" location="'Empleo inadecuado x competncias'!A1" display="  Empleo inadecuado competencias"/>
    <hyperlink ref="E29" location="' Empleo inadecuado x ingresos'!A1" display="  Empleo inadecuado por ingresos"/>
    <hyperlink ref="E24" location="'Empleo inadecuado competencias'!A1" display="  Empleo inadecuado competencias"/>
    <hyperlink ref="E25" location="'Empleo inadecuado por ingresos'!A1" display="  Empleo inadecuado por ingresos"/>
    <hyperlink ref="I17" location="'Población económicamente activa'!A1" display="Población económicamente activa"/>
    <hyperlink ref="I18" location="Ocupados!A1" display="Ocupados"/>
    <hyperlink ref="I19" location="Desocupados!A1" display="Desocupados"/>
    <hyperlink ref="I20" location="'  Abiertos'!A1" display="  Abiertos"/>
    <hyperlink ref="I21" location="'  Ocultos'!A1" display="  Ocultos"/>
    <hyperlink ref="I22" location="Inactivos!A1" display="Inactivos"/>
    <hyperlink ref="I23" location="'Subempleados subjetivos'!A1" display="Subempleados subjetivos"/>
    <hyperlink ref="I24" location="'  Insuficiencia de horas'!A1" display="  Insuficiencia de horas"/>
    <hyperlink ref="I25" location="'  Inadecuado por competencias'!A1" display="  Inadecuado por competencias"/>
    <hyperlink ref="I26" location="'  Inadecuado por ingresos'!A1" display="  Inadecuado por ingresos"/>
    <hyperlink ref="I27" location="'Subempleados objetivos'!A1" display="Subempleados objetivos"/>
    <hyperlink ref="I28" location="' Insuficiencia de horas'!A1" display="  Insuficiencia de horas"/>
    <hyperlink ref="I29" location="'   Inadecuado por competencias'!A1" display="  Inadecuado por competencias"/>
    <hyperlink ref="I30" location="'   Inadecuado por ingresos'!A1" display="  Inadecuado por ingresos"/>
    <hyperlink ref="M31" location="'Tasa de empl no asalariados'!A1" display="Tasa de empleados no asalariados"/>
    <hyperlink ref="M30" location="'Tasa de empleados asalariados'!A1" display="Tasa de empleados asalariados"/>
    <hyperlink ref="M29" location="'Empleado no asalariado'!A1" display="Empleado no asalariado"/>
    <hyperlink ref="M28" location="'Empleado Asalariado'!A1" display="Empleado Asalariado"/>
    <hyperlink ref="M24" location="Otro!A1" display="Otro"/>
    <hyperlink ref="M23" location="'Jornalero o Peón'!A1" display="Jornalero o Peón"/>
    <hyperlink ref="M22" location="'Trab sin remuneración otras emp'!A1" display="Trabajador sin remuneración en otras empresas"/>
    <hyperlink ref="M21" location="'Trab familiar sin remuneración '!A1" display="Trab familiar sin remuneración "/>
    <hyperlink ref="M20" location="'Patrón o empleador'!A1" display="Patrón o empleador"/>
    <hyperlink ref="M19" location="'Cuenta propia '!A1" display="Cuenta propia "/>
    <hyperlink ref="M18" location="'Empleado doméstico '!A1" display="Empleado doméstico "/>
    <hyperlink ref="M17" location="'Empleado del gobierno '!A1" display="Empleado del gobierno "/>
    <hyperlink ref="M14" location="'Tipo de empleo'!A1" display="Tipo de empleo"/>
    <hyperlink ref="M26" location="'Indicadores Secretaría'!Área_de_impresión" display="Indicadores Secretaría"/>
    <hyperlink ref="E12" location="'Comparativa desempleo países'!A1" display="Comparativa desempleo países (%)"/>
    <hyperlink ref="M46" location="'Servi, comunales, soc y person'!A1" display="Servicios, comunales, sociales y personales"/>
    <hyperlink ref="M45" location="'Act Inmobiliarias'!A1" display="Actividades Inmobiliarias"/>
    <hyperlink ref="M44" location="' Intermediación financ'!A1" display="Intermediación financiera"/>
    <hyperlink ref="M43" location="'Transp, almacen y comun'!A1" display="Transporte, almacenamiento y comunicaciones"/>
    <hyperlink ref="M42" location="'Comercio, hoteles y restau'!A1" display="Comercio, hoteles y restaurantes"/>
    <hyperlink ref="M41" location="Construcc!A1" display="Construcción"/>
    <hyperlink ref="M40" location="'Sumin de Electric Gas y Agua'!A1" display="Suministro de Electricidad Gas y Agua"/>
    <hyperlink ref="M39" location="'Industria manufacturer'!A1" display="Industria manufacturera"/>
    <hyperlink ref="M38" location="'Explot de Minas y Canteras'!A1" display="Explotación de Minas y Canteras"/>
    <hyperlink ref="M37" location="'Agric, pesca, ganad, caza '!A1" display="Agricultura, pesca, ganadería, caza y silvicultura"/>
    <hyperlink ref="M36" location="' No informa'!A1" display="No informa"/>
    <hyperlink ref="M35" location="'Cesantes Total Nacional'!Área_de_impresión" display="Cesantes Total nacional"/>
    <hyperlink ref="M33" location="'Poblacion desempleada cesante'!Área_de_impresión" display="Población desempleada cesante"/>
    <hyperlink ref="E44" location="'Actividades Inmobiliarias'!A1" display="Actividades Inmobiliarias"/>
    <hyperlink ref="E43" location="'Intermediación financiera'!A1" display="Intermediación financiera"/>
    <hyperlink ref="E42" location="'Transp, almac y comunic'!A1" display="Transporte, almacenamiento y comunicaciones"/>
    <hyperlink ref="E41" location="' Comercio, hoteles y rest'!A1" display="Comercio, hoteles y restaurantes"/>
    <hyperlink ref="E40" location="Construcción!A1" display="Construcción"/>
    <hyperlink ref="E39" location="'Sum.Electr Gas y Agua'!A1" display="Suministro de Electricidad Gas y Agua"/>
    <hyperlink ref="E38" location="'Industria manufacturera'!A1" display="Industria manufacturera"/>
    <hyperlink ref="E37" location="'Explot de Minas y Cant'!A1" display="Explotación de Minas y Canteras"/>
    <hyperlink ref="E36" location="'Agro, pesca, ganad'!A1" display="Agricultura, pesca, ganadería, caza y silvicultura"/>
    <hyperlink ref="E35" location="'No informa'!A1" display="No informa"/>
    <hyperlink ref="E33" location="'Resumen Rama'!A1" display="Rama"/>
    <hyperlink ref="E45" location="'Serv, comunales, soc y person'!A1" display="Servicios, comunales, sociales y persona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64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M44"/>
  <sheetViews>
    <sheetView zoomScaleSheetLayoutView="100" workbookViewId="0">
      <selection activeCell="B33" sqref="B33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13">
      <c r="A1" s="13"/>
      <c r="B1" s="14"/>
      <c r="C1" s="14"/>
      <c r="D1" s="14"/>
      <c r="E1" s="14"/>
      <c r="F1" s="14"/>
      <c r="G1" s="106"/>
      <c r="H1" s="14"/>
      <c r="I1" s="14"/>
      <c r="J1" s="15"/>
      <c r="K1" s="33"/>
    </row>
    <row r="2" spans="1:13">
      <c r="A2" s="16"/>
      <c r="B2" s="10"/>
      <c r="C2" s="10"/>
      <c r="D2" s="10"/>
      <c r="E2" s="10"/>
      <c r="F2" s="10"/>
      <c r="G2" s="11"/>
      <c r="H2" s="10"/>
      <c r="I2" s="10"/>
      <c r="J2" s="17"/>
      <c r="K2" s="33"/>
    </row>
    <row r="3" spans="1:13">
      <c r="A3" s="16"/>
      <c r="B3" s="10"/>
      <c r="C3" s="10"/>
      <c r="D3" s="10"/>
      <c r="E3" s="10"/>
      <c r="F3" s="10"/>
      <c r="G3" s="11"/>
      <c r="H3" s="10"/>
      <c r="I3" s="10"/>
      <c r="J3" s="17"/>
      <c r="K3" s="33"/>
    </row>
    <row r="4" spans="1:13">
      <c r="A4" s="16"/>
      <c r="B4" s="10"/>
      <c r="C4" s="10"/>
      <c r="D4" s="10"/>
      <c r="E4" s="10"/>
      <c r="F4" s="10"/>
      <c r="G4" s="11"/>
      <c r="H4" s="10"/>
      <c r="I4" s="10"/>
      <c r="J4" s="18"/>
    </row>
    <row r="5" spans="1:13">
      <c r="A5" s="16"/>
      <c r="B5" s="10"/>
      <c r="C5" s="10"/>
      <c r="D5" s="10"/>
      <c r="E5" s="10"/>
      <c r="F5" s="10"/>
      <c r="G5" s="10"/>
      <c r="H5" s="10"/>
      <c r="I5" s="10"/>
      <c r="J5" s="18"/>
    </row>
    <row r="6" spans="1:13">
      <c r="A6" s="16"/>
      <c r="B6" s="10"/>
      <c r="C6" s="10"/>
      <c r="D6" s="10"/>
      <c r="E6" s="10"/>
      <c r="F6" s="10"/>
      <c r="G6" s="10"/>
      <c r="H6" s="10"/>
      <c r="I6" s="10"/>
      <c r="J6" s="18"/>
    </row>
    <row r="7" spans="1:13">
      <c r="A7" s="16"/>
      <c r="B7" s="10"/>
      <c r="C7" s="197"/>
      <c r="D7" s="197"/>
      <c r="E7" s="197"/>
      <c r="F7" s="197"/>
      <c r="G7" s="197"/>
      <c r="H7" s="197"/>
      <c r="I7" s="197"/>
      <c r="J7" s="18"/>
    </row>
    <row r="8" spans="1:13">
      <c r="A8" s="16"/>
      <c r="B8" s="10"/>
      <c r="C8" s="197"/>
      <c r="D8" s="197"/>
      <c r="E8" s="197"/>
      <c r="F8" s="197"/>
      <c r="G8" s="197"/>
      <c r="H8" s="197"/>
      <c r="I8" s="197"/>
      <c r="J8" s="18"/>
    </row>
    <row r="9" spans="1:13">
      <c r="A9" s="16"/>
      <c r="B9" s="197" t="s">
        <v>183</v>
      </c>
      <c r="C9" s="197"/>
      <c r="D9" s="197"/>
      <c r="E9" s="197"/>
      <c r="F9" s="197"/>
      <c r="G9" s="197"/>
      <c r="H9" s="197"/>
      <c r="I9" s="10"/>
      <c r="J9" s="18"/>
    </row>
    <row r="10" spans="1:13" ht="15.75" customHeight="1">
      <c r="A10" s="16"/>
      <c r="B10" s="197" t="s">
        <v>129</v>
      </c>
      <c r="C10" s="197"/>
      <c r="D10" s="197"/>
      <c r="E10" s="197"/>
      <c r="F10" s="197"/>
      <c r="G10" s="197"/>
      <c r="H10" s="197"/>
      <c r="I10" s="3"/>
      <c r="J10" s="18"/>
    </row>
    <row r="11" spans="1:13">
      <c r="A11" s="16"/>
      <c r="B11" s="11"/>
      <c r="C11" s="127"/>
      <c r="D11" s="127"/>
      <c r="E11" s="127"/>
      <c r="F11" s="127"/>
      <c r="G11" s="127"/>
      <c r="H11" s="127"/>
      <c r="I11" s="127"/>
      <c r="J11" s="18"/>
      <c r="M11" s="2"/>
    </row>
    <row r="12" spans="1:13" ht="12" customHeight="1">
      <c r="A12" s="16"/>
      <c r="B12" s="11"/>
      <c r="C12" s="127"/>
      <c r="D12" s="127"/>
      <c r="E12" s="127"/>
      <c r="F12" s="127"/>
      <c r="G12" s="127"/>
      <c r="H12" s="127"/>
      <c r="I12" s="127"/>
      <c r="J12" s="18"/>
    </row>
    <row r="13" spans="1:13">
      <c r="A13" s="16"/>
      <c r="B13" s="11"/>
      <c r="C13" s="8"/>
      <c r="D13" s="8"/>
      <c r="E13" s="8"/>
      <c r="F13" s="8"/>
      <c r="G13" s="8"/>
      <c r="H13" s="8"/>
      <c r="I13" s="105"/>
      <c r="J13" s="18"/>
    </row>
    <row r="14" spans="1:13">
      <c r="A14" s="16"/>
      <c r="B14" s="11"/>
      <c r="C14" s="8"/>
      <c r="D14" s="8"/>
      <c r="E14" s="8"/>
      <c r="F14" s="8"/>
      <c r="G14" s="8"/>
      <c r="H14" s="8"/>
      <c r="I14" s="105"/>
      <c r="J14" s="18"/>
      <c r="L14" s="23"/>
      <c r="M14" s="34"/>
    </row>
    <row r="15" spans="1:13">
      <c r="A15" s="16"/>
      <c r="B15" s="11"/>
      <c r="C15" s="8"/>
      <c r="D15" s="8"/>
      <c r="E15" s="8"/>
      <c r="F15" s="8"/>
      <c r="G15" s="8"/>
      <c r="H15" s="8"/>
      <c r="I15" s="105"/>
      <c r="J15" s="18"/>
      <c r="L15" s="23"/>
      <c r="M15" s="34"/>
    </row>
    <row r="16" spans="1:13">
      <c r="A16" s="16"/>
      <c r="B16" s="11"/>
      <c r="C16" s="8"/>
      <c r="D16" s="8"/>
      <c r="E16" s="8"/>
      <c r="F16" s="8"/>
      <c r="G16" s="8"/>
      <c r="H16" s="8"/>
      <c r="I16" s="105"/>
      <c r="J16" s="18"/>
    </row>
    <row r="17" spans="1:12">
      <c r="A17" s="16"/>
      <c r="B17" s="11"/>
      <c r="C17" s="8"/>
      <c r="D17" s="8"/>
      <c r="E17" s="8"/>
      <c r="F17" s="8"/>
      <c r="G17" s="8"/>
      <c r="H17" s="8"/>
      <c r="I17" s="105"/>
      <c r="J17" s="18"/>
    </row>
    <row r="18" spans="1:12">
      <c r="A18" s="16"/>
      <c r="B18" s="11"/>
      <c r="C18" s="8"/>
      <c r="D18" s="8"/>
      <c r="E18" s="8"/>
      <c r="F18" s="8"/>
      <c r="G18" s="8"/>
      <c r="H18" s="8"/>
      <c r="I18" s="105"/>
      <c r="J18" s="18"/>
    </row>
    <row r="19" spans="1:12">
      <c r="A19" s="16"/>
      <c r="B19" s="11"/>
      <c r="C19" s="8"/>
      <c r="D19" s="8"/>
      <c r="E19" s="8"/>
      <c r="F19" s="8"/>
      <c r="G19" s="8"/>
      <c r="H19" s="8"/>
      <c r="I19" s="105"/>
      <c r="J19" s="18"/>
    </row>
    <row r="20" spans="1:12">
      <c r="A20" s="16"/>
      <c r="B20" s="11"/>
      <c r="C20" s="8"/>
      <c r="D20" s="8"/>
      <c r="E20" s="8"/>
      <c r="F20" s="8"/>
      <c r="G20" s="8"/>
      <c r="H20" s="8"/>
      <c r="I20" s="105"/>
      <c r="J20" s="18"/>
    </row>
    <row r="21" spans="1:12">
      <c r="A21" s="16"/>
      <c r="B21" s="11"/>
      <c r="C21" s="8"/>
      <c r="D21" s="8"/>
      <c r="E21" s="8"/>
      <c r="F21" s="8"/>
      <c r="G21" s="8"/>
      <c r="H21" s="8"/>
      <c r="I21" s="105"/>
      <c r="J21" s="18"/>
    </row>
    <row r="22" spans="1:12">
      <c r="A22" s="16"/>
      <c r="B22" s="11"/>
      <c r="C22" s="8"/>
      <c r="D22" s="8"/>
      <c r="E22" s="8"/>
      <c r="F22" s="8"/>
      <c r="G22" s="8"/>
      <c r="H22" s="8"/>
      <c r="I22" s="105"/>
      <c r="J22" s="18"/>
    </row>
    <row r="23" spans="1:12">
      <c r="A23" s="16"/>
      <c r="B23" s="11"/>
      <c r="C23" s="8"/>
      <c r="D23" s="8"/>
      <c r="E23" s="8"/>
      <c r="F23" s="8"/>
      <c r="G23" s="8"/>
      <c r="H23" s="8"/>
      <c r="I23" s="105"/>
      <c r="J23" s="18"/>
    </row>
    <row r="24" spans="1:12">
      <c r="A24" s="16"/>
      <c r="B24" s="11"/>
      <c r="C24" s="8"/>
      <c r="D24" s="8"/>
      <c r="E24" s="8"/>
      <c r="F24" s="8"/>
      <c r="G24" s="8"/>
      <c r="H24" s="8"/>
      <c r="I24" s="105"/>
      <c r="J24" s="18"/>
    </row>
    <row r="25" spans="1:12">
      <c r="A25" s="16"/>
      <c r="B25" s="11"/>
      <c r="C25" s="8"/>
      <c r="D25" s="8"/>
      <c r="E25" s="8"/>
      <c r="F25" s="8"/>
      <c r="G25" s="8"/>
      <c r="H25" s="8"/>
      <c r="I25" s="105"/>
      <c r="J25" s="18"/>
    </row>
    <row r="26" spans="1:12">
      <c r="A26" s="16"/>
      <c r="B26" s="11"/>
      <c r="C26" s="8"/>
      <c r="D26" s="8"/>
      <c r="E26" s="8"/>
      <c r="F26" s="8"/>
      <c r="G26" s="8"/>
      <c r="H26" s="8"/>
      <c r="I26" s="105"/>
      <c r="J26" s="18"/>
    </row>
    <row r="27" spans="1:12" ht="14.25" customHeight="1">
      <c r="A27" s="16"/>
      <c r="B27" s="12"/>
      <c r="C27" s="4"/>
      <c r="D27" s="4"/>
      <c r="E27" s="4"/>
      <c r="F27" s="4"/>
      <c r="G27" s="24"/>
      <c r="H27" s="24"/>
      <c r="I27" s="24"/>
      <c r="J27" s="18"/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L28" s="9" t="str">
        <f>IF(F28="","",1)</f>
        <v/>
      </c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  <c r="L29" s="9" t="str">
        <f>IF(F29="","",1)</f>
        <v/>
      </c>
    </row>
    <row r="30" spans="1:12">
      <c r="A30" s="16"/>
      <c r="B30" s="11"/>
      <c r="C30" s="4"/>
      <c r="D30" s="4"/>
      <c r="E30" s="4"/>
      <c r="F30" s="5"/>
      <c r="G30" s="8"/>
      <c r="H30" s="8"/>
      <c r="I30" s="8"/>
      <c r="J30" s="18"/>
      <c r="L30" s="9" t="str">
        <f>IF(F30="","",1)</f>
        <v/>
      </c>
    </row>
    <row r="31" spans="1:12">
      <c r="A31" s="16"/>
      <c r="B31" s="11"/>
      <c r="C31" s="4"/>
      <c r="D31" s="4"/>
      <c r="E31" s="4"/>
      <c r="F31" s="5"/>
      <c r="G31" s="8"/>
      <c r="H31" s="8"/>
      <c r="I31" s="8"/>
      <c r="J31" s="18"/>
      <c r="L31" s="9" t="str">
        <f>IF(F31="","",1)</f>
        <v/>
      </c>
    </row>
    <row r="32" spans="1:12">
      <c r="A32" s="16"/>
      <c r="B32" s="91" t="s">
        <v>185</v>
      </c>
      <c r="C32" s="4"/>
      <c r="D32" s="4"/>
      <c r="E32" s="4"/>
      <c r="F32" s="5"/>
      <c r="G32" s="8"/>
      <c r="H32" s="8"/>
      <c r="I32" s="8"/>
      <c r="J32" s="18"/>
    </row>
    <row r="33" spans="1:12">
      <c r="A33" s="16"/>
      <c r="B33" s="91" t="s">
        <v>184</v>
      </c>
      <c r="C33" s="4"/>
      <c r="D33" s="4"/>
      <c r="E33" s="4"/>
      <c r="F33" s="5"/>
      <c r="G33" s="8"/>
      <c r="H33" s="8"/>
      <c r="I33" s="8"/>
      <c r="J33" s="18"/>
    </row>
    <row r="34" spans="1:12">
      <c r="A34" s="20"/>
      <c r="B34" s="110" t="s">
        <v>182</v>
      </c>
      <c r="C34" s="116"/>
      <c r="D34" s="116"/>
      <c r="E34" s="116"/>
      <c r="F34" s="116"/>
      <c r="G34" s="116"/>
      <c r="H34" s="117"/>
      <c r="I34" s="117"/>
      <c r="J34" s="118"/>
      <c r="K34" s="69"/>
      <c r="L34" s="69"/>
    </row>
    <row r="35" spans="1:12">
      <c r="B35" s="23"/>
      <c r="C35" s="23"/>
      <c r="D35" s="23"/>
      <c r="E35" s="23"/>
      <c r="F35" s="70"/>
      <c r="G35" s="70"/>
      <c r="H35" s="69"/>
      <c r="I35" s="69"/>
      <c r="J35" s="69"/>
      <c r="K35" s="69"/>
      <c r="L35" s="69"/>
    </row>
    <row r="36" spans="1:12">
      <c r="B36" s="23"/>
      <c r="C36" s="23"/>
      <c r="D36" s="23"/>
      <c r="E36" s="23"/>
      <c r="F36" s="70"/>
      <c r="G36" s="70"/>
      <c r="H36" s="69"/>
      <c r="I36" s="69"/>
      <c r="J36" s="69"/>
      <c r="K36" s="69"/>
      <c r="L36" s="69"/>
    </row>
    <row r="37" spans="1:12">
      <c r="B37" s="70"/>
      <c r="C37" s="70"/>
      <c r="D37" s="70"/>
      <c r="E37" s="70"/>
      <c r="F37" s="70"/>
      <c r="G37" s="70"/>
      <c r="H37" s="69"/>
      <c r="I37" s="69"/>
      <c r="J37" s="69"/>
      <c r="K37" s="69"/>
      <c r="L37" s="69"/>
    </row>
    <row r="38" spans="1:12">
      <c r="B38" s="70"/>
      <c r="C38" s="70"/>
      <c r="D38" s="70"/>
      <c r="E38" s="70"/>
      <c r="F38" s="70"/>
      <c r="G38" s="70"/>
      <c r="H38" s="69"/>
      <c r="I38" s="69"/>
      <c r="J38" s="69"/>
      <c r="K38" s="69"/>
      <c r="L38" s="69"/>
    </row>
    <row r="39" spans="1:12">
      <c r="B39" s="70"/>
      <c r="C39" s="70"/>
      <c r="D39" s="70"/>
      <c r="E39" s="70"/>
      <c r="F39" s="70"/>
      <c r="G39" s="70"/>
      <c r="H39" s="69"/>
      <c r="I39" s="69"/>
      <c r="J39" s="69"/>
      <c r="K39" s="69"/>
      <c r="L39" s="69"/>
    </row>
    <row r="40" spans="1:12">
      <c r="B40" s="69"/>
      <c r="C40" s="69"/>
      <c r="D40" s="69"/>
      <c r="E40" s="69"/>
      <c r="F40" s="69"/>
      <c r="G40" s="69"/>
      <c r="H40" s="69"/>
      <c r="I40" s="69"/>
      <c r="J40" s="69"/>
      <c r="K40" s="69"/>
      <c r="L40" s="69"/>
    </row>
    <row r="41" spans="1:12">
      <c r="B41" s="69"/>
      <c r="C41" s="69"/>
      <c r="D41" s="69"/>
      <c r="E41" s="69"/>
      <c r="F41" s="69"/>
      <c r="G41" s="69"/>
      <c r="H41" s="69"/>
      <c r="I41" s="69"/>
      <c r="J41" s="69"/>
      <c r="K41" s="69"/>
      <c r="L41" s="69"/>
    </row>
    <row r="42" spans="1:12">
      <c r="B42" s="69"/>
      <c r="C42" s="69"/>
      <c r="D42" s="69"/>
      <c r="E42" s="69"/>
      <c r="F42" s="69"/>
      <c r="G42" s="69"/>
      <c r="H42" s="69"/>
      <c r="I42" s="69"/>
      <c r="J42" s="69"/>
      <c r="K42" s="69"/>
      <c r="L42" s="69"/>
    </row>
    <row r="43" spans="1:12">
      <c r="B43" s="69"/>
      <c r="C43" s="69"/>
      <c r="D43" s="69"/>
      <c r="E43" s="69"/>
      <c r="F43" s="69"/>
      <c r="G43" s="69"/>
      <c r="H43" s="69"/>
      <c r="I43" s="69"/>
      <c r="J43" s="69"/>
      <c r="K43" s="69"/>
      <c r="L43" s="69"/>
    </row>
    <row r="44" spans="1:12">
      <c r="B44" s="69"/>
      <c r="C44" s="69"/>
      <c r="D44" s="69"/>
      <c r="E44" s="69"/>
      <c r="F44" s="69"/>
      <c r="G44" s="69"/>
      <c r="H44" s="69"/>
      <c r="I44" s="69"/>
      <c r="J44" s="69"/>
      <c r="K44" s="69"/>
      <c r="L44" s="69"/>
    </row>
  </sheetData>
  <mergeCells count="4">
    <mergeCell ref="C7:I7"/>
    <mergeCell ref="C8:I8"/>
    <mergeCell ref="B10:H10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8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 codeName="Hoja2">
    <tabColor rgb="FF53722D"/>
  </sheetPr>
  <dimension ref="A1:V54"/>
  <sheetViews>
    <sheetView zoomScaleSheetLayoutView="100" workbookViewId="0">
      <pane ySplit="11" topLeftCell="A12" activePane="bottomLeft" state="frozen"/>
      <selection pane="bottomLeft" activeCell="C7" sqref="C7:I7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>
      <c r="A1" s="13"/>
      <c r="B1" s="14"/>
      <c r="C1" s="14"/>
      <c r="D1" s="14"/>
      <c r="E1" s="14"/>
      <c r="F1" s="14"/>
      <c r="G1" s="106"/>
      <c r="H1" s="14"/>
      <c r="I1" s="14"/>
      <c r="J1" s="15"/>
      <c r="K1" s="33"/>
    </row>
    <row r="2" spans="1:22">
      <c r="A2" s="16"/>
      <c r="B2" s="10"/>
      <c r="C2" s="10"/>
      <c r="D2" s="10"/>
      <c r="E2" s="10"/>
      <c r="F2" s="10"/>
      <c r="G2" s="11"/>
      <c r="H2" s="10"/>
      <c r="I2" s="10"/>
      <c r="J2" s="17"/>
      <c r="K2" s="33"/>
    </row>
    <row r="3" spans="1:22">
      <c r="A3" s="16"/>
      <c r="B3" s="10"/>
      <c r="C3" s="10"/>
      <c r="D3" s="10"/>
      <c r="E3" s="10"/>
      <c r="F3" s="10"/>
      <c r="G3" s="11"/>
      <c r="H3" s="10"/>
      <c r="I3" s="10"/>
      <c r="J3" s="17"/>
      <c r="K3" s="33"/>
    </row>
    <row r="4" spans="1:22">
      <c r="A4" s="16"/>
      <c r="B4" s="10"/>
      <c r="C4" s="10"/>
      <c r="D4" s="10"/>
      <c r="E4" s="10"/>
      <c r="F4" s="10"/>
      <c r="G4" s="11"/>
      <c r="H4" s="10"/>
      <c r="I4" s="10"/>
      <c r="J4" s="18"/>
    </row>
    <row r="5" spans="1:22">
      <c r="A5" s="16"/>
      <c r="B5" s="10"/>
      <c r="C5" s="10"/>
      <c r="D5" s="10"/>
      <c r="E5" s="10"/>
      <c r="F5" s="10"/>
      <c r="G5" s="10"/>
      <c r="H5" s="10"/>
      <c r="I5" s="10"/>
      <c r="J5" s="18"/>
    </row>
    <row r="6" spans="1:22">
      <c r="A6" s="16"/>
      <c r="B6" s="10"/>
      <c r="C6" s="10"/>
      <c r="D6" s="10"/>
      <c r="E6" s="10"/>
      <c r="F6" s="10"/>
      <c r="G6" s="10"/>
      <c r="H6" s="10"/>
      <c r="I6" s="10"/>
      <c r="J6" s="18"/>
    </row>
    <row r="7" spans="1:22">
      <c r="A7" s="16"/>
      <c r="B7" s="10"/>
      <c r="C7" s="197" t="s">
        <v>187</v>
      </c>
      <c r="D7" s="197"/>
      <c r="E7" s="197"/>
      <c r="F7" s="197"/>
      <c r="G7" s="197"/>
      <c r="H7" s="197"/>
      <c r="I7" s="197"/>
      <c r="J7" s="18"/>
    </row>
    <row r="8" spans="1:22">
      <c r="A8" s="16"/>
      <c r="B8" s="10"/>
      <c r="C8" s="197" t="s">
        <v>130</v>
      </c>
      <c r="D8" s="197"/>
      <c r="E8" s="197"/>
      <c r="F8" s="197"/>
      <c r="G8" s="197"/>
      <c r="H8" s="197"/>
      <c r="I8" s="197"/>
      <c r="J8" s="18"/>
    </row>
    <row r="9" spans="1:22">
      <c r="A9" s="16"/>
      <c r="B9" s="10"/>
      <c r="C9" s="103"/>
      <c r="D9" s="103"/>
      <c r="E9" s="103"/>
      <c r="F9" s="103"/>
      <c r="G9" s="10"/>
      <c r="H9" s="10"/>
      <c r="I9" s="10"/>
      <c r="J9" s="18"/>
    </row>
    <row r="10" spans="1:22" ht="15.75" customHeight="1">
      <c r="A10" s="16"/>
      <c r="B10" s="11"/>
      <c r="C10" s="198" t="s">
        <v>2</v>
      </c>
      <c r="D10" s="198"/>
      <c r="E10" s="198"/>
      <c r="F10" s="198"/>
      <c r="G10" s="198"/>
      <c r="H10" s="198"/>
      <c r="I10" s="198"/>
      <c r="J10" s="18"/>
    </row>
    <row r="11" spans="1:22">
      <c r="A11" s="16"/>
      <c r="B11" s="11"/>
      <c r="C11" s="103">
        <v>2004</v>
      </c>
      <c r="D11" s="103">
        <v>2005</v>
      </c>
      <c r="E11" s="103">
        <v>2006</v>
      </c>
      <c r="F11" s="103">
        <v>2007</v>
      </c>
      <c r="G11" s="103">
        <v>2008</v>
      </c>
      <c r="H11" s="103">
        <v>2009</v>
      </c>
      <c r="I11" s="103">
        <v>2010</v>
      </c>
      <c r="J11" s="18"/>
      <c r="K11" s="186"/>
      <c r="M11" s="2"/>
    </row>
    <row r="12" spans="1:22" ht="12" customHeight="1">
      <c r="A12" s="16"/>
      <c r="B12" s="11"/>
      <c r="C12" s="103"/>
      <c r="D12" s="103"/>
      <c r="E12" s="103"/>
      <c r="F12" s="103"/>
      <c r="G12" s="103"/>
      <c r="H12" s="103"/>
      <c r="I12" s="103"/>
      <c r="J12" s="18"/>
      <c r="K12" s="186"/>
    </row>
    <row r="13" spans="1:22">
      <c r="A13" s="16"/>
      <c r="B13" s="11" t="s">
        <v>50</v>
      </c>
      <c r="C13" s="27">
        <v>78.058890926734549</v>
      </c>
      <c r="D13" s="27">
        <v>78.436391253451859</v>
      </c>
      <c r="E13" s="27">
        <v>78.904700062328132</v>
      </c>
      <c r="F13" s="27">
        <v>79.337040496932758</v>
      </c>
      <c r="G13" s="27">
        <v>79.735294579339495</v>
      </c>
      <c r="H13" s="27">
        <v>80.104246990646544</v>
      </c>
      <c r="I13" s="36">
        <v>80.438702086749075</v>
      </c>
      <c r="J13" s="18"/>
      <c r="K13" s="186"/>
      <c r="L13" s="129"/>
      <c r="M13" s="129"/>
      <c r="N13" s="129"/>
      <c r="O13" s="129"/>
      <c r="P13" s="129"/>
      <c r="Q13" s="129"/>
      <c r="R13" s="129"/>
      <c r="S13" s="129"/>
      <c r="T13" s="129"/>
      <c r="U13" s="129"/>
      <c r="V13" s="129"/>
    </row>
    <row r="14" spans="1:22">
      <c r="A14" s="16"/>
      <c r="B14" s="11" t="s">
        <v>60</v>
      </c>
      <c r="C14" s="27">
        <v>65.590344244114291</v>
      </c>
      <c r="D14" s="27">
        <v>65.548771122045707</v>
      </c>
      <c r="E14" s="27">
        <v>67.746865832905897</v>
      </c>
      <c r="F14" s="27">
        <v>64.766373125274541</v>
      </c>
      <c r="G14" s="27">
        <v>65.540035061733022</v>
      </c>
      <c r="H14" s="27">
        <v>66.653700881815155</v>
      </c>
      <c r="I14" s="36">
        <v>68.365927430731901</v>
      </c>
      <c r="J14" s="18"/>
      <c r="K14" s="186"/>
      <c r="L14" s="23"/>
      <c r="M14" s="34"/>
    </row>
    <row r="15" spans="1:22">
      <c r="A15" s="16"/>
      <c r="B15" s="11" t="s">
        <v>59</v>
      </c>
      <c r="C15" s="27">
        <v>56.085191620533458</v>
      </c>
      <c r="D15" s="27">
        <v>56.925747892040413</v>
      </c>
      <c r="E15" s="27">
        <v>60.179948943662822</v>
      </c>
      <c r="F15" s="27">
        <v>57.60044105913957</v>
      </c>
      <c r="G15" s="27">
        <v>59.074783910976933</v>
      </c>
      <c r="H15" s="27">
        <v>59.094037099350636</v>
      </c>
      <c r="I15" s="36">
        <v>60.432503809040128</v>
      </c>
      <c r="J15" s="18"/>
      <c r="K15" s="186"/>
      <c r="M15" s="34"/>
    </row>
    <row r="16" spans="1:22">
      <c r="A16" s="16"/>
      <c r="B16" s="130" t="s">
        <v>61</v>
      </c>
      <c r="C16" s="61">
        <v>14.491694979072722</v>
      </c>
      <c r="D16" s="61">
        <v>13.155106678660914</v>
      </c>
      <c r="E16" s="61">
        <v>11.169397722259925</v>
      </c>
      <c r="F16" s="61">
        <v>11.064278761255073</v>
      </c>
      <c r="G16" s="61">
        <v>9.8645829906352223</v>
      </c>
      <c r="H16" s="61">
        <v>11.341692860797508</v>
      </c>
      <c r="I16" s="36">
        <v>11.604361357859588</v>
      </c>
      <c r="J16" s="18"/>
      <c r="K16" s="186"/>
    </row>
    <row r="17" spans="1:12">
      <c r="A17" s="16"/>
      <c r="B17" s="11" t="s">
        <v>62</v>
      </c>
      <c r="C17" s="27">
        <v>13.221794235158738</v>
      </c>
      <c r="D17" s="27">
        <v>12.150751809332183</v>
      </c>
      <c r="E17" s="27">
        <v>10.135014974800681</v>
      </c>
      <c r="F17" s="27">
        <v>10.425245877526448</v>
      </c>
      <c r="G17" s="27">
        <v>9.3350428903075198</v>
      </c>
      <c r="H17" s="27">
        <v>10.858750386239279</v>
      </c>
      <c r="I17" s="36">
        <v>11.043888441605974</v>
      </c>
      <c r="J17" s="18"/>
      <c r="K17" s="187"/>
    </row>
    <row r="18" spans="1:12">
      <c r="A18" s="16"/>
      <c r="B18" s="11" t="s">
        <v>63</v>
      </c>
      <c r="C18" s="27">
        <v>1.2699104407736659</v>
      </c>
      <c r="D18" s="27">
        <v>1.0043643754939047</v>
      </c>
      <c r="E18" s="27">
        <v>1.0343737430392457</v>
      </c>
      <c r="F18" s="27">
        <v>0.63902365608344969</v>
      </c>
      <c r="G18" s="27">
        <v>0.52954904027841143</v>
      </c>
      <c r="H18" s="27">
        <v>0.48295109837698852</v>
      </c>
      <c r="I18" s="36">
        <v>0.56046466210916823</v>
      </c>
      <c r="J18" s="18"/>
      <c r="K18" s="187"/>
    </row>
    <row r="19" spans="1:12">
      <c r="A19" s="16"/>
      <c r="B19" s="11" t="s">
        <v>47</v>
      </c>
      <c r="C19" s="27">
        <v>31.455468577956491</v>
      </c>
      <c r="D19" s="27">
        <v>34.953342315391936</v>
      </c>
      <c r="E19" s="27">
        <v>30.916631046681882</v>
      </c>
      <c r="F19" s="27">
        <v>31.271714379282606</v>
      </c>
      <c r="G19" s="27">
        <v>26.660855102709309</v>
      </c>
      <c r="H19" s="27">
        <v>23.066153917399852</v>
      </c>
      <c r="I19" s="36">
        <v>32.887350903325313</v>
      </c>
      <c r="J19" s="18"/>
      <c r="K19" s="129"/>
    </row>
    <row r="20" spans="1:12">
      <c r="A20" s="16"/>
      <c r="B20" s="11" t="s">
        <v>40</v>
      </c>
      <c r="C20" s="27">
        <v>15.485497037269976</v>
      </c>
      <c r="D20" s="27">
        <v>16.088899375245319</v>
      </c>
      <c r="E20" s="27">
        <v>15.143291387443355</v>
      </c>
      <c r="F20" s="27">
        <v>8.1458698767306554</v>
      </c>
      <c r="G20" s="27">
        <v>7.4507068997824364</v>
      </c>
      <c r="H20" s="27">
        <v>5.9830329815361436</v>
      </c>
      <c r="I20" s="36">
        <v>11.703460616092643</v>
      </c>
      <c r="J20" s="18"/>
      <c r="K20" s="129"/>
    </row>
    <row r="21" spans="1:12">
      <c r="A21" s="16"/>
      <c r="B21" s="11" t="s">
        <v>49</v>
      </c>
      <c r="C21" s="27">
        <v>4.334040525309919</v>
      </c>
      <c r="D21" s="27">
        <v>3.2895704344574153</v>
      </c>
      <c r="E21" s="27">
        <v>7.13681324751881</v>
      </c>
      <c r="F21" s="27">
        <v>23.548055407580009</v>
      </c>
      <c r="G21" s="27">
        <v>18.588169012271333</v>
      </c>
      <c r="H21" s="27">
        <v>14.757440867983906</v>
      </c>
      <c r="I21" s="36">
        <v>19.810829866730234</v>
      </c>
      <c r="J21" s="18"/>
      <c r="K21" s="129"/>
    </row>
    <row r="22" spans="1:12">
      <c r="A22" s="16"/>
      <c r="B22" s="11" t="s">
        <v>41</v>
      </c>
      <c r="C22" s="27">
        <v>21.730652849805239</v>
      </c>
      <c r="D22" s="27">
        <v>26.1321343650818</v>
      </c>
      <c r="E22" s="27">
        <v>23.177791282406798</v>
      </c>
      <c r="F22" s="27">
        <v>27.357937864912994</v>
      </c>
      <c r="G22" s="27">
        <v>22.899156283211912</v>
      </c>
      <c r="H22" s="27">
        <v>19.907197361525398</v>
      </c>
      <c r="I22" s="36">
        <v>27.243398046376072</v>
      </c>
      <c r="J22" s="18"/>
      <c r="K22" s="129"/>
    </row>
    <row r="23" spans="1:12">
      <c r="A23" s="16"/>
      <c r="B23" s="11" t="s">
        <v>48</v>
      </c>
      <c r="C23" s="27">
        <v>11.573425057868436</v>
      </c>
      <c r="D23" s="27">
        <v>11.808758010964223</v>
      </c>
      <c r="E23" s="27">
        <v>10.60761195848206</v>
      </c>
      <c r="F23" s="27">
        <v>9.2652109195154626</v>
      </c>
      <c r="G23" s="27">
        <v>10.252219253363924</v>
      </c>
      <c r="H23" s="27">
        <v>11.145983917785339</v>
      </c>
      <c r="I23" s="36">
        <v>13.955546149499392</v>
      </c>
      <c r="J23" s="18"/>
    </row>
    <row r="24" spans="1:12">
      <c r="A24" s="16"/>
      <c r="B24" s="11" t="s">
        <v>40</v>
      </c>
      <c r="C24" s="27">
        <v>6.6163225105712735</v>
      </c>
      <c r="D24" s="27">
        <v>5.4524606661026978</v>
      </c>
      <c r="E24" s="27">
        <v>5.8118398578310133</v>
      </c>
      <c r="F24" s="27">
        <v>2.449755241325529</v>
      </c>
      <c r="G24" s="27">
        <v>3.1567234150897781</v>
      </c>
      <c r="H24" s="27">
        <v>3.3905492087603157</v>
      </c>
      <c r="I24" s="36">
        <v>5.8036292812802772</v>
      </c>
      <c r="J24" s="18"/>
    </row>
    <row r="25" spans="1:12">
      <c r="A25" s="16"/>
      <c r="B25" s="11" t="s">
        <v>49</v>
      </c>
      <c r="C25" s="27">
        <v>1.5404237353137424</v>
      </c>
      <c r="D25" s="27">
        <v>1.4498613002970013</v>
      </c>
      <c r="E25" s="27">
        <v>2.5302960464203066</v>
      </c>
      <c r="F25" s="27">
        <v>7.193133967598599</v>
      </c>
      <c r="G25" s="27">
        <v>7.0024667111995411</v>
      </c>
      <c r="H25" s="27">
        <v>7.4602068974854747</v>
      </c>
      <c r="I25" s="36">
        <v>8.2359358045471431</v>
      </c>
      <c r="J25" s="18"/>
    </row>
    <row r="26" spans="1:12">
      <c r="A26" s="16"/>
      <c r="B26" s="11" t="s">
        <v>41</v>
      </c>
      <c r="C26" s="27">
        <v>7.7516017515243698</v>
      </c>
      <c r="D26" s="27">
        <v>8.888178883974307</v>
      </c>
      <c r="E26" s="27">
        <v>7.8850895539093271</v>
      </c>
      <c r="F26" s="27">
        <v>8.1469033729903675</v>
      </c>
      <c r="G26" s="27">
        <v>8.3868985379962204</v>
      </c>
      <c r="H26" s="27">
        <v>9.2567208222362733</v>
      </c>
      <c r="I26" s="36">
        <v>11.179429747573405</v>
      </c>
      <c r="J26" s="18"/>
    </row>
    <row r="27" spans="1:12" ht="14.25" customHeight="1">
      <c r="A27" s="16"/>
      <c r="B27" s="12"/>
      <c r="C27" s="4"/>
      <c r="D27" s="4"/>
      <c r="E27" s="4"/>
      <c r="F27" s="4"/>
      <c r="G27" s="24"/>
      <c r="H27" s="24"/>
      <c r="I27" s="24"/>
      <c r="J27" s="18"/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L28" s="9" t="str">
        <f>IF(F28="","",1)</f>
        <v/>
      </c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  <c r="L29" s="129"/>
    </row>
    <row r="30" spans="1:12">
      <c r="A30" s="16"/>
      <c r="B30" s="11"/>
      <c r="C30" s="4"/>
      <c r="D30" s="4"/>
      <c r="E30" s="4"/>
      <c r="F30" s="5"/>
      <c r="G30" s="8"/>
      <c r="H30" s="8"/>
      <c r="I30" s="8"/>
      <c r="J30" s="18"/>
      <c r="L30" s="129"/>
    </row>
    <row r="31" spans="1:12">
      <c r="A31" s="16"/>
      <c r="B31" s="11"/>
      <c r="C31" s="4"/>
      <c r="D31" s="4"/>
      <c r="E31" s="4"/>
      <c r="F31" s="5"/>
      <c r="G31" s="8"/>
      <c r="H31" s="8"/>
      <c r="I31" s="8"/>
      <c r="J31" s="18"/>
      <c r="L31" s="129"/>
    </row>
    <row r="32" spans="1:12">
      <c r="A32" s="16"/>
      <c r="B32" s="11"/>
      <c r="C32" s="4"/>
      <c r="D32" s="4"/>
      <c r="E32" s="4"/>
      <c r="F32" s="5"/>
      <c r="G32" s="8"/>
      <c r="H32" s="8"/>
      <c r="I32" s="8"/>
      <c r="J32" s="18"/>
      <c r="L32" s="129"/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L33" s="129"/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L34" s="129"/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  <c r="L35" s="129"/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  <c r="L36" s="129"/>
    </row>
    <row r="37" spans="1:12">
      <c r="A37" s="16"/>
      <c r="B37" s="11"/>
      <c r="C37" s="4"/>
      <c r="D37" s="4"/>
      <c r="E37" s="4"/>
      <c r="F37" s="5"/>
      <c r="G37" s="8"/>
      <c r="H37" s="8"/>
      <c r="I37" s="8"/>
      <c r="J37" s="18"/>
      <c r="L37" s="129"/>
    </row>
    <row r="38" spans="1:12">
      <c r="A38" s="16"/>
      <c r="B38" s="11"/>
      <c r="C38" s="4"/>
      <c r="D38" s="4"/>
      <c r="E38" s="4"/>
      <c r="F38" s="5"/>
      <c r="G38" s="8"/>
      <c r="H38" s="8"/>
      <c r="I38" s="8"/>
      <c r="J38" s="18"/>
      <c r="L38" s="129"/>
    </row>
    <row r="39" spans="1:12">
      <c r="A39" s="16"/>
      <c r="B39" s="11"/>
      <c r="C39" s="4"/>
      <c r="D39" s="4"/>
      <c r="E39" s="4"/>
      <c r="F39" s="5"/>
      <c r="G39" s="8"/>
      <c r="H39" s="8"/>
      <c r="I39" s="8"/>
      <c r="J39" s="18"/>
      <c r="L39" s="129"/>
    </row>
    <row r="40" spans="1:12">
      <c r="A40" s="16"/>
      <c r="B40" s="12"/>
      <c r="C40" s="5"/>
      <c r="D40" s="5"/>
      <c r="E40" s="5"/>
      <c r="F40" s="5"/>
      <c r="G40" s="6"/>
      <c r="H40" s="6"/>
      <c r="I40" s="6"/>
      <c r="J40" s="18"/>
      <c r="L40" s="129"/>
    </row>
    <row r="41" spans="1:12">
      <c r="A41" s="16"/>
      <c r="B41" s="91"/>
      <c r="C41" s="11"/>
      <c r="D41" s="11"/>
      <c r="E41" s="11"/>
      <c r="F41" s="11"/>
      <c r="G41" s="11"/>
      <c r="H41" s="11"/>
      <c r="I41" s="11"/>
      <c r="J41" s="18"/>
      <c r="L41" s="129"/>
    </row>
    <row r="42" spans="1:12">
      <c r="A42" s="16"/>
      <c r="B42" s="91"/>
      <c r="C42" s="11"/>
      <c r="D42" s="11"/>
      <c r="E42" s="11"/>
      <c r="F42" s="11"/>
      <c r="G42" s="11"/>
      <c r="H42" s="11"/>
      <c r="I42" s="11"/>
      <c r="J42" s="18"/>
      <c r="L42" s="129"/>
    </row>
    <row r="43" spans="1:12">
      <c r="A43" s="16"/>
      <c r="B43" s="91" t="s">
        <v>31</v>
      </c>
      <c r="C43" s="72"/>
      <c r="D43" s="72"/>
      <c r="E43" s="72"/>
      <c r="F43" s="72"/>
      <c r="G43" s="72"/>
      <c r="H43" s="72"/>
      <c r="I43" s="72"/>
      <c r="J43" s="108"/>
      <c r="K43" s="69"/>
      <c r="L43" s="69"/>
    </row>
    <row r="44" spans="1:12">
      <c r="A44" s="20"/>
      <c r="B44" s="110" t="s">
        <v>188</v>
      </c>
      <c r="C44" s="116"/>
      <c r="D44" s="116"/>
      <c r="E44" s="116"/>
      <c r="F44" s="116"/>
      <c r="G44" s="116"/>
      <c r="H44" s="117"/>
      <c r="I44" s="117"/>
      <c r="J44" s="118"/>
      <c r="K44" s="69"/>
      <c r="L44" s="69"/>
    </row>
    <row r="45" spans="1:12">
      <c r="B45" s="23" t="s">
        <v>53</v>
      </c>
      <c r="C45" s="23"/>
      <c r="D45" s="23"/>
      <c r="E45" s="23" t="s">
        <v>51</v>
      </c>
      <c r="F45" s="70"/>
      <c r="G45" s="70"/>
      <c r="H45" s="69"/>
      <c r="I45" s="69"/>
      <c r="J45" s="69"/>
      <c r="K45" s="69"/>
      <c r="L45" s="69"/>
    </row>
    <row r="46" spans="1:12">
      <c r="B46" s="23" t="s">
        <v>54</v>
      </c>
      <c r="C46" s="23"/>
      <c r="D46" s="23"/>
      <c r="E46" s="23" t="s">
        <v>52</v>
      </c>
      <c r="F46" s="70"/>
      <c r="G46" s="70"/>
      <c r="H46" s="69"/>
      <c r="I46" s="69"/>
      <c r="J46" s="69"/>
      <c r="K46" s="69"/>
      <c r="L46" s="69"/>
    </row>
    <row r="47" spans="1:12">
      <c r="B47" s="70"/>
      <c r="C47" s="70"/>
      <c r="D47" s="70"/>
      <c r="E47" s="70"/>
      <c r="F47" s="70"/>
      <c r="G47" s="70"/>
      <c r="H47" s="69"/>
      <c r="I47" s="69"/>
      <c r="J47" s="69"/>
      <c r="K47" s="69"/>
      <c r="L47" s="69"/>
    </row>
    <row r="48" spans="1:12">
      <c r="B48" s="70"/>
      <c r="C48" s="70"/>
      <c r="D48" s="70"/>
      <c r="E48" s="70"/>
      <c r="F48" s="70"/>
      <c r="G48" s="70"/>
      <c r="H48" s="69"/>
      <c r="I48" s="69"/>
      <c r="J48" s="69"/>
      <c r="K48" s="69"/>
      <c r="L48" s="69"/>
    </row>
    <row r="49" spans="2:12">
      <c r="B49" s="70"/>
      <c r="C49" s="70"/>
      <c r="D49" s="70"/>
      <c r="E49" s="70"/>
      <c r="F49" s="70"/>
      <c r="G49" s="70"/>
      <c r="H49" s="69"/>
      <c r="I49" s="69"/>
      <c r="J49" s="69"/>
      <c r="K49" s="69"/>
      <c r="L49" s="69"/>
    </row>
    <row r="50" spans="2:12">
      <c r="B50" s="69"/>
      <c r="C50" s="69"/>
      <c r="D50" s="69"/>
      <c r="E50" s="69"/>
      <c r="F50" s="69"/>
      <c r="G50" s="69"/>
      <c r="H50" s="69"/>
      <c r="I50" s="69"/>
      <c r="J50" s="69"/>
      <c r="K50" s="69"/>
      <c r="L50" s="69"/>
    </row>
    <row r="51" spans="2:12">
      <c r="B51" s="69"/>
      <c r="C51" s="69"/>
      <c r="D51" s="69"/>
      <c r="E51" s="69"/>
      <c r="F51" s="69"/>
      <c r="G51" s="69"/>
      <c r="H51" s="69"/>
      <c r="I51" s="69"/>
      <c r="J51" s="69"/>
      <c r="K51" s="69"/>
      <c r="L51" s="69"/>
    </row>
    <row r="52" spans="2:12">
      <c r="B52" s="69"/>
      <c r="C52" s="69"/>
      <c r="D52" s="69"/>
      <c r="E52" s="69"/>
      <c r="F52" s="69"/>
      <c r="G52" s="69"/>
      <c r="H52" s="69"/>
      <c r="I52" s="69"/>
      <c r="J52" s="69"/>
      <c r="K52" s="69"/>
      <c r="L52" s="69"/>
    </row>
    <row r="53" spans="2:12">
      <c r="B53" s="69"/>
      <c r="C53" s="69"/>
      <c r="D53" s="69"/>
      <c r="E53" s="69"/>
      <c r="F53" s="69"/>
      <c r="G53" s="69"/>
      <c r="H53" s="69"/>
      <c r="I53" s="69"/>
      <c r="J53" s="69"/>
      <c r="K53" s="69"/>
      <c r="L53" s="69"/>
    </row>
    <row r="54" spans="2:12">
      <c r="B54" s="69"/>
      <c r="C54" s="69"/>
      <c r="D54" s="69"/>
      <c r="E54" s="69"/>
      <c r="F54" s="69"/>
      <c r="G54" s="69"/>
      <c r="H54" s="69"/>
      <c r="I54" s="69"/>
      <c r="J54" s="69"/>
      <c r="K54" s="69"/>
      <c r="L54" s="69"/>
    </row>
  </sheetData>
  <mergeCells count="3">
    <mergeCell ref="C7:I7"/>
    <mergeCell ref="C8:I8"/>
    <mergeCell ref="C10:I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 codeName="Hoja3">
    <tabColor rgb="FF53722D"/>
  </sheetPr>
  <dimension ref="A1:O52"/>
  <sheetViews>
    <sheetView zoomScaleNormal="100" zoomScaleSheetLayoutView="100" workbookViewId="0">
      <pane ySplit="11" topLeftCell="A12" activePane="bottomLeft" state="frozen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6"/>
      <c r="B1" s="10"/>
      <c r="C1" s="10"/>
      <c r="D1" s="10"/>
      <c r="E1" s="10"/>
      <c r="F1" s="10"/>
      <c r="G1" s="10"/>
      <c r="H1" s="10"/>
      <c r="I1" s="10"/>
      <c r="J1" s="10"/>
      <c r="K1" s="10"/>
      <c r="L1" s="18"/>
    </row>
    <row r="2" spans="1:15">
      <c r="A2" s="16"/>
      <c r="B2" s="10"/>
      <c r="C2" s="10"/>
      <c r="D2" s="10"/>
      <c r="E2" s="10"/>
      <c r="F2" s="10"/>
      <c r="G2" s="10"/>
      <c r="H2" s="10"/>
      <c r="I2" s="10"/>
      <c r="J2" s="10"/>
      <c r="K2" s="10"/>
      <c r="L2" s="18"/>
    </row>
    <row r="3" spans="1:15">
      <c r="A3" s="16"/>
      <c r="B3" s="10"/>
      <c r="C3" s="10"/>
      <c r="D3" s="10"/>
      <c r="E3" s="10"/>
      <c r="F3" s="10"/>
      <c r="G3" s="10"/>
      <c r="H3" s="10"/>
      <c r="I3" s="10"/>
      <c r="J3" s="10"/>
      <c r="K3" s="10"/>
      <c r="L3" s="18"/>
    </row>
    <row r="4" spans="1:15">
      <c r="A4" s="16"/>
      <c r="B4" s="10"/>
      <c r="C4" s="10"/>
      <c r="D4" s="10"/>
      <c r="E4" s="10"/>
      <c r="F4" s="10"/>
      <c r="G4" s="10"/>
      <c r="H4" s="10"/>
      <c r="I4" s="1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7" t="s">
        <v>35</v>
      </c>
      <c r="D7" s="197"/>
      <c r="E7" s="197"/>
      <c r="F7" s="197"/>
      <c r="G7" s="197"/>
      <c r="H7" s="197"/>
      <c r="I7" s="197"/>
      <c r="J7" s="197"/>
      <c r="K7" s="197"/>
      <c r="L7" s="18"/>
    </row>
    <row r="8" spans="1:15">
      <c r="A8" s="16"/>
      <c r="B8" s="10"/>
      <c r="C8" s="197" t="s">
        <v>131</v>
      </c>
      <c r="D8" s="197"/>
      <c r="E8" s="197"/>
      <c r="F8" s="197"/>
      <c r="G8" s="197"/>
      <c r="H8" s="197"/>
      <c r="I8" s="197"/>
      <c r="J8" s="197"/>
      <c r="K8" s="197"/>
      <c r="L8" s="18"/>
    </row>
    <row r="9" spans="1:15">
      <c r="A9" s="16"/>
      <c r="B9" s="10"/>
      <c r="C9" s="103"/>
      <c r="D9" s="103"/>
      <c r="E9" s="103"/>
      <c r="F9" s="103"/>
      <c r="G9" s="103"/>
      <c r="H9" s="103"/>
      <c r="I9" s="10"/>
      <c r="J9" s="10"/>
      <c r="K9" s="10"/>
      <c r="L9" s="18"/>
    </row>
    <row r="10" spans="1:15" ht="15.75" customHeight="1">
      <c r="A10" s="16"/>
      <c r="B10" s="11"/>
      <c r="C10" s="198" t="s">
        <v>2</v>
      </c>
      <c r="D10" s="198"/>
      <c r="E10" s="198"/>
      <c r="F10" s="198"/>
      <c r="G10" s="198"/>
      <c r="H10" s="198"/>
      <c r="I10" s="198"/>
      <c r="J10" s="198"/>
      <c r="K10" s="199" t="s">
        <v>57</v>
      </c>
      <c r="L10" s="18"/>
    </row>
    <row r="11" spans="1:15">
      <c r="A11" s="16"/>
      <c r="B11" s="11"/>
      <c r="C11" s="103">
        <v>2003</v>
      </c>
      <c r="D11" s="103">
        <v>2004</v>
      </c>
      <c r="E11" s="103">
        <v>2005</v>
      </c>
      <c r="F11" s="103">
        <v>2006</v>
      </c>
      <c r="G11" s="103">
        <v>2007</v>
      </c>
      <c r="H11" s="103">
        <v>2008</v>
      </c>
      <c r="I11" s="103">
        <v>2009</v>
      </c>
      <c r="J11" s="103">
        <v>2010</v>
      </c>
      <c r="K11" s="199"/>
      <c r="L11" s="18"/>
      <c r="M11" s="186"/>
      <c r="O11" s="2"/>
    </row>
    <row r="12" spans="1:15" ht="12" customHeight="1">
      <c r="A12" s="16"/>
      <c r="B12" s="11"/>
      <c r="C12" s="103"/>
      <c r="D12" s="103"/>
      <c r="E12" s="103"/>
      <c r="F12" s="103"/>
      <c r="G12" s="103"/>
      <c r="H12" s="103"/>
      <c r="I12" s="103"/>
      <c r="J12" s="103"/>
      <c r="K12" s="103"/>
      <c r="L12" s="18"/>
      <c r="M12" s="186"/>
    </row>
    <row r="13" spans="1:15">
      <c r="A13" s="16"/>
      <c r="B13" s="11" t="s">
        <v>25</v>
      </c>
      <c r="C13" s="27">
        <v>80.728515103577152</v>
      </c>
      <c r="D13" s="27">
        <v>81.025716999561197</v>
      </c>
      <c r="E13" s="27">
        <v>81.355997316382457</v>
      </c>
      <c r="F13" s="27">
        <v>81.760553541846392</v>
      </c>
      <c r="G13" s="27">
        <v>82.170734581720666</v>
      </c>
      <c r="H13" s="27">
        <v>82.554246635115675</v>
      </c>
      <c r="I13" s="27">
        <v>82.900803512967954</v>
      </c>
      <c r="J13" s="36">
        <v>83.203098200905188</v>
      </c>
      <c r="K13" s="52">
        <v>1</v>
      </c>
      <c r="L13" s="18"/>
      <c r="M13" s="186"/>
    </row>
    <row r="14" spans="1:15">
      <c r="A14" s="16"/>
      <c r="B14" s="11" t="s">
        <v>23</v>
      </c>
      <c r="C14" s="27">
        <v>81.131944311690489</v>
      </c>
      <c r="D14" s="27">
        <v>81.452397384499136</v>
      </c>
      <c r="E14" s="27">
        <v>81.84937392322918</v>
      </c>
      <c r="F14" s="27">
        <v>82.049281045640626</v>
      </c>
      <c r="G14" s="27">
        <v>82.296467071071092</v>
      </c>
      <c r="H14" s="27">
        <v>82.537398730973834</v>
      </c>
      <c r="I14" s="27">
        <v>82.761971211808344</v>
      </c>
      <c r="J14" s="36">
        <v>82.949078035547885</v>
      </c>
      <c r="K14" s="52">
        <v>2</v>
      </c>
      <c r="L14" s="18"/>
      <c r="M14" s="186"/>
    </row>
    <row r="15" spans="1:15">
      <c r="A15" s="16"/>
      <c r="B15" s="11" t="s">
        <v>12</v>
      </c>
      <c r="C15" s="27"/>
      <c r="D15" s="27"/>
      <c r="E15" s="27"/>
      <c r="F15" s="27"/>
      <c r="G15" s="27">
        <v>80.628660026744129</v>
      </c>
      <c r="H15" s="27">
        <v>81.119208559661388</v>
      </c>
      <c r="I15" s="27">
        <v>81.631212795356618</v>
      </c>
      <c r="J15" s="36">
        <v>82.094205058691855</v>
      </c>
      <c r="K15" s="52">
        <v>3</v>
      </c>
      <c r="L15" s="18"/>
      <c r="M15" s="186"/>
    </row>
    <row r="16" spans="1:15">
      <c r="A16" s="16"/>
      <c r="B16" s="11" t="s">
        <v>24</v>
      </c>
      <c r="C16" s="27">
        <v>78.667405663543761</v>
      </c>
      <c r="D16" s="27">
        <v>78.920280191110024</v>
      </c>
      <c r="E16" s="27">
        <v>79.230529222568592</v>
      </c>
      <c r="F16" s="27">
        <v>79.731297667536978</v>
      </c>
      <c r="G16" s="27">
        <v>80.205593138557049</v>
      </c>
      <c r="H16" s="27">
        <v>80.639414226989331</v>
      </c>
      <c r="I16" s="27">
        <v>81.036241453046955</v>
      </c>
      <c r="J16" s="36">
        <v>81.368936364578929</v>
      </c>
      <c r="K16" s="52">
        <v>4</v>
      </c>
      <c r="L16" s="18"/>
      <c r="M16" s="186"/>
    </row>
    <row r="17" spans="1:15">
      <c r="A17" s="16"/>
      <c r="B17" s="11" t="s">
        <v>21</v>
      </c>
      <c r="C17" s="27">
        <v>78.455164710082684</v>
      </c>
      <c r="D17" s="27">
        <v>78.751385581559603</v>
      </c>
      <c r="E17" s="27">
        <v>79.087754289235818</v>
      </c>
      <c r="F17" s="27">
        <v>79.521594479699345</v>
      </c>
      <c r="G17" s="27">
        <v>79.96150018528418</v>
      </c>
      <c r="H17" s="27">
        <v>80.39310160992612</v>
      </c>
      <c r="I17" s="27">
        <v>80.811762174739329</v>
      </c>
      <c r="J17" s="36">
        <v>81.176595159769192</v>
      </c>
      <c r="K17" s="52">
        <v>5</v>
      </c>
      <c r="L17" s="18"/>
      <c r="M17" s="186"/>
    </row>
    <row r="18" spans="1:15">
      <c r="A18" s="16"/>
      <c r="B18" s="11" t="s">
        <v>4</v>
      </c>
      <c r="C18" s="27"/>
      <c r="D18" s="27"/>
      <c r="E18" s="27"/>
      <c r="F18" s="27"/>
      <c r="G18" s="27">
        <v>79.811038443902788</v>
      </c>
      <c r="H18" s="27">
        <v>80.182214309366017</v>
      </c>
      <c r="I18" s="27">
        <v>80.50654775963794</v>
      </c>
      <c r="J18" s="36">
        <v>80.766757775057172</v>
      </c>
      <c r="K18" s="52">
        <v>6</v>
      </c>
      <c r="L18" s="18"/>
      <c r="M18" s="187"/>
    </row>
    <row r="19" spans="1:15">
      <c r="A19" s="16"/>
      <c r="B19" s="11" t="s">
        <v>26</v>
      </c>
      <c r="C19" s="27">
        <v>78.560615028361653</v>
      </c>
      <c r="D19" s="27">
        <v>78.688629759908096</v>
      </c>
      <c r="E19" s="27">
        <v>78.843876866487619</v>
      </c>
      <c r="F19" s="27">
        <v>79.231580802593953</v>
      </c>
      <c r="G19" s="27">
        <v>79.62467197362497</v>
      </c>
      <c r="H19" s="27">
        <v>80.007703393503789</v>
      </c>
      <c r="I19" s="27">
        <v>80.388562635572953</v>
      </c>
      <c r="J19" s="36">
        <v>80.713019504846841</v>
      </c>
      <c r="K19" s="52">
        <v>7</v>
      </c>
      <c r="L19" s="18"/>
      <c r="M19" s="187"/>
    </row>
    <row r="20" spans="1:15">
      <c r="A20" s="16"/>
      <c r="B20" s="11" t="s">
        <v>11</v>
      </c>
      <c r="C20" s="27">
        <v>77.349908530591435</v>
      </c>
      <c r="D20" s="27">
        <v>77.652122220383418</v>
      </c>
      <c r="E20" s="27">
        <v>77.980451225776278</v>
      </c>
      <c r="F20" s="27">
        <v>78.464065639405476</v>
      </c>
      <c r="G20" s="27">
        <v>78.927620368351498</v>
      </c>
      <c r="H20" s="27">
        <v>79.418815763376443</v>
      </c>
      <c r="I20" s="27">
        <v>79.953640892137471</v>
      </c>
      <c r="J20" s="36">
        <v>80.4788081140956</v>
      </c>
      <c r="K20" s="52">
        <v>8</v>
      </c>
      <c r="L20" s="18"/>
    </row>
    <row r="21" spans="1:15">
      <c r="A21" s="16"/>
      <c r="B21" s="12" t="s">
        <v>5</v>
      </c>
      <c r="C21" s="36">
        <v>77.686351986142057</v>
      </c>
      <c r="D21" s="36">
        <v>78.058890926734549</v>
      </c>
      <c r="E21" s="36">
        <v>78.436391253451859</v>
      </c>
      <c r="F21" s="36">
        <v>78.904700062328132</v>
      </c>
      <c r="G21" s="36">
        <v>79.337040496932758</v>
      </c>
      <c r="H21" s="36">
        <v>79.735294579339495</v>
      </c>
      <c r="I21" s="36">
        <v>80.104246990646544</v>
      </c>
      <c r="J21" s="36">
        <v>80.438702086749075</v>
      </c>
      <c r="K21" s="53">
        <v>9</v>
      </c>
      <c r="L21" s="18"/>
    </row>
    <row r="22" spans="1:15">
      <c r="A22" s="16"/>
      <c r="B22" s="11" t="s">
        <v>15</v>
      </c>
      <c r="C22" s="27"/>
      <c r="D22" s="27"/>
      <c r="E22" s="27"/>
      <c r="F22" s="27"/>
      <c r="G22" s="27">
        <v>78.682916254555792</v>
      </c>
      <c r="H22" s="27">
        <v>79.129021206849075</v>
      </c>
      <c r="I22" s="27">
        <v>79.484463276836152</v>
      </c>
      <c r="J22" s="36">
        <v>79.769943311706328</v>
      </c>
      <c r="K22" s="52">
        <v>10</v>
      </c>
      <c r="L22" s="18"/>
    </row>
    <row r="23" spans="1:15">
      <c r="A23" s="16"/>
      <c r="B23" s="11" t="s">
        <v>10</v>
      </c>
      <c r="C23" s="27"/>
      <c r="D23" s="27"/>
      <c r="E23" s="27"/>
      <c r="F23" s="27"/>
      <c r="G23" s="27">
        <v>77.735145317189193</v>
      </c>
      <c r="H23" s="27">
        <v>78.303859092525229</v>
      </c>
      <c r="I23" s="27">
        <v>78.893446844871548</v>
      </c>
      <c r="J23" s="36">
        <v>79.423508899710271</v>
      </c>
      <c r="K23" s="52">
        <v>11</v>
      </c>
      <c r="L23" s="18"/>
      <c r="N23" s="23"/>
      <c r="O23" s="34"/>
    </row>
    <row r="24" spans="1:15">
      <c r="A24" s="16"/>
      <c r="B24" s="11" t="s">
        <v>8</v>
      </c>
      <c r="C24" s="27">
        <v>76.895118619987613</v>
      </c>
      <c r="D24" s="27">
        <v>77.070699344499843</v>
      </c>
      <c r="E24" s="27">
        <v>77.29137904040762</v>
      </c>
      <c r="F24" s="27">
        <v>77.607860177267398</v>
      </c>
      <c r="G24" s="27">
        <v>77.960386670122134</v>
      </c>
      <c r="H24" s="27">
        <v>78.343316046447256</v>
      </c>
      <c r="I24" s="27">
        <v>78.729393388906814</v>
      </c>
      <c r="J24" s="36">
        <v>79.072283694611883</v>
      </c>
      <c r="K24" s="52">
        <v>12</v>
      </c>
      <c r="L24" s="18"/>
      <c r="N24" s="23"/>
      <c r="O24" s="34"/>
    </row>
    <row r="25" spans="1:15">
      <c r="A25" s="16"/>
      <c r="B25" s="12" t="s">
        <v>28</v>
      </c>
      <c r="C25" s="28">
        <v>75.766504022819504</v>
      </c>
      <c r="D25" s="28">
        <v>76.179439785395928</v>
      </c>
      <c r="E25" s="28">
        <v>76.596526330232706</v>
      </c>
      <c r="F25" s="28">
        <v>76.996507039050371</v>
      </c>
      <c r="G25" s="28">
        <v>77.398674932836826</v>
      </c>
      <c r="H25" s="28">
        <v>77.793305242093837</v>
      </c>
      <c r="I25" s="28">
        <v>78.172311625608486</v>
      </c>
      <c r="J25" s="36">
        <v>78.500532340734793</v>
      </c>
      <c r="K25" s="52" t="s">
        <v>66</v>
      </c>
      <c r="L25" s="18"/>
    </row>
    <row r="26" spans="1:15">
      <c r="A26" s="16"/>
      <c r="B26" s="11" t="s">
        <v>18</v>
      </c>
      <c r="C26" s="27"/>
      <c r="D26" s="27"/>
      <c r="E26" s="27"/>
      <c r="F26" s="27"/>
      <c r="G26" s="27">
        <v>77.251457294281238</v>
      </c>
      <c r="H26" s="27">
        <v>77.520516012989418</v>
      </c>
      <c r="I26" s="27">
        <v>77.86438440333454</v>
      </c>
      <c r="J26" s="36">
        <v>78.233106505804344</v>
      </c>
      <c r="K26" s="52">
        <v>13</v>
      </c>
      <c r="L26" s="18"/>
    </row>
    <row r="27" spans="1:15">
      <c r="A27" s="16"/>
      <c r="B27" s="11" t="s">
        <v>27</v>
      </c>
      <c r="C27" s="27">
        <v>76.172444669128694</v>
      </c>
      <c r="D27" s="27">
        <v>76.308958047399045</v>
      </c>
      <c r="E27" s="27">
        <v>76.4430954983779</v>
      </c>
      <c r="F27" s="27">
        <v>76.722680250822279</v>
      </c>
      <c r="G27" s="27">
        <v>77.041301753605296</v>
      </c>
      <c r="H27" s="27">
        <v>77.375106406706124</v>
      </c>
      <c r="I27" s="27">
        <v>77.712527435846582</v>
      </c>
      <c r="J27" s="36">
        <v>78.021056065999772</v>
      </c>
      <c r="K27" s="52">
        <v>14</v>
      </c>
      <c r="L27" s="18"/>
    </row>
    <row r="28" spans="1:15">
      <c r="A28" s="16"/>
      <c r="B28" s="11" t="s">
        <v>6</v>
      </c>
      <c r="C28" s="27">
        <v>75.8385857882012</v>
      </c>
      <c r="D28" s="27">
        <v>76.040411493096002</v>
      </c>
      <c r="E28" s="27">
        <v>76.251114697855513</v>
      </c>
      <c r="F28" s="27">
        <v>76.518015903386711</v>
      </c>
      <c r="G28" s="27">
        <v>76.816343154406511</v>
      </c>
      <c r="H28" s="27">
        <v>77.150729767273688</v>
      </c>
      <c r="I28" s="27">
        <v>77.53120379241615</v>
      </c>
      <c r="J28" s="36">
        <v>77.900128525126902</v>
      </c>
      <c r="K28" s="52">
        <v>15</v>
      </c>
      <c r="L28" s="18"/>
    </row>
    <row r="29" spans="1:15">
      <c r="A29" s="16"/>
      <c r="B29" s="11" t="s">
        <v>20</v>
      </c>
      <c r="C29" s="27">
        <v>75.397405472091606</v>
      </c>
      <c r="D29" s="27">
        <v>75.736776922380571</v>
      </c>
      <c r="E29" s="27">
        <v>76.118062954176509</v>
      </c>
      <c r="F29" s="27">
        <v>76.422288351058555</v>
      </c>
      <c r="G29" s="27">
        <v>76.739214752132796</v>
      </c>
      <c r="H29" s="27">
        <v>77.053227334357928</v>
      </c>
      <c r="I29" s="27">
        <v>77.346313358833413</v>
      </c>
      <c r="J29" s="36">
        <v>77.593542213607478</v>
      </c>
      <c r="K29" s="52">
        <v>16</v>
      </c>
      <c r="L29" s="18"/>
    </row>
    <row r="30" spans="1:15">
      <c r="A30" s="16"/>
      <c r="B30" s="11" t="s">
        <v>9</v>
      </c>
      <c r="C30" s="27">
        <v>75.142816105480534</v>
      </c>
      <c r="D30" s="27">
        <v>75.411262802681605</v>
      </c>
      <c r="E30" s="27">
        <v>75.758704542041727</v>
      </c>
      <c r="F30" s="27">
        <v>76.103152517385425</v>
      </c>
      <c r="G30" s="27">
        <v>76.445742640697276</v>
      </c>
      <c r="H30" s="27">
        <v>76.792135729202826</v>
      </c>
      <c r="I30" s="27">
        <v>77.124134892376446</v>
      </c>
      <c r="J30" s="36">
        <v>77.414184259872812</v>
      </c>
      <c r="K30" s="52">
        <v>17</v>
      </c>
      <c r="L30" s="18"/>
    </row>
    <row r="31" spans="1:15">
      <c r="A31" s="16"/>
      <c r="B31" s="11" t="s">
        <v>16</v>
      </c>
      <c r="C31" s="27"/>
      <c r="D31" s="27"/>
      <c r="E31" s="27"/>
      <c r="F31" s="27"/>
      <c r="G31" s="27">
        <v>75.882988119236032</v>
      </c>
      <c r="H31" s="27">
        <v>76.365811837517015</v>
      </c>
      <c r="I31" s="27">
        <v>76.854530298318195</v>
      </c>
      <c r="J31" s="36">
        <v>77.275707381991168</v>
      </c>
      <c r="K31" s="52">
        <v>18</v>
      </c>
      <c r="L31" s="18"/>
    </row>
    <row r="32" spans="1:15">
      <c r="A32" s="16"/>
      <c r="B32" s="11" t="s">
        <v>22</v>
      </c>
      <c r="C32" s="27">
        <v>74.291061835638359</v>
      </c>
      <c r="D32" s="27">
        <v>74.494115899644342</v>
      </c>
      <c r="E32" s="27">
        <v>74.668745670996159</v>
      </c>
      <c r="F32" s="27">
        <v>75.10666816360289</v>
      </c>
      <c r="G32" s="27">
        <v>75.565987380700889</v>
      </c>
      <c r="H32" s="27">
        <v>76.049525527234223</v>
      </c>
      <c r="I32" s="27">
        <v>76.576737853864003</v>
      </c>
      <c r="J32" s="36">
        <v>77.070411166761076</v>
      </c>
      <c r="K32" s="52">
        <v>19</v>
      </c>
      <c r="L32" s="18"/>
    </row>
    <row r="33" spans="1:14">
      <c r="A33" s="16"/>
      <c r="B33" s="11" t="s">
        <v>7</v>
      </c>
      <c r="C33" s="27"/>
      <c r="D33" s="27"/>
      <c r="E33" s="27"/>
      <c r="F33" s="27"/>
      <c r="G33" s="27">
        <v>73.653262070830252</v>
      </c>
      <c r="H33" s="27">
        <v>74.073579145379981</v>
      </c>
      <c r="I33" s="27">
        <v>74.491117993202323</v>
      </c>
      <c r="J33" s="36">
        <v>74.885984030384563</v>
      </c>
      <c r="K33" s="52">
        <v>20</v>
      </c>
      <c r="L33" s="18"/>
    </row>
    <row r="34" spans="1:14">
      <c r="A34" s="16"/>
      <c r="B34" s="11" t="s">
        <v>19</v>
      </c>
      <c r="C34" s="27"/>
      <c r="D34" s="27"/>
      <c r="E34" s="27"/>
      <c r="F34" s="27"/>
      <c r="G34" s="27">
        <v>73.29415875433628</v>
      </c>
      <c r="H34" s="27">
        <v>73.732311111336628</v>
      </c>
      <c r="I34" s="27">
        <v>74.205120020177432</v>
      </c>
      <c r="J34" s="36">
        <v>74.663419104348037</v>
      </c>
      <c r="K34" s="52">
        <v>21</v>
      </c>
      <c r="L34" s="18"/>
    </row>
    <row r="35" spans="1:14">
      <c r="A35" s="16"/>
      <c r="B35" s="11" t="s">
        <v>17</v>
      </c>
      <c r="C35" s="27"/>
      <c r="D35" s="27"/>
      <c r="E35" s="27"/>
      <c r="F35" s="27"/>
      <c r="G35" s="27">
        <v>73.511116135102512</v>
      </c>
      <c r="H35" s="27">
        <v>73.717017548004648</v>
      </c>
      <c r="I35" s="27">
        <v>74.002707069222026</v>
      </c>
      <c r="J35" s="36">
        <v>74.306425392425993</v>
      </c>
      <c r="K35" s="52">
        <v>22</v>
      </c>
      <c r="L35" s="18"/>
    </row>
    <row r="36" spans="1:14" ht="14.25" customHeight="1">
      <c r="A36" s="16"/>
      <c r="B36" s="11" t="s">
        <v>13</v>
      </c>
      <c r="C36" s="27"/>
      <c r="D36" s="27"/>
      <c r="E36" s="27"/>
      <c r="F36" s="27"/>
      <c r="G36" s="27">
        <v>67.234005467885041</v>
      </c>
      <c r="H36" s="27">
        <v>67.650547138988983</v>
      </c>
      <c r="I36" s="27">
        <v>68.037466774089182</v>
      </c>
      <c r="J36" s="36">
        <v>68.297155866124925</v>
      </c>
      <c r="K36" s="52">
        <v>23</v>
      </c>
      <c r="L36" s="18"/>
    </row>
    <row r="37" spans="1:14">
      <c r="A37" s="16"/>
      <c r="B37" s="11" t="s">
        <v>14</v>
      </c>
      <c r="C37" s="27"/>
      <c r="D37" s="27"/>
      <c r="E37" s="27"/>
      <c r="F37" s="27"/>
      <c r="G37" s="27">
        <v>68.651874804684937</v>
      </c>
      <c r="H37" s="27">
        <v>68.54924152977145</v>
      </c>
      <c r="I37" s="27">
        <v>68.380788790412709</v>
      </c>
      <c r="J37" s="36">
        <v>68.17780444454506</v>
      </c>
      <c r="K37" s="52">
        <v>24</v>
      </c>
      <c r="L37" s="18"/>
      <c r="N37" s="9" t="str">
        <f>IF(F37="","",1)</f>
        <v/>
      </c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8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8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N45" s="9" t="str">
        <f>IF(F45="","",1)</f>
        <v/>
      </c>
    </row>
    <row r="46" spans="1:14">
      <c r="A46" s="16"/>
      <c r="B46" s="91" t="s">
        <v>31</v>
      </c>
      <c r="C46" s="11"/>
      <c r="D46" s="11"/>
      <c r="E46" s="11"/>
      <c r="F46" s="11"/>
      <c r="G46" s="11"/>
      <c r="H46" s="11"/>
      <c r="I46" s="11"/>
      <c r="J46" s="11"/>
      <c r="K46" s="11"/>
      <c r="L46" s="18"/>
    </row>
    <row r="47" spans="1:14">
      <c r="A47" s="16"/>
      <c r="B47" s="91" t="s">
        <v>189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</row>
    <row r="48" spans="1:14">
      <c r="A48" s="16"/>
      <c r="B48" s="91" t="s">
        <v>191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91" t="s">
        <v>190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20"/>
      <c r="B50" s="110" t="s">
        <v>188</v>
      </c>
      <c r="C50" s="21"/>
      <c r="D50" s="21"/>
      <c r="E50" s="21"/>
      <c r="F50" s="21"/>
      <c r="G50" s="21"/>
      <c r="H50" s="21"/>
      <c r="I50" s="21"/>
      <c r="J50" s="21"/>
      <c r="K50" s="21"/>
      <c r="L50" s="22"/>
    </row>
    <row r="51" spans="1:12">
      <c r="B51" s="23" t="s">
        <v>53</v>
      </c>
      <c r="C51" s="23"/>
      <c r="D51" s="23"/>
      <c r="E51" s="23" t="s">
        <v>51</v>
      </c>
    </row>
    <row r="52" spans="1:12">
      <c r="B52" s="23" t="s">
        <v>54</v>
      </c>
      <c r="C52" s="23"/>
      <c r="D52" s="23"/>
      <c r="E52" s="23" t="s">
        <v>52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 codeName="Hoja4">
    <tabColor rgb="FF53722D"/>
  </sheetPr>
  <dimension ref="A1:O53"/>
  <sheetViews>
    <sheetView zoomScaleNormal="100" zoomScaleSheetLayoutView="100" workbookViewId="0">
      <pane ySplit="11" topLeftCell="A12" activePane="bottomLeft" state="frozen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06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97" t="s">
        <v>60</v>
      </c>
      <c r="D7" s="197"/>
      <c r="E7" s="197"/>
      <c r="F7" s="197"/>
      <c r="G7" s="197"/>
      <c r="H7" s="197"/>
      <c r="I7" s="197"/>
      <c r="J7" s="197"/>
      <c r="K7" s="197"/>
      <c r="L7" s="18"/>
    </row>
    <row r="8" spans="1:15">
      <c r="A8" s="16"/>
      <c r="B8" s="10"/>
      <c r="C8" s="197" t="s">
        <v>131</v>
      </c>
      <c r="D8" s="197"/>
      <c r="E8" s="197"/>
      <c r="F8" s="197"/>
      <c r="G8" s="197"/>
      <c r="H8" s="197"/>
      <c r="I8" s="197"/>
      <c r="J8" s="197"/>
      <c r="K8" s="197"/>
      <c r="L8" s="18"/>
    </row>
    <row r="9" spans="1:15">
      <c r="A9" s="16"/>
      <c r="B9" s="10"/>
      <c r="C9" s="103"/>
      <c r="D9" s="103"/>
      <c r="E9" s="103"/>
      <c r="F9" s="103"/>
      <c r="G9" s="103"/>
      <c r="H9" s="103"/>
      <c r="I9" s="10"/>
      <c r="J9" s="10"/>
      <c r="K9" s="10"/>
      <c r="L9" s="18"/>
    </row>
    <row r="10" spans="1:15" ht="15.75" customHeight="1">
      <c r="A10" s="16"/>
      <c r="B10" s="11"/>
      <c r="C10" s="198" t="s">
        <v>2</v>
      </c>
      <c r="D10" s="198"/>
      <c r="E10" s="198"/>
      <c r="F10" s="198"/>
      <c r="G10" s="198"/>
      <c r="H10" s="198"/>
      <c r="I10" s="198"/>
      <c r="J10" s="198"/>
      <c r="K10" s="199" t="s">
        <v>57</v>
      </c>
      <c r="L10" s="18"/>
    </row>
    <row r="11" spans="1:15">
      <c r="A11" s="16"/>
      <c r="B11" s="11"/>
      <c r="C11" s="103">
        <v>2003</v>
      </c>
      <c r="D11" s="103">
        <v>2004</v>
      </c>
      <c r="E11" s="103">
        <v>2005</v>
      </c>
      <c r="F11" s="103">
        <v>2006</v>
      </c>
      <c r="G11" s="103">
        <v>2007</v>
      </c>
      <c r="H11" s="103">
        <v>2008</v>
      </c>
      <c r="I11" s="103">
        <v>2009</v>
      </c>
      <c r="J11" s="103">
        <v>2010</v>
      </c>
      <c r="K11" s="199"/>
      <c r="L11" s="18"/>
      <c r="M11" s="186"/>
      <c r="O11" s="2"/>
    </row>
    <row r="12" spans="1:15" ht="12" customHeight="1">
      <c r="A12" s="16"/>
      <c r="B12" s="11"/>
      <c r="C12" s="103"/>
      <c r="D12" s="103"/>
      <c r="E12" s="103"/>
      <c r="F12" s="103"/>
      <c r="G12" s="103"/>
      <c r="H12" s="103"/>
      <c r="I12" s="103"/>
      <c r="J12" s="103"/>
      <c r="K12" s="151"/>
      <c r="L12" s="18"/>
      <c r="M12" s="186"/>
    </row>
    <row r="13" spans="1:15">
      <c r="A13" s="16"/>
      <c r="B13" s="11" t="s">
        <v>21</v>
      </c>
      <c r="C13" s="27">
        <v>69.420742119809347</v>
      </c>
      <c r="D13" s="27">
        <v>64.862441944106507</v>
      </c>
      <c r="E13" s="27">
        <v>65.872261671938787</v>
      </c>
      <c r="F13" s="27">
        <v>62.299492055867404</v>
      </c>
      <c r="G13" s="27">
        <v>57.487606120540988</v>
      </c>
      <c r="H13" s="27">
        <v>63.692740291416008</v>
      </c>
      <c r="I13" s="27">
        <v>68.47955371548376</v>
      </c>
      <c r="J13" s="36">
        <v>72.104197132776193</v>
      </c>
      <c r="K13" s="52">
        <v>1</v>
      </c>
      <c r="L13" s="18"/>
      <c r="M13" s="186"/>
    </row>
    <row r="14" spans="1:15">
      <c r="A14" s="16"/>
      <c r="B14" s="11" t="s">
        <v>9</v>
      </c>
      <c r="C14" s="27">
        <v>68.586564037984616</v>
      </c>
      <c r="D14" s="27">
        <v>66.640670941286359</v>
      </c>
      <c r="E14" s="27">
        <v>66.618317033258293</v>
      </c>
      <c r="F14" s="27">
        <v>66.262460317698682</v>
      </c>
      <c r="G14" s="27">
        <v>64.468981147806872</v>
      </c>
      <c r="H14" s="27">
        <v>67.955878807361557</v>
      </c>
      <c r="I14" s="27">
        <v>68.961480479156904</v>
      </c>
      <c r="J14" s="36">
        <v>69.069638036093338</v>
      </c>
      <c r="K14" s="52">
        <v>2</v>
      </c>
      <c r="L14" s="18"/>
      <c r="M14" s="186"/>
    </row>
    <row r="15" spans="1:15">
      <c r="A15" s="16"/>
      <c r="B15" s="11" t="s">
        <v>26</v>
      </c>
      <c r="C15" s="61">
        <v>66.897828552207869</v>
      </c>
      <c r="D15" s="61">
        <v>66.060341693064203</v>
      </c>
      <c r="E15" s="61">
        <v>67.845579847648622</v>
      </c>
      <c r="F15" s="61">
        <v>65.887841401178576</v>
      </c>
      <c r="G15" s="61">
        <v>64.715055844560482</v>
      </c>
      <c r="H15" s="61">
        <v>64.330268647804743</v>
      </c>
      <c r="I15" s="61">
        <v>67.333455783813307</v>
      </c>
      <c r="J15" s="36">
        <v>68.482587534041883</v>
      </c>
      <c r="K15" s="132">
        <v>3</v>
      </c>
      <c r="L15" s="18"/>
      <c r="M15" s="186"/>
    </row>
    <row r="16" spans="1:15">
      <c r="A16" s="16"/>
      <c r="B16" s="12" t="s">
        <v>5</v>
      </c>
      <c r="C16" s="36">
        <v>66.973240335669544</v>
      </c>
      <c r="D16" s="36">
        <v>65.590344244114291</v>
      </c>
      <c r="E16" s="36">
        <v>65.548771122045707</v>
      </c>
      <c r="F16" s="36">
        <v>67.746865832905897</v>
      </c>
      <c r="G16" s="36">
        <v>64.766373125274541</v>
      </c>
      <c r="H16" s="36">
        <v>65.540035061733022</v>
      </c>
      <c r="I16" s="36">
        <v>66.653700881815155</v>
      </c>
      <c r="J16" s="36">
        <v>68.365927430731901</v>
      </c>
      <c r="K16" s="131">
        <v>4</v>
      </c>
      <c r="L16" s="18"/>
      <c r="M16" s="186"/>
    </row>
    <row r="17" spans="1:15">
      <c r="A17" s="16"/>
      <c r="B17" s="11" t="s">
        <v>14</v>
      </c>
      <c r="C17" s="27"/>
      <c r="D17" s="27"/>
      <c r="E17" s="27"/>
      <c r="F17" s="27"/>
      <c r="G17" s="27">
        <v>57.112678313832333</v>
      </c>
      <c r="H17" s="27">
        <v>57.737449242137863</v>
      </c>
      <c r="I17" s="27">
        <v>66.98192200119783</v>
      </c>
      <c r="J17" s="36">
        <v>66.761037358063447</v>
      </c>
      <c r="K17" s="52">
        <v>5</v>
      </c>
      <c r="L17" s="18"/>
      <c r="M17" s="186"/>
    </row>
    <row r="18" spans="1:15">
      <c r="A18" s="16"/>
      <c r="B18" s="11" t="s">
        <v>8</v>
      </c>
      <c r="C18" s="27">
        <v>70.667972064735295</v>
      </c>
      <c r="D18" s="27">
        <v>69.31908937273829</v>
      </c>
      <c r="E18" s="27">
        <v>68.939390451742639</v>
      </c>
      <c r="F18" s="27">
        <v>67.299308560370534</v>
      </c>
      <c r="G18" s="27">
        <v>67.856121134882002</v>
      </c>
      <c r="H18" s="27">
        <v>69.267339474634696</v>
      </c>
      <c r="I18" s="27">
        <v>70.100577067393516</v>
      </c>
      <c r="J18" s="36">
        <v>66.467599910645049</v>
      </c>
      <c r="K18" s="52">
        <v>6</v>
      </c>
      <c r="L18" s="18"/>
    </row>
    <row r="19" spans="1:15">
      <c r="A19" s="16"/>
      <c r="B19" s="11" t="s">
        <v>11</v>
      </c>
      <c r="C19" s="27">
        <v>67.023415309413508</v>
      </c>
      <c r="D19" s="27">
        <v>64.500226440067692</v>
      </c>
      <c r="E19" s="27">
        <v>62.504142530435615</v>
      </c>
      <c r="F19" s="27">
        <v>63.857361809213401</v>
      </c>
      <c r="G19" s="27">
        <v>62.530701915171058</v>
      </c>
      <c r="H19" s="27">
        <v>63.44628325678967</v>
      </c>
      <c r="I19" s="27">
        <v>65.743371775428699</v>
      </c>
      <c r="J19" s="36">
        <v>66.312002458852774</v>
      </c>
      <c r="K19" s="52">
        <v>7</v>
      </c>
      <c r="L19" s="18"/>
    </row>
    <row r="20" spans="1:15">
      <c r="A20" s="16"/>
      <c r="B20" s="11" t="s">
        <v>24</v>
      </c>
      <c r="C20" s="27">
        <v>62.980099044143969</v>
      </c>
      <c r="D20" s="27">
        <v>62.13325577666663</v>
      </c>
      <c r="E20" s="27">
        <v>61.548013549700642</v>
      </c>
      <c r="F20" s="27">
        <v>60.891738412565758</v>
      </c>
      <c r="G20" s="27">
        <v>57.051365965425063</v>
      </c>
      <c r="H20" s="27">
        <v>57.97249985882884</v>
      </c>
      <c r="I20" s="27">
        <v>64.535203846223553</v>
      </c>
      <c r="J20" s="36">
        <v>65.016702597339986</v>
      </c>
      <c r="K20" s="52">
        <v>8</v>
      </c>
      <c r="L20" s="18"/>
    </row>
    <row r="21" spans="1:15">
      <c r="A21" s="16"/>
      <c r="B21" s="11" t="s">
        <v>15</v>
      </c>
      <c r="C21" s="27"/>
      <c r="D21" s="27"/>
      <c r="E21" s="27"/>
      <c r="F21" s="27"/>
      <c r="G21" s="27">
        <v>62.859996383892828</v>
      </c>
      <c r="H21" s="27">
        <v>61.403091759552439</v>
      </c>
      <c r="I21" s="27">
        <v>65.571695598601892</v>
      </c>
      <c r="J21" s="36">
        <v>64.602642150163575</v>
      </c>
      <c r="K21" s="52">
        <v>9</v>
      </c>
      <c r="L21" s="18"/>
    </row>
    <row r="22" spans="1:15">
      <c r="A22" s="16"/>
      <c r="B22" s="11" t="s">
        <v>20</v>
      </c>
      <c r="C22" s="27">
        <v>65.310178462445037</v>
      </c>
      <c r="D22" s="27">
        <v>64.659709497718168</v>
      </c>
      <c r="E22" s="27">
        <v>67.878688738317109</v>
      </c>
      <c r="F22" s="27">
        <v>63.68488697721677</v>
      </c>
      <c r="G22" s="27">
        <v>65.724859103896165</v>
      </c>
      <c r="H22" s="27">
        <v>64.963760860834768</v>
      </c>
      <c r="I22" s="27">
        <v>65.22040630290401</v>
      </c>
      <c r="J22" s="36">
        <v>64.067862352752698</v>
      </c>
      <c r="K22" s="52">
        <v>10</v>
      </c>
      <c r="L22" s="18"/>
    </row>
    <row r="23" spans="1:15">
      <c r="A23" s="16"/>
      <c r="B23" s="11" t="s">
        <v>25</v>
      </c>
      <c r="C23" s="27">
        <v>62.834009535613703</v>
      </c>
      <c r="D23" s="27">
        <v>60.432200774040602</v>
      </c>
      <c r="E23" s="27">
        <v>60.028022711985727</v>
      </c>
      <c r="F23" s="27">
        <v>57.660536622507422</v>
      </c>
      <c r="G23" s="27">
        <v>59.567232383629729</v>
      </c>
      <c r="H23" s="27">
        <v>61.089982782407027</v>
      </c>
      <c r="I23" s="27">
        <v>64.010801594227544</v>
      </c>
      <c r="J23" s="36">
        <v>63.999551021658085</v>
      </c>
      <c r="K23" s="52">
        <v>11</v>
      </c>
      <c r="L23" s="18"/>
      <c r="N23" s="23"/>
      <c r="O23" s="34"/>
    </row>
    <row r="24" spans="1:15">
      <c r="A24" s="16"/>
      <c r="B24" s="11" t="s">
        <v>10</v>
      </c>
      <c r="C24" s="27"/>
      <c r="D24" s="27"/>
      <c r="E24" s="27"/>
      <c r="F24" s="27"/>
      <c r="G24" s="27">
        <v>60.442852333788331</v>
      </c>
      <c r="H24" s="27">
        <v>64.086644051883596</v>
      </c>
      <c r="I24" s="27">
        <v>62.486719180595784</v>
      </c>
      <c r="J24" s="36">
        <v>63.804217861529068</v>
      </c>
      <c r="K24" s="52">
        <v>12</v>
      </c>
      <c r="L24" s="18"/>
      <c r="N24" s="23"/>
      <c r="O24" s="34"/>
    </row>
    <row r="25" spans="1:15">
      <c r="A25" s="16"/>
      <c r="B25" s="11" t="s">
        <v>22</v>
      </c>
      <c r="C25" s="27">
        <v>65.301480703670805</v>
      </c>
      <c r="D25" s="27">
        <v>62.839459590427481</v>
      </c>
      <c r="E25" s="27">
        <v>59.672047015872643</v>
      </c>
      <c r="F25" s="27">
        <v>60.670748820625207</v>
      </c>
      <c r="G25" s="27">
        <v>61.543641571572294</v>
      </c>
      <c r="H25" s="27">
        <v>61.248399371100625</v>
      </c>
      <c r="I25" s="27">
        <v>63.064250792239818</v>
      </c>
      <c r="J25" s="36">
        <v>63.188524562292379</v>
      </c>
      <c r="K25" s="52">
        <v>13</v>
      </c>
      <c r="L25" s="18"/>
    </row>
    <row r="26" spans="1:15">
      <c r="A26" s="16"/>
      <c r="B26" s="12" t="s">
        <v>28</v>
      </c>
      <c r="C26" s="28">
        <v>62.090410724467141</v>
      </c>
      <c r="D26" s="28">
        <v>61.007363585383857</v>
      </c>
      <c r="E26" s="28">
        <v>60.349984723289438</v>
      </c>
      <c r="F26" s="28">
        <v>60.283260876053689</v>
      </c>
      <c r="G26" s="28">
        <v>57.857431829469895</v>
      </c>
      <c r="H26" s="28">
        <v>58.353446539476693</v>
      </c>
      <c r="I26" s="28">
        <v>61.445420491958323</v>
      </c>
      <c r="J26" s="36">
        <v>62.46264429447573</v>
      </c>
      <c r="K26" s="52" t="s">
        <v>66</v>
      </c>
      <c r="L26" s="18"/>
    </row>
    <row r="27" spans="1:15">
      <c r="A27" s="16"/>
      <c r="B27" s="11" t="s">
        <v>19</v>
      </c>
      <c r="C27" s="27"/>
      <c r="D27" s="27"/>
      <c r="E27" s="27"/>
      <c r="F27" s="27"/>
      <c r="G27" s="27">
        <v>57.554884080084143</v>
      </c>
      <c r="H27" s="27">
        <v>56.919365138786439</v>
      </c>
      <c r="I27" s="27">
        <v>62.181632785831795</v>
      </c>
      <c r="J27" s="36">
        <v>61.805360864167056</v>
      </c>
      <c r="K27" s="52">
        <v>14</v>
      </c>
      <c r="L27" s="18"/>
    </row>
    <row r="28" spans="1:15">
      <c r="A28" s="16"/>
      <c r="B28" s="11" t="s">
        <v>18</v>
      </c>
      <c r="C28" s="27"/>
      <c r="D28" s="27"/>
      <c r="E28" s="27"/>
      <c r="F28" s="27"/>
      <c r="G28" s="27">
        <v>57.784979331416253</v>
      </c>
      <c r="H28" s="27">
        <v>59.711501892037568</v>
      </c>
      <c r="I28" s="27">
        <v>59.712562015638206</v>
      </c>
      <c r="J28" s="36">
        <v>61.729480791497018</v>
      </c>
      <c r="K28" s="52">
        <v>15</v>
      </c>
      <c r="L28" s="18"/>
    </row>
    <row r="29" spans="1:15">
      <c r="A29" s="16"/>
      <c r="B29" s="11" t="s">
        <v>17</v>
      </c>
      <c r="C29" s="27"/>
      <c r="D29" s="27"/>
      <c r="E29" s="27"/>
      <c r="F29" s="27"/>
      <c r="G29" s="27">
        <v>58.748179606161756</v>
      </c>
      <c r="H29" s="27">
        <v>60.796594266086231</v>
      </c>
      <c r="I29" s="27">
        <v>59.674984776045918</v>
      </c>
      <c r="J29" s="36">
        <v>60.897078865977193</v>
      </c>
      <c r="K29" s="52">
        <v>16</v>
      </c>
      <c r="L29" s="18"/>
    </row>
    <row r="30" spans="1:15">
      <c r="A30" s="16"/>
      <c r="B30" s="11" t="s">
        <v>4</v>
      </c>
      <c r="C30" s="27"/>
      <c r="D30" s="27"/>
      <c r="E30" s="27"/>
      <c r="F30" s="27"/>
      <c r="G30" s="27">
        <v>55.334685966381734</v>
      </c>
      <c r="H30" s="27">
        <v>59.001882281121233</v>
      </c>
      <c r="I30" s="27">
        <v>56.632507912423989</v>
      </c>
      <c r="J30" s="36">
        <v>59.561855102265625</v>
      </c>
      <c r="K30" s="52">
        <v>17</v>
      </c>
      <c r="L30" s="18"/>
    </row>
    <row r="31" spans="1:15">
      <c r="A31" s="16"/>
      <c r="B31" s="11" t="s">
        <v>12</v>
      </c>
      <c r="C31" s="27"/>
      <c r="D31" s="27"/>
      <c r="E31" s="27"/>
      <c r="F31" s="27"/>
      <c r="G31" s="27">
        <v>59.460816727727646</v>
      </c>
      <c r="H31" s="27">
        <v>61.050866189400175</v>
      </c>
      <c r="I31" s="27">
        <v>57.49867027957913</v>
      </c>
      <c r="J31" s="36">
        <v>59.346968557681933</v>
      </c>
      <c r="K31" s="52">
        <v>18</v>
      </c>
      <c r="L31" s="18"/>
    </row>
    <row r="32" spans="1:15">
      <c r="A32" s="16"/>
      <c r="B32" s="11" t="s">
        <v>13</v>
      </c>
      <c r="C32" s="27"/>
      <c r="D32" s="27"/>
      <c r="E32" s="27"/>
      <c r="F32" s="27"/>
      <c r="G32" s="27">
        <v>49.336284247972841</v>
      </c>
      <c r="H32" s="27">
        <v>51.12679983177155</v>
      </c>
      <c r="I32" s="27">
        <v>53.037077095930506</v>
      </c>
      <c r="J32" s="36">
        <v>59.157870370370382</v>
      </c>
      <c r="K32" s="52">
        <v>19</v>
      </c>
      <c r="L32" s="18"/>
    </row>
    <row r="33" spans="1:14">
      <c r="A33" s="16"/>
      <c r="B33" s="11" t="s">
        <v>23</v>
      </c>
      <c r="C33" s="27">
        <v>59.404365884326126</v>
      </c>
      <c r="D33" s="27">
        <v>56.769436146535909</v>
      </c>
      <c r="E33" s="27">
        <v>57.800601275673827</v>
      </c>
      <c r="F33" s="27">
        <v>55.012559212521339</v>
      </c>
      <c r="G33" s="27">
        <v>56.660800077082271</v>
      </c>
      <c r="H33" s="27">
        <v>56.756432969699425</v>
      </c>
      <c r="I33" s="27">
        <v>57.687389777376708</v>
      </c>
      <c r="J33" s="36">
        <v>58.979802564959506</v>
      </c>
      <c r="K33" s="52">
        <v>20</v>
      </c>
      <c r="L33" s="18"/>
    </row>
    <row r="34" spans="1:14">
      <c r="A34" s="16"/>
      <c r="B34" s="11" t="s">
        <v>7</v>
      </c>
      <c r="C34" s="27"/>
      <c r="D34" s="27"/>
      <c r="E34" s="27"/>
      <c r="F34" s="27"/>
      <c r="G34" s="27">
        <v>60.567265676791138</v>
      </c>
      <c r="H34" s="27">
        <v>57.588709565506988</v>
      </c>
      <c r="I34" s="27">
        <v>56.259160942133249</v>
      </c>
      <c r="J34" s="36">
        <v>57.237836204291327</v>
      </c>
      <c r="K34" s="52">
        <v>21</v>
      </c>
      <c r="L34" s="18"/>
    </row>
    <row r="35" spans="1:14">
      <c r="A35" s="16"/>
      <c r="B35" s="11" t="s">
        <v>6</v>
      </c>
      <c r="C35" s="27">
        <v>52.807519630336607</v>
      </c>
      <c r="D35" s="27">
        <v>51.720903007387953</v>
      </c>
      <c r="E35" s="27">
        <v>54.764889598391356</v>
      </c>
      <c r="F35" s="27">
        <v>56.402861086505887</v>
      </c>
      <c r="G35" s="27">
        <v>56.779375082844297</v>
      </c>
      <c r="H35" s="27">
        <v>52.629374686139428</v>
      </c>
      <c r="I35" s="27">
        <v>56.715211923686546</v>
      </c>
      <c r="J35" s="36">
        <v>57.084806771940499</v>
      </c>
      <c r="K35" s="52">
        <v>22</v>
      </c>
      <c r="L35" s="18"/>
    </row>
    <row r="36" spans="1:14" ht="14.25" customHeight="1">
      <c r="A36" s="16"/>
      <c r="B36" s="11" t="s">
        <v>16</v>
      </c>
      <c r="C36" s="27"/>
      <c r="D36" s="27"/>
      <c r="E36" s="27"/>
      <c r="F36" s="27"/>
      <c r="G36" s="27">
        <v>59.168095773003145</v>
      </c>
      <c r="H36" s="27">
        <v>62.023931249161322</v>
      </c>
      <c r="I36" s="27">
        <v>58.088119808941329</v>
      </c>
      <c r="J36" s="36">
        <v>56.537642617191672</v>
      </c>
      <c r="K36" s="52">
        <v>23</v>
      </c>
      <c r="L36" s="18"/>
    </row>
    <row r="37" spans="1:14">
      <c r="A37" s="16"/>
      <c r="B37" s="11" t="s">
        <v>27</v>
      </c>
      <c r="C37" s="27">
        <v>56.62357354996972</v>
      </c>
      <c r="D37" s="27">
        <v>55.355408049003948</v>
      </c>
      <c r="E37" s="27">
        <v>52.43876022069017</v>
      </c>
      <c r="F37" s="27">
        <v>55.958372475874221</v>
      </c>
      <c r="G37" s="27">
        <v>56.483580069199277</v>
      </c>
      <c r="H37" s="27">
        <v>55.354710958589784</v>
      </c>
      <c r="I37" s="27">
        <v>57.099629482364321</v>
      </c>
      <c r="J37" s="36">
        <v>55.931612315458537</v>
      </c>
      <c r="K37" s="52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91" t="s">
        <v>31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91" t="s">
        <v>192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91" t="s">
        <v>191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91" t="s">
        <v>190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110" t="s">
        <v>188</v>
      </c>
      <c r="C51" s="21"/>
      <c r="D51" s="21"/>
      <c r="E51" s="21"/>
      <c r="F51" s="21"/>
      <c r="G51" s="21"/>
      <c r="H51" s="21"/>
      <c r="I51" s="21"/>
      <c r="J51" s="21"/>
      <c r="K51" s="155"/>
      <c r="L51" s="22"/>
    </row>
    <row r="52" spans="1:12">
      <c r="B52" s="23" t="s">
        <v>53</v>
      </c>
      <c r="C52" s="23"/>
      <c r="D52" s="23"/>
      <c r="E52" s="23" t="s">
        <v>51</v>
      </c>
    </row>
    <row r="53" spans="1:12">
      <c r="B53" s="23" t="s">
        <v>54</v>
      </c>
      <c r="C53" s="23"/>
      <c r="D53" s="23"/>
      <c r="E53" s="23" t="s">
        <v>52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 codeName="Hoja5">
    <tabColor rgb="FF53722D"/>
  </sheetPr>
  <dimension ref="A1:O55"/>
  <sheetViews>
    <sheetView zoomScaleSheetLayoutView="100" workbookViewId="0">
      <pane ySplit="11" topLeftCell="A12" activePane="bottomLeft" state="frozen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06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200" t="s">
        <v>59</v>
      </c>
      <c r="D7" s="200"/>
      <c r="E7" s="200"/>
      <c r="F7" s="200"/>
      <c r="G7" s="200"/>
      <c r="H7" s="200"/>
      <c r="I7" s="200"/>
      <c r="J7" s="200"/>
      <c r="K7" s="200"/>
      <c r="L7" s="18"/>
    </row>
    <row r="8" spans="1:15">
      <c r="A8" s="16"/>
      <c r="B8" s="10"/>
      <c r="C8" s="197" t="s">
        <v>131</v>
      </c>
      <c r="D8" s="197"/>
      <c r="E8" s="197"/>
      <c r="F8" s="197"/>
      <c r="G8" s="197"/>
      <c r="H8" s="197"/>
      <c r="I8" s="197"/>
      <c r="J8" s="197"/>
      <c r="K8" s="197"/>
      <c r="L8" s="18"/>
    </row>
    <row r="9" spans="1:15">
      <c r="A9" s="16"/>
      <c r="B9" s="10"/>
      <c r="C9" s="103"/>
      <c r="D9" s="103"/>
      <c r="E9" s="103"/>
      <c r="F9" s="103"/>
      <c r="G9" s="103"/>
      <c r="H9" s="103"/>
      <c r="I9" s="10"/>
      <c r="J9" s="10"/>
      <c r="K9" s="10"/>
      <c r="L9" s="18"/>
    </row>
    <row r="10" spans="1:15" ht="15.75" customHeight="1">
      <c r="A10" s="16"/>
      <c r="B10" s="11"/>
      <c r="C10" s="198" t="s">
        <v>2</v>
      </c>
      <c r="D10" s="198"/>
      <c r="E10" s="198"/>
      <c r="F10" s="198"/>
      <c r="G10" s="198"/>
      <c r="H10" s="198"/>
      <c r="I10" s="198"/>
      <c r="J10" s="198"/>
      <c r="K10" s="199" t="s">
        <v>57</v>
      </c>
      <c r="L10" s="18"/>
    </row>
    <row r="11" spans="1:15">
      <c r="A11" s="16"/>
      <c r="B11" s="11"/>
      <c r="C11" s="103">
        <v>2003</v>
      </c>
      <c r="D11" s="103">
        <v>2004</v>
      </c>
      <c r="E11" s="103">
        <v>2005</v>
      </c>
      <c r="F11" s="103">
        <v>2006</v>
      </c>
      <c r="G11" s="103">
        <v>2007</v>
      </c>
      <c r="H11" s="103">
        <v>2008</v>
      </c>
      <c r="I11" s="103">
        <v>2009</v>
      </c>
      <c r="J11" s="103">
        <v>2010</v>
      </c>
      <c r="K11" s="199"/>
      <c r="L11" s="18"/>
      <c r="O11" s="2"/>
    </row>
    <row r="12" spans="1:15" ht="12" customHeight="1">
      <c r="A12" s="16"/>
      <c r="B12" s="11"/>
      <c r="C12" s="103"/>
      <c r="D12" s="103"/>
      <c r="E12" s="103"/>
      <c r="F12" s="103"/>
      <c r="G12" s="103"/>
      <c r="H12" s="103"/>
      <c r="I12" s="103"/>
      <c r="J12" s="103"/>
      <c r="K12" s="151"/>
      <c r="L12" s="18"/>
    </row>
    <row r="13" spans="1:15">
      <c r="A13" s="16"/>
      <c r="B13" s="11" t="s">
        <v>21</v>
      </c>
      <c r="C13" s="27">
        <v>56.606212597311199</v>
      </c>
      <c r="D13" s="27">
        <v>52.693615849813959</v>
      </c>
      <c r="E13" s="27">
        <v>55.328905631319422</v>
      </c>
      <c r="F13" s="27">
        <v>54.167995602781758</v>
      </c>
      <c r="G13" s="27">
        <v>52.115802445183313</v>
      </c>
      <c r="H13" s="27">
        <v>56.923424054666363</v>
      </c>
      <c r="I13" s="27">
        <v>62.253205985464852</v>
      </c>
      <c r="J13" s="36">
        <v>64.298364653506653</v>
      </c>
      <c r="K13" s="52">
        <v>1</v>
      </c>
      <c r="L13" s="18"/>
      <c r="M13" s="186"/>
    </row>
    <row r="14" spans="1:15" s="59" customFormat="1">
      <c r="A14" s="112"/>
      <c r="B14" s="12" t="s">
        <v>5</v>
      </c>
      <c r="C14" s="36">
        <v>55.627341365107185</v>
      </c>
      <c r="D14" s="36">
        <v>56.085191620533458</v>
      </c>
      <c r="E14" s="36">
        <v>56.925747892040413</v>
      </c>
      <c r="F14" s="36">
        <v>60.179948943662822</v>
      </c>
      <c r="G14" s="36">
        <v>57.60044105913957</v>
      </c>
      <c r="H14" s="36">
        <v>59.074783910976933</v>
      </c>
      <c r="I14" s="36">
        <v>59.094037099350636</v>
      </c>
      <c r="J14" s="36">
        <v>60.432503809040128</v>
      </c>
      <c r="K14" s="131">
        <v>2</v>
      </c>
      <c r="L14" s="113"/>
      <c r="M14" s="186"/>
    </row>
    <row r="15" spans="1:15">
      <c r="A15" s="16"/>
      <c r="B15" s="11" t="s">
        <v>14</v>
      </c>
      <c r="C15" s="27"/>
      <c r="D15" s="27"/>
      <c r="E15" s="27"/>
      <c r="F15" s="27"/>
      <c r="G15" s="27">
        <v>46.070203558262541</v>
      </c>
      <c r="H15" s="27">
        <v>47.724279634665329</v>
      </c>
      <c r="I15" s="27">
        <v>58.792745541554972</v>
      </c>
      <c r="J15" s="36">
        <v>59.595783484298771</v>
      </c>
      <c r="K15" s="52">
        <v>3</v>
      </c>
      <c r="L15" s="18"/>
      <c r="M15" s="186"/>
    </row>
    <row r="16" spans="1:15">
      <c r="A16" s="16"/>
      <c r="B16" s="11" t="s">
        <v>9</v>
      </c>
      <c r="C16" s="27">
        <v>57.158254198738135</v>
      </c>
      <c r="D16" s="27">
        <v>55.523095839321272</v>
      </c>
      <c r="E16" s="27">
        <v>57.47070980232477</v>
      </c>
      <c r="F16" s="27">
        <v>56.374697032950202</v>
      </c>
      <c r="G16" s="27">
        <v>57.076214647550735</v>
      </c>
      <c r="H16" s="27">
        <v>60.049827212087123</v>
      </c>
      <c r="I16" s="27">
        <v>58.183257581925233</v>
      </c>
      <c r="J16" s="36">
        <v>58.961028255030321</v>
      </c>
      <c r="K16" s="52">
        <v>4</v>
      </c>
      <c r="L16" s="18"/>
      <c r="M16" s="186"/>
    </row>
    <row r="17" spans="1:15">
      <c r="A17" s="16"/>
      <c r="B17" s="11" t="s">
        <v>26</v>
      </c>
      <c r="C17" s="27">
        <v>56.823959615605524</v>
      </c>
      <c r="D17" s="27">
        <v>56.738417568388108</v>
      </c>
      <c r="E17" s="27">
        <v>59.809017393826657</v>
      </c>
      <c r="F17" s="27">
        <v>56.99454972147354</v>
      </c>
      <c r="G17" s="27">
        <v>57.661118401797594</v>
      </c>
      <c r="H17" s="27">
        <v>56.744192609367985</v>
      </c>
      <c r="I17" s="27">
        <v>58.380524238987306</v>
      </c>
      <c r="J17" s="36">
        <v>58.154788057507545</v>
      </c>
      <c r="K17" s="52">
        <v>5</v>
      </c>
      <c r="L17" s="18"/>
    </row>
    <row r="18" spans="1:15">
      <c r="A18" s="16"/>
      <c r="B18" s="11" t="s">
        <v>15</v>
      </c>
      <c r="C18" s="27"/>
      <c r="D18" s="27"/>
      <c r="E18" s="27"/>
      <c r="F18" s="27"/>
      <c r="G18" s="27">
        <v>56.109068680206988</v>
      </c>
      <c r="H18" s="27">
        <v>55.174579997792804</v>
      </c>
      <c r="I18" s="27">
        <v>58.151094272566496</v>
      </c>
      <c r="J18" s="36">
        <v>57.588934443202056</v>
      </c>
      <c r="K18" s="52">
        <v>6</v>
      </c>
      <c r="L18" s="18"/>
    </row>
    <row r="19" spans="1:15">
      <c r="A19" s="16"/>
      <c r="B19" s="11" t="s">
        <v>20</v>
      </c>
      <c r="C19" s="27">
        <v>55.984174085064296</v>
      </c>
      <c r="D19" s="27">
        <v>56.821259589207443</v>
      </c>
      <c r="E19" s="27">
        <v>59.188437597241986</v>
      </c>
      <c r="F19" s="27">
        <v>55.881389506635351</v>
      </c>
      <c r="G19" s="27">
        <v>58.92780488255196</v>
      </c>
      <c r="H19" s="27">
        <v>57.809005921091639</v>
      </c>
      <c r="I19" s="27">
        <v>57.611125580587753</v>
      </c>
      <c r="J19" s="36">
        <v>55.993186781681878</v>
      </c>
      <c r="K19" s="52">
        <v>7</v>
      </c>
      <c r="L19" s="18"/>
    </row>
    <row r="20" spans="1:15">
      <c r="A20" s="16"/>
      <c r="B20" s="11" t="s">
        <v>10</v>
      </c>
      <c r="C20" s="27"/>
      <c r="D20" s="27"/>
      <c r="E20" s="27"/>
      <c r="F20" s="27"/>
      <c r="G20" s="27">
        <v>51.208547399460535</v>
      </c>
      <c r="H20" s="27">
        <v>55.223986945271861</v>
      </c>
      <c r="I20" s="27">
        <v>53.376042707541579</v>
      </c>
      <c r="J20" s="36">
        <v>55.825664248267351</v>
      </c>
      <c r="K20" s="52">
        <v>8</v>
      </c>
      <c r="L20" s="18"/>
    </row>
    <row r="21" spans="1:15">
      <c r="A21" s="16"/>
      <c r="B21" s="11" t="s">
        <v>11</v>
      </c>
      <c r="C21" s="57">
        <v>54.819050463682295</v>
      </c>
      <c r="D21" s="57">
        <v>51.848466026278274</v>
      </c>
      <c r="E21" s="57">
        <v>53.102173287868204</v>
      </c>
      <c r="F21" s="57">
        <v>53.793846586307758</v>
      </c>
      <c r="G21" s="57">
        <v>53.299048437017213</v>
      </c>
      <c r="H21" s="57">
        <v>54.122855774328968</v>
      </c>
      <c r="I21" s="57">
        <v>54.500405126002327</v>
      </c>
      <c r="J21" s="36">
        <v>55.749466411801507</v>
      </c>
      <c r="K21" s="156">
        <v>9</v>
      </c>
      <c r="L21" s="18"/>
    </row>
    <row r="22" spans="1:15" s="59" customFormat="1">
      <c r="A22" s="112"/>
      <c r="B22" s="11" t="s">
        <v>8</v>
      </c>
      <c r="C22" s="27">
        <v>53.649193951613292</v>
      </c>
      <c r="D22" s="27">
        <v>53.948813497432248</v>
      </c>
      <c r="E22" s="27">
        <v>53.75012775266714</v>
      </c>
      <c r="F22" s="27">
        <v>53.775376341748036</v>
      </c>
      <c r="G22" s="27">
        <v>57.768825948817145</v>
      </c>
      <c r="H22" s="27">
        <v>54.917278283708484</v>
      </c>
      <c r="I22" s="27">
        <v>59.266287705617991</v>
      </c>
      <c r="J22" s="58">
        <v>55.4226650709616</v>
      </c>
      <c r="K22" s="153">
        <v>10</v>
      </c>
      <c r="L22" s="113"/>
    </row>
    <row r="23" spans="1:15">
      <c r="A23" s="16"/>
      <c r="B23" s="12" t="s">
        <v>28</v>
      </c>
      <c r="C23" s="28">
        <v>53.562323480463078</v>
      </c>
      <c r="D23" s="28">
        <v>52.73572725972334</v>
      </c>
      <c r="E23" s="28">
        <v>53.140697527721358</v>
      </c>
      <c r="F23" s="28">
        <v>53.289648315510064</v>
      </c>
      <c r="G23" s="28">
        <v>51.331045499600961</v>
      </c>
      <c r="H23" s="28">
        <v>51.717651147777929</v>
      </c>
      <c r="I23" s="28">
        <v>54.142830472020343</v>
      </c>
      <c r="J23" s="152">
        <v>54.896610586882296</v>
      </c>
      <c r="K23" s="157"/>
      <c r="L23" s="18"/>
      <c r="N23" s="23"/>
      <c r="O23" s="34"/>
    </row>
    <row r="24" spans="1:15">
      <c r="A24" s="16"/>
      <c r="B24" s="11" t="s">
        <v>22</v>
      </c>
      <c r="C24" s="27">
        <v>53.691822859172248</v>
      </c>
      <c r="D24" s="27">
        <v>52.162635215966958</v>
      </c>
      <c r="E24" s="27">
        <v>51.797857594195463</v>
      </c>
      <c r="F24" s="27">
        <v>52.434832373807517</v>
      </c>
      <c r="G24" s="27">
        <v>55.73630829455567</v>
      </c>
      <c r="H24" s="27">
        <v>55.476841833454593</v>
      </c>
      <c r="I24" s="27">
        <v>55.627124905479597</v>
      </c>
      <c r="J24" s="36">
        <v>54.895286800934414</v>
      </c>
      <c r="K24" s="52">
        <v>11</v>
      </c>
      <c r="L24" s="18"/>
      <c r="N24" s="23"/>
      <c r="O24" s="34"/>
    </row>
    <row r="25" spans="1:15">
      <c r="A25" s="16"/>
      <c r="B25" s="11" t="s">
        <v>17</v>
      </c>
      <c r="C25" s="27"/>
      <c r="D25" s="27"/>
      <c r="E25" s="27"/>
      <c r="F25" s="27"/>
      <c r="G25" s="27">
        <v>51.324703988132391</v>
      </c>
      <c r="H25" s="27">
        <v>52.565186494213819</v>
      </c>
      <c r="I25" s="27">
        <v>53.457133232272191</v>
      </c>
      <c r="J25" s="36">
        <v>54.862403321561018</v>
      </c>
      <c r="K25" s="52">
        <v>12</v>
      </c>
      <c r="L25" s="18"/>
    </row>
    <row r="26" spans="1:15">
      <c r="A26" s="16"/>
      <c r="B26" s="11" t="s">
        <v>25</v>
      </c>
      <c r="C26" s="27">
        <v>52.448417085392798</v>
      </c>
      <c r="D26" s="27">
        <v>51.695211544057585</v>
      </c>
      <c r="E26" s="27">
        <v>51.165990889601751</v>
      </c>
      <c r="F26" s="27">
        <v>49.592440392205575</v>
      </c>
      <c r="G26" s="27">
        <v>52.503808926189699</v>
      </c>
      <c r="H26" s="27">
        <v>52.198651640838214</v>
      </c>
      <c r="I26" s="27">
        <v>54.289742889494384</v>
      </c>
      <c r="J26" s="36">
        <v>54.763918775433019</v>
      </c>
      <c r="K26" s="52">
        <v>13</v>
      </c>
      <c r="L26" s="18"/>
    </row>
    <row r="27" spans="1:15">
      <c r="A27" s="16"/>
      <c r="B27" s="11" t="s">
        <v>19</v>
      </c>
      <c r="C27" s="27"/>
      <c r="D27" s="27"/>
      <c r="E27" s="27"/>
      <c r="F27" s="27"/>
      <c r="G27" s="27">
        <v>48.758016194389768</v>
      </c>
      <c r="H27" s="27">
        <v>49.37295618951147</v>
      </c>
      <c r="I27" s="27">
        <v>55.544432332818616</v>
      </c>
      <c r="J27" s="36">
        <v>54.701511723902705</v>
      </c>
      <c r="K27" s="52">
        <v>14</v>
      </c>
      <c r="L27" s="18"/>
    </row>
    <row r="28" spans="1:15">
      <c r="A28" s="16"/>
      <c r="B28" s="11" t="s">
        <v>18</v>
      </c>
      <c r="C28" s="27"/>
      <c r="D28" s="27"/>
      <c r="E28" s="27"/>
      <c r="F28" s="27"/>
      <c r="G28" s="27">
        <v>48.848625089863404</v>
      </c>
      <c r="H28" s="27">
        <v>53.437269993624803</v>
      </c>
      <c r="I28" s="27">
        <v>51.042769129874941</v>
      </c>
      <c r="J28" s="36">
        <v>53.521797390297543</v>
      </c>
      <c r="K28" s="52">
        <v>15</v>
      </c>
      <c r="L28" s="18"/>
    </row>
    <row r="29" spans="1:15">
      <c r="A29" s="16"/>
      <c r="B29" s="11" t="s">
        <v>24</v>
      </c>
      <c r="C29" s="27">
        <v>51.506277477651643</v>
      </c>
      <c r="D29" s="27">
        <v>50.84495751162418</v>
      </c>
      <c r="E29" s="27">
        <v>51.635709732553877</v>
      </c>
      <c r="F29" s="27">
        <v>52.251036652070837</v>
      </c>
      <c r="G29" s="27">
        <v>49.534496608960694</v>
      </c>
      <c r="H29" s="27">
        <v>50.032892879326894</v>
      </c>
      <c r="I29" s="27">
        <v>50.658159773285817</v>
      </c>
      <c r="J29" s="36">
        <v>51.613849724837621</v>
      </c>
      <c r="K29" s="52">
        <v>16</v>
      </c>
      <c r="L29" s="18"/>
    </row>
    <row r="30" spans="1:15">
      <c r="A30" s="16"/>
      <c r="B30" s="11" t="s">
        <v>27</v>
      </c>
      <c r="C30" s="27">
        <v>47.0277785667543</v>
      </c>
      <c r="D30" s="27">
        <v>47.72241425858963</v>
      </c>
      <c r="E30" s="27">
        <v>45.824804185645775</v>
      </c>
      <c r="F30" s="27">
        <v>49.453724293576272</v>
      </c>
      <c r="G30" s="27">
        <v>50.645222012397483</v>
      </c>
      <c r="H30" s="27">
        <v>49.16756692647435</v>
      </c>
      <c r="I30" s="27">
        <v>51.052948818927547</v>
      </c>
      <c r="J30" s="36">
        <v>50.992734088550016</v>
      </c>
      <c r="K30" s="52">
        <v>17</v>
      </c>
      <c r="L30" s="18"/>
    </row>
    <row r="31" spans="1:15">
      <c r="A31" s="16"/>
      <c r="B31" s="11" t="s">
        <v>16</v>
      </c>
      <c r="C31" s="27"/>
      <c r="D31" s="27"/>
      <c r="E31" s="27"/>
      <c r="F31" s="27"/>
      <c r="G31" s="27">
        <v>51.28503566160051</v>
      </c>
      <c r="H31" s="27">
        <v>54.719060138083819</v>
      </c>
      <c r="I31" s="27">
        <v>51.391642568759877</v>
      </c>
      <c r="J31" s="36">
        <v>50.409467592634471</v>
      </c>
      <c r="K31" s="52">
        <v>18</v>
      </c>
      <c r="L31" s="18"/>
    </row>
    <row r="32" spans="1:15">
      <c r="A32" s="16"/>
      <c r="B32" s="11" t="s">
        <v>13</v>
      </c>
      <c r="C32" s="27"/>
      <c r="D32" s="27"/>
      <c r="E32" s="27"/>
      <c r="F32" s="27"/>
      <c r="G32" s="27">
        <v>36.354340196930337</v>
      </c>
      <c r="H32" s="27">
        <v>36.44792242589206</v>
      </c>
      <c r="I32" s="27">
        <v>43.304630790819537</v>
      </c>
      <c r="J32" s="36">
        <v>50.353703703703715</v>
      </c>
      <c r="K32" s="52">
        <v>19</v>
      </c>
      <c r="L32" s="18"/>
    </row>
    <row r="33" spans="1:14">
      <c r="A33" s="16"/>
      <c r="B33" s="11" t="s">
        <v>6</v>
      </c>
      <c r="C33" s="27">
        <v>44.044612332643524</v>
      </c>
      <c r="D33" s="27">
        <v>44.544093063970926</v>
      </c>
      <c r="E33" s="27">
        <v>44.955406246137578</v>
      </c>
      <c r="F33" s="27">
        <v>47.870582934626363</v>
      </c>
      <c r="G33" s="27">
        <v>48.75944425030427</v>
      </c>
      <c r="H33" s="27">
        <v>45.780332620682785</v>
      </c>
      <c r="I33" s="27">
        <v>49.548715126665918</v>
      </c>
      <c r="J33" s="36">
        <v>50.090155169681609</v>
      </c>
      <c r="K33" s="52">
        <v>20</v>
      </c>
      <c r="L33" s="18"/>
    </row>
    <row r="34" spans="1:14">
      <c r="A34" s="16"/>
      <c r="B34" s="11" t="s">
        <v>23</v>
      </c>
      <c r="C34" s="27">
        <v>47.882603936621635</v>
      </c>
      <c r="D34" s="27">
        <v>45.796063265323397</v>
      </c>
      <c r="E34" s="27">
        <v>47.976074325863003</v>
      </c>
      <c r="F34" s="27">
        <v>46.417648927835508</v>
      </c>
      <c r="G34" s="27">
        <v>49.276174915255616</v>
      </c>
      <c r="H34" s="27">
        <v>48.250648500200519</v>
      </c>
      <c r="I34" s="27">
        <v>49.682749989688247</v>
      </c>
      <c r="J34" s="36">
        <v>49.206518648582581</v>
      </c>
      <c r="K34" s="52">
        <v>21</v>
      </c>
      <c r="L34" s="18"/>
    </row>
    <row r="35" spans="1:14">
      <c r="A35" s="16"/>
      <c r="B35" s="11" t="s">
        <v>7</v>
      </c>
      <c r="C35" s="27"/>
      <c r="D35" s="27"/>
      <c r="E35" s="27"/>
      <c r="F35" s="27"/>
      <c r="G35" s="27">
        <v>52.809953880259741</v>
      </c>
      <c r="H35" s="27">
        <v>50.370519421046055</v>
      </c>
      <c r="I35" s="27">
        <v>48.643673968401927</v>
      </c>
      <c r="J35" s="36">
        <v>49.178787759338825</v>
      </c>
      <c r="K35" s="52">
        <v>22</v>
      </c>
      <c r="L35" s="18"/>
    </row>
    <row r="36" spans="1:14" ht="14.25" customHeight="1">
      <c r="A36" s="16"/>
      <c r="B36" s="11" t="s">
        <v>4</v>
      </c>
      <c r="C36" s="27"/>
      <c r="D36" s="27"/>
      <c r="E36" s="27"/>
      <c r="F36" s="27"/>
      <c r="G36" s="27">
        <v>47.339838470214353</v>
      </c>
      <c r="H36" s="27">
        <v>49.632670894068568</v>
      </c>
      <c r="I36" s="27">
        <v>46.862738706274229</v>
      </c>
      <c r="J36" s="36">
        <v>49.02493298571585</v>
      </c>
      <c r="K36" s="52">
        <v>23</v>
      </c>
      <c r="L36" s="18"/>
    </row>
    <row r="37" spans="1:14">
      <c r="A37" s="16"/>
      <c r="B37" s="11" t="s">
        <v>12</v>
      </c>
      <c r="C37" s="27"/>
      <c r="D37" s="27"/>
      <c r="E37" s="27"/>
      <c r="F37" s="27"/>
      <c r="G37" s="27">
        <v>47.450451255473155</v>
      </c>
      <c r="H37" s="27">
        <v>46.09985991735828</v>
      </c>
      <c r="I37" s="27">
        <v>46.267340507182212</v>
      </c>
      <c r="J37" s="36">
        <v>48.285548386433746</v>
      </c>
      <c r="K37" s="52">
        <v>24</v>
      </c>
      <c r="L37" s="18"/>
      <c r="N37" s="9" t="str">
        <f>IF(F37="","",1)</f>
        <v/>
      </c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</row>
    <row r="48" spans="1:14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</row>
    <row r="49" spans="1:12">
      <c r="A49" s="16"/>
      <c r="B49" s="91" t="s">
        <v>31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>
      <c r="A50" s="16"/>
      <c r="B50" s="91" t="s">
        <v>115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16"/>
      <c r="B51" s="91" t="s">
        <v>112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>
      <c r="A52" s="16"/>
      <c r="B52" s="91" t="s">
        <v>113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>
      <c r="A53" s="20"/>
      <c r="B53" s="110" t="s">
        <v>188</v>
      </c>
      <c r="C53" s="21"/>
      <c r="D53" s="21"/>
      <c r="E53" s="21"/>
      <c r="F53" s="21"/>
      <c r="G53" s="21"/>
      <c r="H53" s="21"/>
      <c r="I53" s="21"/>
      <c r="J53" s="21"/>
      <c r="K53" s="155"/>
      <c r="L53" s="22"/>
    </row>
    <row r="54" spans="1:12">
      <c r="B54" s="23" t="s">
        <v>53</v>
      </c>
      <c r="C54" s="23"/>
      <c r="D54" s="23"/>
      <c r="E54" s="23" t="s">
        <v>51</v>
      </c>
    </row>
    <row r="55" spans="1:12">
      <c r="B55" s="23" t="s">
        <v>54</v>
      </c>
      <c r="C55" s="23"/>
      <c r="D55" s="23"/>
      <c r="E55" s="23" t="s">
        <v>52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 codeName="Hoja6">
    <tabColor rgb="FF53722D"/>
  </sheetPr>
  <dimension ref="A1:U56"/>
  <sheetViews>
    <sheetView zoomScaleSheetLayoutView="100" workbookViewId="0">
      <pane ySplit="11" topLeftCell="A12" activePane="bottomLeft" state="frozen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06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200" t="s">
        <v>61</v>
      </c>
      <c r="D7" s="200"/>
      <c r="E7" s="200"/>
      <c r="F7" s="200"/>
      <c r="G7" s="200"/>
      <c r="H7" s="200"/>
      <c r="I7" s="200"/>
      <c r="J7" s="200"/>
      <c r="K7" s="200"/>
      <c r="L7" s="18"/>
    </row>
    <row r="8" spans="1:15">
      <c r="A8" s="16"/>
      <c r="B8" s="10"/>
      <c r="C8" s="197" t="s">
        <v>131</v>
      </c>
      <c r="D8" s="197"/>
      <c r="E8" s="197"/>
      <c r="F8" s="197"/>
      <c r="G8" s="197"/>
      <c r="H8" s="197"/>
      <c r="I8" s="197"/>
      <c r="J8" s="197"/>
      <c r="K8" s="197"/>
      <c r="L8" s="18"/>
    </row>
    <row r="9" spans="1:15">
      <c r="A9" s="16"/>
      <c r="B9" s="10"/>
      <c r="C9" s="103"/>
      <c r="D9" s="103"/>
      <c r="E9" s="103"/>
      <c r="F9" s="103"/>
      <c r="G9" s="103"/>
      <c r="H9" s="103"/>
      <c r="I9" s="10"/>
      <c r="J9" s="10"/>
      <c r="K9" s="10"/>
      <c r="L9" s="18"/>
    </row>
    <row r="10" spans="1:15" ht="15.75" customHeight="1">
      <c r="A10" s="16"/>
      <c r="B10" s="11"/>
      <c r="C10" s="198" t="s">
        <v>2</v>
      </c>
      <c r="D10" s="198"/>
      <c r="E10" s="198"/>
      <c r="F10" s="198"/>
      <c r="G10" s="198"/>
      <c r="H10" s="198"/>
      <c r="I10" s="198"/>
      <c r="J10" s="198"/>
      <c r="K10" s="199" t="s">
        <v>57</v>
      </c>
      <c r="L10" s="18"/>
    </row>
    <row r="11" spans="1:15">
      <c r="A11" s="16"/>
      <c r="B11" s="11"/>
      <c r="C11" s="103">
        <v>2003</v>
      </c>
      <c r="D11" s="103">
        <v>2004</v>
      </c>
      <c r="E11" s="103">
        <v>2005</v>
      </c>
      <c r="F11" s="103">
        <v>2006</v>
      </c>
      <c r="G11" s="103">
        <v>2007</v>
      </c>
      <c r="H11" s="103">
        <v>2008</v>
      </c>
      <c r="I11" s="103">
        <v>2009</v>
      </c>
      <c r="J11" s="103">
        <v>2010</v>
      </c>
      <c r="K11" s="199"/>
      <c r="L11" s="18"/>
      <c r="O11" s="2"/>
    </row>
    <row r="12" spans="1:15" ht="12" customHeight="1">
      <c r="A12" s="16"/>
      <c r="B12" s="11"/>
      <c r="C12" s="103"/>
      <c r="D12" s="103"/>
      <c r="E12" s="103"/>
      <c r="F12" s="103"/>
      <c r="G12" s="103"/>
      <c r="H12" s="103"/>
      <c r="I12" s="103"/>
      <c r="J12" s="103"/>
      <c r="K12" s="151"/>
      <c r="L12" s="18"/>
    </row>
    <row r="13" spans="1:15">
      <c r="A13" s="16"/>
      <c r="B13" s="11" t="s">
        <v>24</v>
      </c>
      <c r="C13" s="27">
        <v>18.218170089650236</v>
      </c>
      <c r="D13" s="27">
        <v>18.16800471447312</v>
      </c>
      <c r="E13" s="27">
        <v>16.104874288864732</v>
      </c>
      <c r="F13" s="27">
        <v>14.190269461434536</v>
      </c>
      <c r="G13" s="27">
        <v>13.175491411812942</v>
      </c>
      <c r="H13" s="27">
        <v>13.695349369542239</v>
      </c>
      <c r="I13" s="27">
        <v>21.503276726815596</v>
      </c>
      <c r="J13" s="36">
        <v>20.614476491538813</v>
      </c>
      <c r="K13" s="52">
        <v>1</v>
      </c>
      <c r="L13" s="18"/>
    </row>
    <row r="14" spans="1:15">
      <c r="A14" s="16"/>
      <c r="B14" s="11" t="s">
        <v>12</v>
      </c>
      <c r="C14" s="27"/>
      <c r="D14" s="27"/>
      <c r="E14" s="27"/>
      <c r="F14" s="27"/>
      <c r="G14" s="27">
        <v>20.198789948093403</v>
      </c>
      <c r="H14" s="27">
        <v>24.489137045887585</v>
      </c>
      <c r="I14" s="27">
        <v>19.533199146669233</v>
      </c>
      <c r="J14" s="36">
        <v>18.638559710926277</v>
      </c>
      <c r="K14" s="52">
        <v>2</v>
      </c>
      <c r="L14" s="18"/>
    </row>
    <row r="15" spans="1:15">
      <c r="A15" s="16"/>
      <c r="B15" s="11" t="s">
        <v>4</v>
      </c>
      <c r="C15" s="27"/>
      <c r="D15" s="27"/>
      <c r="E15" s="27"/>
      <c r="F15" s="27"/>
      <c r="G15" s="27">
        <v>14.448166383422858</v>
      </c>
      <c r="H15" s="27">
        <v>15.879512694886541</v>
      </c>
      <c r="I15" s="27">
        <v>17.251429857197429</v>
      </c>
      <c r="J15" s="36">
        <v>17.690475251040656</v>
      </c>
      <c r="K15" s="52">
        <v>3</v>
      </c>
      <c r="L15" s="18"/>
    </row>
    <row r="16" spans="1:15">
      <c r="A16" s="16"/>
      <c r="B16" s="11" t="s">
        <v>8</v>
      </c>
      <c r="C16" s="27">
        <v>24.08246216710489</v>
      </c>
      <c r="D16" s="27">
        <v>22.173222433228972</v>
      </c>
      <c r="E16" s="27">
        <v>22.032644219147123</v>
      </c>
      <c r="F16" s="27">
        <v>20.095202325133705</v>
      </c>
      <c r="G16" s="27">
        <v>14.865448795153027</v>
      </c>
      <c r="H16" s="27">
        <v>20.716669598684771</v>
      </c>
      <c r="I16" s="27">
        <v>15.455349748918094</v>
      </c>
      <c r="J16" s="36">
        <v>16.617020705624366</v>
      </c>
      <c r="K16" s="52">
        <v>4</v>
      </c>
      <c r="L16" s="18"/>
    </row>
    <row r="17" spans="1:21">
      <c r="A17" s="16"/>
      <c r="B17" s="11" t="s">
        <v>23</v>
      </c>
      <c r="C17" s="27">
        <v>19.395480073198655</v>
      </c>
      <c r="D17" s="27">
        <v>19.329533364016317</v>
      </c>
      <c r="E17" s="27">
        <v>16.997274652825471</v>
      </c>
      <c r="F17" s="27">
        <v>15.623730114534261</v>
      </c>
      <c r="G17" s="27">
        <v>13.033221653774069</v>
      </c>
      <c r="H17" s="27">
        <v>14.986467655639849</v>
      </c>
      <c r="I17" s="27">
        <v>13.875891799888041</v>
      </c>
      <c r="J17" s="36">
        <v>16.570391432829208</v>
      </c>
      <c r="K17" s="52">
        <v>5</v>
      </c>
      <c r="L17" s="18"/>
    </row>
    <row r="18" spans="1:21">
      <c r="A18" s="16"/>
      <c r="B18" s="11" t="s">
        <v>11</v>
      </c>
      <c r="C18" s="27">
        <v>18.208891907468626</v>
      </c>
      <c r="D18" s="27">
        <v>19.61506356190112</v>
      </c>
      <c r="E18" s="27">
        <v>15.04215378682979</v>
      </c>
      <c r="F18" s="27">
        <v>15.759365776764151</v>
      </c>
      <c r="G18" s="27">
        <v>14.763602711015544</v>
      </c>
      <c r="H18" s="27">
        <v>14.694993944287447</v>
      </c>
      <c r="I18" s="27">
        <v>17.101293021342091</v>
      </c>
      <c r="J18" s="36">
        <v>15.92835867198739</v>
      </c>
      <c r="K18" s="52">
        <v>6</v>
      </c>
      <c r="L18" s="18"/>
    </row>
    <row r="19" spans="1:21">
      <c r="A19" s="16"/>
      <c r="B19" s="11" t="s">
        <v>26</v>
      </c>
      <c r="C19" s="27">
        <v>15.058588828097133</v>
      </c>
      <c r="D19" s="27">
        <v>14.111226018158519</v>
      </c>
      <c r="E19" s="27">
        <v>11.845402483300328</v>
      </c>
      <c r="F19" s="27">
        <v>13.497621853409141</v>
      </c>
      <c r="G19" s="27">
        <v>10.899994368707286</v>
      </c>
      <c r="H19" s="27">
        <v>11.792360939752463</v>
      </c>
      <c r="I19" s="27">
        <v>13.296435922723143</v>
      </c>
      <c r="J19" s="36">
        <v>15.080913044356739</v>
      </c>
      <c r="K19" s="52">
        <v>7</v>
      </c>
      <c r="L19" s="18"/>
    </row>
    <row r="20" spans="1:21">
      <c r="A20" s="16"/>
      <c r="B20" s="11" t="s">
        <v>13</v>
      </c>
      <c r="C20" s="27"/>
      <c r="D20" s="27"/>
      <c r="E20" s="27"/>
      <c r="F20" s="27"/>
      <c r="G20" s="27">
        <v>26.313177510071423</v>
      </c>
      <c r="H20" s="27">
        <v>28.711654173560209</v>
      </c>
      <c r="I20" s="27">
        <v>18.350268977884042</v>
      </c>
      <c r="J20" s="36">
        <v>14.881711678575057</v>
      </c>
      <c r="K20" s="158">
        <v>8</v>
      </c>
      <c r="L20" s="18"/>
    </row>
    <row r="21" spans="1:21">
      <c r="A21" s="16"/>
      <c r="B21" s="11" t="s">
        <v>9</v>
      </c>
      <c r="C21" s="60">
        <v>16.662373125869443</v>
      </c>
      <c r="D21" s="60">
        <v>16.682867901735577</v>
      </c>
      <c r="E21" s="60">
        <v>13.731138799064494</v>
      </c>
      <c r="F21" s="60">
        <v>14.921892528288888</v>
      </c>
      <c r="G21" s="60">
        <v>11.467623573235457</v>
      </c>
      <c r="H21" s="60">
        <v>11.634306325788456</v>
      </c>
      <c r="I21" s="60">
        <v>15.62913448973527</v>
      </c>
      <c r="J21" s="36">
        <v>14.635587303292336</v>
      </c>
      <c r="K21" s="52">
        <v>9</v>
      </c>
      <c r="L21" s="18"/>
    </row>
    <row r="22" spans="1:21">
      <c r="A22" s="16"/>
      <c r="B22" s="11" t="s">
        <v>25</v>
      </c>
      <c r="C22" s="27">
        <v>16.528616472158198</v>
      </c>
      <c r="D22" s="27">
        <v>14.457484143973934</v>
      </c>
      <c r="E22" s="27">
        <v>14.763136124128303</v>
      </c>
      <c r="F22" s="27">
        <v>13.992383431924162</v>
      </c>
      <c r="G22" s="27">
        <v>11.857901021738929</v>
      </c>
      <c r="H22" s="27">
        <v>14.554503205880495</v>
      </c>
      <c r="I22" s="27">
        <v>15.18662901751717</v>
      </c>
      <c r="J22" s="36">
        <v>14.430758002565586</v>
      </c>
      <c r="K22" s="52">
        <v>10</v>
      </c>
      <c r="L22" s="18"/>
    </row>
    <row r="23" spans="1:21">
      <c r="A23" s="16"/>
      <c r="B23" s="11" t="s">
        <v>7</v>
      </c>
      <c r="C23" s="27"/>
      <c r="D23" s="27"/>
      <c r="E23" s="27"/>
      <c r="F23" s="27"/>
      <c r="G23" s="27">
        <v>12.807762922512007</v>
      </c>
      <c r="H23" s="27">
        <v>12.535844237210537</v>
      </c>
      <c r="I23" s="27">
        <v>13.536438948253091</v>
      </c>
      <c r="J23" s="36">
        <v>14.079932050870026</v>
      </c>
      <c r="K23" s="52">
        <v>11</v>
      </c>
      <c r="L23" s="18"/>
      <c r="N23" s="23"/>
      <c r="O23" s="34"/>
    </row>
    <row r="24" spans="1:21">
      <c r="A24" s="16"/>
      <c r="B24" s="11" t="s">
        <v>18</v>
      </c>
      <c r="C24" s="27"/>
      <c r="D24" s="27"/>
      <c r="E24" s="27"/>
      <c r="F24" s="27"/>
      <c r="G24" s="27">
        <v>15.464839383778006</v>
      </c>
      <c r="H24" s="27">
        <v>10.507576764284046</v>
      </c>
      <c r="I24" s="27">
        <v>14.519211022117457</v>
      </c>
      <c r="J24" s="36">
        <v>13.297056244942002</v>
      </c>
      <c r="K24" s="52">
        <v>12</v>
      </c>
      <c r="L24" s="18"/>
      <c r="N24" s="23"/>
      <c r="O24" s="34"/>
    </row>
    <row r="25" spans="1:21">
      <c r="A25" s="16"/>
      <c r="B25" s="11" t="s">
        <v>22</v>
      </c>
      <c r="C25" s="27">
        <v>17.778552215655864</v>
      </c>
      <c r="D25" s="27">
        <v>16.99063684514396</v>
      </c>
      <c r="E25" s="27">
        <v>13.195879723579557</v>
      </c>
      <c r="F25" s="27">
        <v>13.574773028049188</v>
      </c>
      <c r="G25" s="27">
        <v>9.4362196323366199</v>
      </c>
      <c r="H25" s="27">
        <v>9.4231013010759703</v>
      </c>
      <c r="I25" s="27">
        <v>11.792934655263309</v>
      </c>
      <c r="J25" s="36">
        <v>13.124505037296533</v>
      </c>
      <c r="K25" s="52">
        <v>13</v>
      </c>
      <c r="L25" s="18"/>
    </row>
    <row r="26" spans="1:21">
      <c r="A26" s="16"/>
      <c r="B26" s="11" t="s">
        <v>20</v>
      </c>
      <c r="C26" s="27">
        <v>14.279557332312928</v>
      </c>
      <c r="D26" s="27">
        <v>12.122618504475874</v>
      </c>
      <c r="E26" s="27">
        <v>12.802620826364821</v>
      </c>
      <c r="F26" s="27">
        <v>12.253295626281218</v>
      </c>
      <c r="G26" s="27">
        <v>10.341503838867633</v>
      </c>
      <c r="H26" s="27">
        <v>11.013283372881533</v>
      </c>
      <c r="I26" s="27">
        <v>11.66719079922728</v>
      </c>
      <c r="J26" s="36">
        <v>12.603481179257697</v>
      </c>
      <c r="K26" s="52">
        <v>14</v>
      </c>
      <c r="L26" s="18"/>
    </row>
    <row r="27" spans="1:21">
      <c r="A27" s="16"/>
      <c r="B27" s="11" t="s">
        <v>10</v>
      </c>
      <c r="C27" s="27"/>
      <c r="D27" s="27"/>
      <c r="E27" s="27"/>
      <c r="F27" s="27"/>
      <c r="G27" s="27">
        <v>15.277510140200313</v>
      </c>
      <c r="H27" s="27">
        <v>13.82917960166033</v>
      </c>
      <c r="I27" s="27">
        <v>14.580180544801857</v>
      </c>
      <c r="J27" s="36">
        <v>12.50474322963591</v>
      </c>
      <c r="K27" s="153">
        <v>15</v>
      </c>
      <c r="L27" s="18"/>
    </row>
    <row r="28" spans="1:21">
      <c r="A28" s="16"/>
      <c r="B28" s="11" t="s">
        <v>6</v>
      </c>
      <c r="C28" s="27">
        <v>16.594153450875378</v>
      </c>
      <c r="D28" s="27">
        <v>13.87603372352541</v>
      </c>
      <c r="E28" s="27">
        <v>17.911898467222226</v>
      </c>
      <c r="F28" s="27">
        <v>15.127475931276207</v>
      </c>
      <c r="G28" s="27">
        <v>14.124725432145929</v>
      </c>
      <c r="H28" s="27">
        <v>13.013724951705377</v>
      </c>
      <c r="I28" s="27">
        <v>12.635934088835892</v>
      </c>
      <c r="J28" s="152">
        <v>12.253004625835825</v>
      </c>
      <c r="K28" s="159">
        <v>16</v>
      </c>
      <c r="L28" s="18"/>
      <c r="P28" s="33"/>
    </row>
    <row r="29" spans="1:21" s="59" customFormat="1">
      <c r="A29" s="112"/>
      <c r="B29" s="12" t="s">
        <v>28</v>
      </c>
      <c r="C29" s="28">
        <v>13.734952348617449</v>
      </c>
      <c r="D29" s="28">
        <v>13.558422851831365</v>
      </c>
      <c r="E29" s="28">
        <v>11.945796149193868</v>
      </c>
      <c r="F29" s="28">
        <v>11.601254664003227</v>
      </c>
      <c r="G29" s="28">
        <v>11.280115819426173</v>
      </c>
      <c r="H29" s="28">
        <v>11.371724894227544</v>
      </c>
      <c r="I29" s="28">
        <v>11.884675839686464</v>
      </c>
      <c r="J29" s="58">
        <v>12.112893703193089</v>
      </c>
      <c r="K29" s="154" t="s">
        <v>66</v>
      </c>
      <c r="L29" s="113"/>
      <c r="N29" s="11"/>
      <c r="O29" s="128"/>
      <c r="P29" s="128"/>
      <c r="Q29" s="128"/>
      <c r="R29" s="128"/>
      <c r="S29" s="128"/>
      <c r="T29" s="128"/>
      <c r="U29" s="128"/>
    </row>
    <row r="30" spans="1:21">
      <c r="A30" s="16"/>
      <c r="B30" s="12" t="s">
        <v>5</v>
      </c>
      <c r="C30" s="36">
        <v>16.940943746631891</v>
      </c>
      <c r="D30" s="36">
        <v>14.491694979072722</v>
      </c>
      <c r="E30" s="36">
        <v>13.155106678660914</v>
      </c>
      <c r="F30" s="36">
        <v>11.169397722259925</v>
      </c>
      <c r="G30" s="36">
        <v>11.064278761255073</v>
      </c>
      <c r="H30" s="36">
        <v>9.8645829906352223</v>
      </c>
      <c r="I30" s="36">
        <v>11.341692860797508</v>
      </c>
      <c r="J30" s="36">
        <v>11.604361357859588</v>
      </c>
      <c r="K30" s="131">
        <v>17</v>
      </c>
      <c r="L30" s="18"/>
    </row>
    <row r="31" spans="1:21">
      <c r="A31" s="16"/>
      <c r="B31" s="11" t="s">
        <v>19</v>
      </c>
      <c r="C31" s="27"/>
      <c r="D31" s="27"/>
      <c r="E31" s="27"/>
      <c r="F31" s="27"/>
      <c r="G31" s="27">
        <v>15.284311707507001</v>
      </c>
      <c r="H31" s="27">
        <v>13.257827631314878</v>
      </c>
      <c r="I31" s="27">
        <v>10.673892202016058</v>
      </c>
      <c r="J31" s="36">
        <v>11.493904478410649</v>
      </c>
      <c r="K31" s="52">
        <v>18</v>
      </c>
      <c r="L31" s="18"/>
    </row>
    <row r="32" spans="1:21" s="59" customFormat="1">
      <c r="A32" s="112"/>
      <c r="B32" s="11" t="s">
        <v>15</v>
      </c>
      <c r="C32" s="61"/>
      <c r="D32" s="61"/>
      <c r="E32" s="61"/>
      <c r="F32" s="61"/>
      <c r="G32" s="61">
        <v>10.740994384330914</v>
      </c>
      <c r="H32" s="61">
        <v>10.143645186711092</v>
      </c>
      <c r="I32" s="61">
        <v>11.315496810645667</v>
      </c>
      <c r="J32" s="36">
        <v>10.856688633041875</v>
      </c>
      <c r="K32" s="132">
        <v>19</v>
      </c>
      <c r="L32" s="113"/>
    </row>
    <row r="33" spans="1:14">
      <c r="A33" s="16"/>
      <c r="B33" s="11" t="s">
        <v>16</v>
      </c>
      <c r="C33" s="27"/>
      <c r="D33" s="27"/>
      <c r="E33" s="27"/>
      <c r="F33" s="27"/>
      <c r="G33" s="27">
        <v>13.323160072018847</v>
      </c>
      <c r="H33" s="27">
        <v>11.777504205163208</v>
      </c>
      <c r="I33" s="27">
        <v>11.528135636352069</v>
      </c>
      <c r="J33" s="36">
        <v>10.839425984289761</v>
      </c>
      <c r="K33" s="52">
        <v>20</v>
      </c>
      <c r="L33" s="18"/>
    </row>
    <row r="34" spans="1:14">
      <c r="A34" s="16"/>
      <c r="B34" s="11" t="s">
        <v>21</v>
      </c>
      <c r="C34" s="27">
        <v>18.459287797697474</v>
      </c>
      <c r="D34" s="27">
        <v>18.76090589152604</v>
      </c>
      <c r="E34" s="27">
        <v>16.005759895004125</v>
      </c>
      <c r="F34" s="27">
        <v>13.052267658608979</v>
      </c>
      <c r="G34" s="27">
        <v>9.344355069281308</v>
      </c>
      <c r="H34" s="27">
        <v>10.628081325717369</v>
      </c>
      <c r="I34" s="27">
        <v>9.0923326415749788</v>
      </c>
      <c r="J34" s="36">
        <v>10.82571095818607</v>
      </c>
      <c r="K34" s="52">
        <v>21</v>
      </c>
      <c r="L34" s="18"/>
    </row>
    <row r="35" spans="1:14">
      <c r="A35" s="16"/>
      <c r="B35" s="11" t="s">
        <v>14</v>
      </c>
      <c r="C35" s="27"/>
      <c r="D35" s="27"/>
      <c r="E35" s="27"/>
      <c r="F35" s="27"/>
      <c r="G35" s="27">
        <v>19.335103248149167</v>
      </c>
      <c r="H35" s="27">
        <v>17.342062884447845</v>
      </c>
      <c r="I35" s="27">
        <v>12.22638430119755</v>
      </c>
      <c r="J35" s="36">
        <v>10.732273509233735</v>
      </c>
      <c r="K35" s="52">
        <v>22</v>
      </c>
      <c r="L35" s="18"/>
    </row>
    <row r="36" spans="1:14" ht="14.25" customHeight="1">
      <c r="A36" s="16"/>
      <c r="B36" s="11" t="s">
        <v>17</v>
      </c>
      <c r="C36" s="27"/>
      <c r="D36" s="27"/>
      <c r="E36" s="27"/>
      <c r="F36" s="27"/>
      <c r="G36" s="27">
        <v>12.636094714415213</v>
      </c>
      <c r="H36" s="27">
        <v>13.539076247400491</v>
      </c>
      <c r="I36" s="27">
        <v>10.419527658211702</v>
      </c>
      <c r="J36" s="36">
        <v>9.909803792501954</v>
      </c>
      <c r="K36" s="52">
        <v>23</v>
      </c>
      <c r="L36" s="18"/>
    </row>
    <row r="37" spans="1:14">
      <c r="A37" s="16"/>
      <c r="B37" s="11" t="s">
        <v>27</v>
      </c>
      <c r="C37" s="27">
        <v>16.946643211677966</v>
      </c>
      <c r="D37" s="27">
        <v>13.789116043993166</v>
      </c>
      <c r="E37" s="27">
        <v>12.61272388441173</v>
      </c>
      <c r="F37" s="27">
        <v>11.624083929714594</v>
      </c>
      <c r="G37" s="27">
        <v>10.336334552505999</v>
      </c>
      <c r="H37" s="27">
        <v>11.177220767437159</v>
      </c>
      <c r="I37" s="27">
        <v>10.589613394151325</v>
      </c>
      <c r="J37" s="36">
        <v>8.8302089327460589</v>
      </c>
      <c r="K37" s="52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</row>
    <row r="48" spans="1:14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</row>
    <row r="49" spans="1:12">
      <c r="A49" s="16"/>
      <c r="B49" s="91" t="s">
        <v>31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>
      <c r="A50" s="16"/>
      <c r="B50" s="91" t="s">
        <v>115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16"/>
      <c r="B51" s="91" t="s">
        <v>112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>
      <c r="A52" s="16"/>
      <c r="B52" s="91" t="s">
        <v>113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>
      <c r="A53" s="20"/>
      <c r="B53" s="110" t="s">
        <v>188</v>
      </c>
      <c r="C53" s="21"/>
      <c r="D53" s="21"/>
      <c r="E53" s="21"/>
      <c r="F53" s="21"/>
      <c r="G53" s="21"/>
      <c r="H53" s="21"/>
      <c r="I53" s="21"/>
      <c r="J53" s="21"/>
      <c r="K53" s="155"/>
      <c r="L53" s="22"/>
    </row>
    <row r="54" spans="1:12">
      <c r="B54" s="23" t="s">
        <v>53</v>
      </c>
      <c r="C54" s="23"/>
      <c r="D54" s="23"/>
      <c r="E54" s="23" t="s">
        <v>51</v>
      </c>
    </row>
    <row r="55" spans="1:12">
      <c r="B55" s="23" t="s">
        <v>54</v>
      </c>
      <c r="C55" s="23"/>
      <c r="D55" s="23"/>
      <c r="E55" s="23" t="s">
        <v>52</v>
      </c>
    </row>
    <row r="56" spans="1:12">
      <c r="D56" s="150">
        <v>14.491694979072722</v>
      </c>
      <c r="E56" s="150">
        <v>13.155106678660914</v>
      </c>
      <c r="F56" s="150">
        <v>11.169397722259925</v>
      </c>
      <c r="G56" s="150">
        <v>11.064278761255073</v>
      </c>
      <c r="H56" s="150">
        <v>9.8645829906352223</v>
      </c>
      <c r="I56" s="150">
        <v>11.341692860797508</v>
      </c>
      <c r="J56" s="150">
        <v>11.604361357859588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 codeName="Hoja7">
    <tabColor rgb="FF53722D"/>
  </sheetPr>
  <dimension ref="A1:O55"/>
  <sheetViews>
    <sheetView zoomScaleSheetLayoutView="100" workbookViewId="0">
      <pane ySplit="11" topLeftCell="A12" activePane="bottomLeft" state="frozen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06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200" t="s">
        <v>62</v>
      </c>
      <c r="D7" s="200"/>
      <c r="E7" s="200"/>
      <c r="F7" s="200"/>
      <c r="G7" s="200"/>
      <c r="H7" s="200"/>
      <c r="I7" s="200"/>
      <c r="J7" s="200"/>
      <c r="K7" s="200"/>
      <c r="L7" s="18"/>
    </row>
    <row r="8" spans="1:15">
      <c r="A8" s="16"/>
      <c r="B8" s="10"/>
      <c r="C8" s="197" t="s">
        <v>131</v>
      </c>
      <c r="D8" s="197"/>
      <c r="E8" s="197"/>
      <c r="F8" s="197"/>
      <c r="G8" s="197"/>
      <c r="H8" s="197"/>
      <c r="I8" s="197"/>
      <c r="J8" s="197"/>
      <c r="K8" s="197"/>
      <c r="L8" s="18"/>
    </row>
    <row r="9" spans="1:15">
      <c r="A9" s="16"/>
      <c r="B9" s="10"/>
      <c r="C9" s="103"/>
      <c r="D9" s="103"/>
      <c r="E9" s="103"/>
      <c r="F9" s="103"/>
      <c r="G9" s="103"/>
      <c r="H9" s="103"/>
      <c r="I9" s="10"/>
      <c r="J9" s="10"/>
      <c r="K9" s="10"/>
      <c r="L9" s="18"/>
    </row>
    <row r="10" spans="1:15" ht="15.75" customHeight="1">
      <c r="A10" s="16"/>
      <c r="B10" s="11"/>
      <c r="C10" s="198" t="s">
        <v>2</v>
      </c>
      <c r="D10" s="198"/>
      <c r="E10" s="198"/>
      <c r="F10" s="198"/>
      <c r="G10" s="198"/>
      <c r="H10" s="198"/>
      <c r="I10" s="198"/>
      <c r="J10" s="198"/>
      <c r="K10" s="199" t="s">
        <v>57</v>
      </c>
      <c r="L10" s="18"/>
    </row>
    <row r="11" spans="1:15">
      <c r="A11" s="16"/>
      <c r="B11" s="11"/>
      <c r="C11" s="103">
        <v>2003</v>
      </c>
      <c r="D11" s="103">
        <v>2004</v>
      </c>
      <c r="E11" s="103">
        <v>2005</v>
      </c>
      <c r="F11" s="103">
        <v>2006</v>
      </c>
      <c r="G11" s="103">
        <v>2007</v>
      </c>
      <c r="H11" s="103">
        <v>2008</v>
      </c>
      <c r="I11" s="103">
        <v>2009</v>
      </c>
      <c r="J11" s="103">
        <v>2010</v>
      </c>
      <c r="K11" s="199"/>
      <c r="L11" s="18"/>
      <c r="O11" s="2"/>
    </row>
    <row r="12" spans="1:15" ht="12" customHeight="1">
      <c r="A12" s="16"/>
      <c r="B12" s="11"/>
      <c r="C12" s="103"/>
      <c r="D12" s="103"/>
      <c r="E12" s="103"/>
      <c r="F12" s="103"/>
      <c r="G12" s="103"/>
      <c r="H12" s="103"/>
      <c r="I12" s="103"/>
      <c r="J12" s="103"/>
      <c r="K12" s="151"/>
      <c r="L12" s="18"/>
    </row>
    <row r="13" spans="1:15">
      <c r="A13" s="16"/>
      <c r="B13" s="11" t="s">
        <v>24</v>
      </c>
      <c r="C13" s="27">
        <v>17.083663561621499</v>
      </c>
      <c r="D13" s="27">
        <v>16.493214543333426</v>
      </c>
      <c r="E13" s="27">
        <v>14.639848928976765</v>
      </c>
      <c r="F13" s="27">
        <v>13.455201351476928</v>
      </c>
      <c r="G13" s="27">
        <v>12.560732945561965</v>
      </c>
      <c r="H13" s="27">
        <v>13.146712317425374</v>
      </c>
      <c r="I13" s="27">
        <v>19.967729532877431</v>
      </c>
      <c r="J13" s="36">
        <v>19.544725506855176</v>
      </c>
      <c r="K13" s="52">
        <v>1</v>
      </c>
      <c r="L13" s="18"/>
    </row>
    <row r="14" spans="1:15">
      <c r="A14" s="16"/>
      <c r="B14" s="11" t="s">
        <v>12</v>
      </c>
      <c r="C14" s="27"/>
      <c r="D14" s="27"/>
      <c r="E14" s="27"/>
      <c r="F14" s="27"/>
      <c r="G14" s="27">
        <v>19.230988870287604</v>
      </c>
      <c r="H14" s="27">
        <v>24.249883976674266</v>
      </c>
      <c r="I14" s="27">
        <v>19.274668852221915</v>
      </c>
      <c r="J14" s="36">
        <v>18.055274960604468</v>
      </c>
      <c r="K14" s="52">
        <v>2</v>
      </c>
      <c r="L14" s="18"/>
    </row>
    <row r="15" spans="1:15">
      <c r="A15" s="16"/>
      <c r="B15" s="11" t="s">
        <v>4</v>
      </c>
      <c r="C15" s="27"/>
      <c r="D15" s="27"/>
      <c r="E15" s="27"/>
      <c r="F15" s="27"/>
      <c r="G15" s="27">
        <v>12.722747118836713</v>
      </c>
      <c r="H15" s="27">
        <v>15.309181096132196</v>
      </c>
      <c r="I15" s="27">
        <v>16.371799500792765</v>
      </c>
      <c r="J15" s="36">
        <v>16.526268026593542</v>
      </c>
      <c r="K15" s="52">
        <v>3</v>
      </c>
      <c r="L15" s="18"/>
    </row>
    <row r="16" spans="1:15">
      <c r="A16" s="16"/>
      <c r="B16" s="11" t="s">
        <v>8</v>
      </c>
      <c r="C16" s="27">
        <v>21.929400158757328</v>
      </c>
      <c r="D16" s="27">
        <v>19.998892439685235</v>
      </c>
      <c r="E16" s="27">
        <v>20.561370517630309</v>
      </c>
      <c r="F16" s="27">
        <v>19.243739222092536</v>
      </c>
      <c r="G16" s="27">
        <v>13.647927521365725</v>
      </c>
      <c r="H16" s="27">
        <v>19.245007448169726</v>
      </c>
      <c r="I16" s="27">
        <v>15.037228538064658</v>
      </c>
      <c r="J16" s="36">
        <v>15.678922893496953</v>
      </c>
      <c r="K16" s="52">
        <v>4</v>
      </c>
      <c r="L16" s="18"/>
    </row>
    <row r="17" spans="1:15">
      <c r="A17" s="16"/>
      <c r="B17" s="11" t="s">
        <v>23</v>
      </c>
      <c r="C17" s="27">
        <v>17.364668127033923</v>
      </c>
      <c r="D17" s="27">
        <v>17.124458001270799</v>
      </c>
      <c r="E17" s="27">
        <v>16.121657473740523</v>
      </c>
      <c r="F17" s="27">
        <v>14.877789985401019</v>
      </c>
      <c r="G17" s="27">
        <v>11.622513441346522</v>
      </c>
      <c r="H17" s="27">
        <v>13.089077349914405</v>
      </c>
      <c r="I17" s="27">
        <v>13.20535245605744</v>
      </c>
      <c r="J17" s="36">
        <v>15.241877781480312</v>
      </c>
      <c r="K17" s="52">
        <v>5</v>
      </c>
      <c r="L17" s="18"/>
    </row>
    <row r="18" spans="1:15">
      <c r="A18" s="16"/>
      <c r="B18" s="11" t="s">
        <v>11</v>
      </c>
      <c r="C18" s="27">
        <v>17.643479546384597</v>
      </c>
      <c r="D18" s="27">
        <v>18.821844077700295</v>
      </c>
      <c r="E18" s="27">
        <v>14.44052021804287</v>
      </c>
      <c r="F18" s="27">
        <v>15.130718406224844</v>
      </c>
      <c r="G18" s="27">
        <v>14.253559935260579</v>
      </c>
      <c r="H18" s="27">
        <v>14.349212757367786</v>
      </c>
      <c r="I18" s="27">
        <v>16.780514008366161</v>
      </c>
      <c r="J18" s="36">
        <v>15.063588234099251</v>
      </c>
      <c r="K18" s="52">
        <v>6</v>
      </c>
      <c r="L18" s="18"/>
    </row>
    <row r="19" spans="1:15">
      <c r="A19" s="16"/>
      <c r="B19" s="11" t="s">
        <v>9</v>
      </c>
      <c r="C19" s="27">
        <v>15.973376924482082</v>
      </c>
      <c r="D19" s="27">
        <v>16.153653771741901</v>
      </c>
      <c r="E19" s="27">
        <v>13.323815279014303</v>
      </c>
      <c r="F19" s="27">
        <v>14.250619262052666</v>
      </c>
      <c r="G19" s="27">
        <v>10.701445605918128</v>
      </c>
      <c r="H19" s="27">
        <v>11.177305383910358</v>
      </c>
      <c r="I19" s="27">
        <v>14.962120441120796</v>
      </c>
      <c r="J19" s="36">
        <v>13.934988751036872</v>
      </c>
      <c r="K19" s="52">
        <v>7</v>
      </c>
      <c r="L19" s="18"/>
    </row>
    <row r="20" spans="1:15">
      <c r="A20" s="16"/>
      <c r="B20" s="11" t="s">
        <v>7</v>
      </c>
      <c r="C20" s="27"/>
      <c r="D20" s="27"/>
      <c r="E20" s="27"/>
      <c r="F20" s="27"/>
      <c r="G20" s="27">
        <v>11.611430185481593</v>
      </c>
      <c r="H20" s="27">
        <v>12.015349767464279</v>
      </c>
      <c r="I20" s="27">
        <v>13.058590467042864</v>
      </c>
      <c r="J20" s="36">
        <v>13.697144300078051</v>
      </c>
      <c r="K20" s="132">
        <v>8</v>
      </c>
      <c r="L20" s="18"/>
    </row>
    <row r="21" spans="1:15">
      <c r="A21" s="16"/>
      <c r="B21" s="11" t="s">
        <v>26</v>
      </c>
      <c r="C21" s="61">
        <v>13.645997537723531</v>
      </c>
      <c r="D21" s="61">
        <v>13.037515749672393</v>
      </c>
      <c r="E21" s="61">
        <v>10.567336574257871</v>
      </c>
      <c r="F21" s="61">
        <v>12.576742385237004</v>
      </c>
      <c r="G21" s="61">
        <v>9.9333377488892776</v>
      </c>
      <c r="H21" s="61">
        <v>11.063520305458512</v>
      </c>
      <c r="I21" s="61">
        <v>12.46579677283688</v>
      </c>
      <c r="J21" s="36">
        <v>13.60886268831625</v>
      </c>
      <c r="K21" s="52">
        <v>9</v>
      </c>
      <c r="L21" s="18"/>
    </row>
    <row r="22" spans="1:15">
      <c r="A22" s="16"/>
      <c r="B22" s="11" t="s">
        <v>25</v>
      </c>
      <c r="C22" s="27">
        <v>14.572563453576118</v>
      </c>
      <c r="D22" s="27">
        <v>12.930787214179002</v>
      </c>
      <c r="E22" s="27">
        <v>13.62582941360791</v>
      </c>
      <c r="F22" s="27">
        <v>13.502183090630204</v>
      </c>
      <c r="G22" s="27">
        <v>11.010965519167442</v>
      </c>
      <c r="H22" s="27">
        <v>13.610099859009244</v>
      </c>
      <c r="I22" s="27">
        <v>13.817867121852922</v>
      </c>
      <c r="J22" s="36">
        <v>13.347979646589426</v>
      </c>
      <c r="K22" s="52">
        <v>10</v>
      </c>
      <c r="L22" s="18"/>
    </row>
    <row r="23" spans="1:15">
      <c r="A23" s="16"/>
      <c r="B23" s="11" t="s">
        <v>18</v>
      </c>
      <c r="C23" s="27"/>
      <c r="D23" s="27"/>
      <c r="E23" s="27"/>
      <c r="F23" s="27"/>
      <c r="G23" s="27">
        <v>14.213442192739468</v>
      </c>
      <c r="H23" s="27">
        <v>9.886680749474186</v>
      </c>
      <c r="I23" s="27">
        <v>14.29285758931362</v>
      </c>
      <c r="J23" s="36">
        <v>13.126770299433504</v>
      </c>
      <c r="K23" s="52">
        <v>11</v>
      </c>
      <c r="L23" s="18"/>
      <c r="N23" s="23"/>
      <c r="O23" s="34"/>
    </row>
    <row r="24" spans="1:15">
      <c r="A24" s="16"/>
      <c r="B24" s="11" t="s">
        <v>13</v>
      </c>
      <c r="C24" s="27"/>
      <c r="D24" s="27"/>
      <c r="E24" s="27"/>
      <c r="F24" s="27"/>
      <c r="G24" s="27">
        <v>22.773096160208627</v>
      </c>
      <c r="H24" s="27">
        <v>25.255792888634193</v>
      </c>
      <c r="I24" s="27">
        <v>15.989240884638372</v>
      </c>
      <c r="J24" s="36">
        <v>13.030106197321977</v>
      </c>
      <c r="K24" s="52">
        <v>12</v>
      </c>
      <c r="L24" s="18"/>
      <c r="N24" s="23"/>
      <c r="O24" s="34"/>
    </row>
    <row r="25" spans="1:15">
      <c r="A25" s="16"/>
      <c r="B25" s="11" t="s">
        <v>22</v>
      </c>
      <c r="C25" s="27">
        <v>16.354720907859345</v>
      </c>
      <c r="D25" s="27">
        <v>15.824786002962071</v>
      </c>
      <c r="E25" s="27">
        <v>12.481713748449902</v>
      </c>
      <c r="F25" s="27">
        <v>12.671611712034242</v>
      </c>
      <c r="G25" s="27">
        <v>8.6604545755438807</v>
      </c>
      <c r="H25" s="27">
        <v>8.619580290638936</v>
      </c>
      <c r="I25" s="27">
        <v>11.286135844414503</v>
      </c>
      <c r="J25" s="36">
        <v>12.295792850653326</v>
      </c>
      <c r="K25" s="52">
        <v>13</v>
      </c>
      <c r="L25" s="18"/>
    </row>
    <row r="26" spans="1:15">
      <c r="A26" s="16"/>
      <c r="B26" s="11" t="s">
        <v>20</v>
      </c>
      <c r="C26" s="27">
        <v>13.21759795381997</v>
      </c>
      <c r="D26" s="27">
        <v>11.038064597328635</v>
      </c>
      <c r="E26" s="27">
        <v>11.952265590600977</v>
      </c>
      <c r="F26" s="27">
        <v>11.47315617004085</v>
      </c>
      <c r="G26" s="27">
        <v>9.6532641348107067</v>
      </c>
      <c r="H26" s="27">
        <v>10.55781900586507</v>
      </c>
      <c r="I26" s="27">
        <v>11.23956518628337</v>
      </c>
      <c r="J26" s="36">
        <v>12.007271650434324</v>
      </c>
      <c r="K26" s="52">
        <v>14</v>
      </c>
      <c r="L26" s="18"/>
    </row>
    <row r="27" spans="1:15">
      <c r="A27" s="16"/>
      <c r="B27" s="11" t="s">
        <v>6</v>
      </c>
      <c r="C27" s="27">
        <v>15.805616588779598</v>
      </c>
      <c r="D27" s="27">
        <v>13.625727595562395</v>
      </c>
      <c r="E27" s="27">
        <v>17.624004794434818</v>
      </c>
      <c r="F27" s="27">
        <v>14.893626656281414</v>
      </c>
      <c r="G27" s="27">
        <v>12.657622286597551</v>
      </c>
      <c r="H27" s="27">
        <v>12.626055756503252</v>
      </c>
      <c r="I27" s="27">
        <v>12.327850985831763</v>
      </c>
      <c r="J27" s="36">
        <v>11.818514513987131</v>
      </c>
      <c r="K27" s="153">
        <v>15</v>
      </c>
      <c r="L27" s="18"/>
    </row>
    <row r="28" spans="1:15">
      <c r="A28" s="16"/>
      <c r="B28" s="11" t="s">
        <v>10</v>
      </c>
      <c r="C28" s="27"/>
      <c r="D28" s="27"/>
      <c r="E28" s="27"/>
      <c r="F28" s="27"/>
      <c r="G28" s="27">
        <v>13.790437426856608</v>
      </c>
      <c r="H28" s="27">
        <v>13.417149185531411</v>
      </c>
      <c r="I28" s="27">
        <v>13.231593580629267</v>
      </c>
      <c r="J28" s="152">
        <v>11.598918861624886</v>
      </c>
      <c r="K28" s="159">
        <v>16</v>
      </c>
      <c r="L28" s="18"/>
    </row>
    <row r="29" spans="1:15" s="59" customFormat="1">
      <c r="A29" s="112"/>
      <c r="B29" s="12" t="s">
        <v>28</v>
      </c>
      <c r="C29" s="28">
        <v>12.690269795101026</v>
      </c>
      <c r="D29" s="28">
        <v>12.334516063424836</v>
      </c>
      <c r="E29" s="28">
        <v>11.022377183394587</v>
      </c>
      <c r="F29" s="28">
        <v>10.721712143632546</v>
      </c>
      <c r="G29" s="28">
        <v>10.187138546228661</v>
      </c>
      <c r="H29" s="28">
        <v>10.505244717125843</v>
      </c>
      <c r="I29" s="28">
        <v>11.071853397747359</v>
      </c>
      <c r="J29" s="58">
        <v>11.084231648203641</v>
      </c>
      <c r="K29" s="154" t="s">
        <v>66</v>
      </c>
      <c r="L29" s="113"/>
    </row>
    <row r="30" spans="1:15">
      <c r="A30" s="16"/>
      <c r="B30" s="12" t="s">
        <v>5</v>
      </c>
      <c r="C30" s="36">
        <v>15.5206329315942</v>
      </c>
      <c r="D30" s="36">
        <v>13.221794235158738</v>
      </c>
      <c r="E30" s="36">
        <v>12.150751809332183</v>
      </c>
      <c r="F30" s="36">
        <v>10.135014974800681</v>
      </c>
      <c r="G30" s="36">
        <v>10.425245877526448</v>
      </c>
      <c r="H30" s="36">
        <v>9.3350428903075198</v>
      </c>
      <c r="I30" s="36">
        <v>10.858750386239279</v>
      </c>
      <c r="J30" s="36">
        <v>11.043888441605974</v>
      </c>
      <c r="K30" s="131">
        <v>17</v>
      </c>
      <c r="L30" s="18"/>
    </row>
    <row r="31" spans="1:15">
      <c r="A31" s="16"/>
      <c r="B31" s="11" t="s">
        <v>19</v>
      </c>
      <c r="C31" s="61"/>
      <c r="D31" s="61"/>
      <c r="E31" s="61"/>
      <c r="F31" s="61"/>
      <c r="G31" s="61">
        <v>14.197605874460924</v>
      </c>
      <c r="H31" s="61">
        <v>12.374053055490403</v>
      </c>
      <c r="I31" s="61">
        <v>9.8499164067053968</v>
      </c>
      <c r="J31" s="36">
        <v>10.505159035419243</v>
      </c>
      <c r="K31" s="132">
        <v>18</v>
      </c>
      <c r="L31" s="18"/>
    </row>
    <row r="32" spans="1:15">
      <c r="A32" s="16"/>
      <c r="B32" s="11" t="s">
        <v>21</v>
      </c>
      <c r="C32" s="27">
        <v>17.717891769030764</v>
      </c>
      <c r="D32" s="27">
        <v>17.213184893410631</v>
      </c>
      <c r="E32" s="27">
        <v>14.998907399990568</v>
      </c>
      <c r="F32" s="27">
        <v>12.512885209023652</v>
      </c>
      <c r="G32" s="27">
        <v>8.9229343087638409</v>
      </c>
      <c r="H32" s="27">
        <v>9.8519915947622447</v>
      </c>
      <c r="I32" s="27">
        <v>8.4641104605502751</v>
      </c>
      <c r="J32" s="36">
        <v>10.278394365706589</v>
      </c>
      <c r="K32" s="52">
        <v>19</v>
      </c>
      <c r="L32" s="18"/>
    </row>
    <row r="33" spans="1:14">
      <c r="A33" s="16"/>
      <c r="B33" s="11" t="s">
        <v>15</v>
      </c>
      <c r="C33" s="27"/>
      <c r="D33" s="27"/>
      <c r="E33" s="27"/>
      <c r="F33" s="27"/>
      <c r="G33" s="27">
        <v>10.19449390494453</v>
      </c>
      <c r="H33" s="27">
        <v>9.3072126750632531</v>
      </c>
      <c r="I33" s="27">
        <v>10.556187603062799</v>
      </c>
      <c r="J33" s="36">
        <v>10.257955332188006</v>
      </c>
      <c r="K33" s="52">
        <v>20</v>
      </c>
      <c r="L33" s="18"/>
    </row>
    <row r="34" spans="1:14">
      <c r="A34" s="16"/>
      <c r="B34" s="11" t="s">
        <v>14</v>
      </c>
      <c r="C34" s="27"/>
      <c r="D34" s="27"/>
      <c r="E34" s="27"/>
      <c r="F34" s="27"/>
      <c r="G34" s="27">
        <v>17.071445810858595</v>
      </c>
      <c r="H34" s="27">
        <v>16.070646004382375</v>
      </c>
      <c r="I34" s="27">
        <v>10.901656777509148</v>
      </c>
      <c r="J34" s="36">
        <v>10.129541733164755</v>
      </c>
      <c r="K34" s="52">
        <v>21</v>
      </c>
      <c r="L34" s="18"/>
    </row>
    <row r="35" spans="1:14">
      <c r="A35" s="16"/>
      <c r="B35" s="11" t="s">
        <v>16</v>
      </c>
      <c r="C35" s="27"/>
      <c r="D35" s="27"/>
      <c r="E35" s="27"/>
      <c r="F35" s="27"/>
      <c r="G35" s="27">
        <v>11.950096558845345</v>
      </c>
      <c r="H35" s="27">
        <v>10.114026961800054</v>
      </c>
      <c r="I35" s="27">
        <v>10.672456023157425</v>
      </c>
      <c r="J35" s="36">
        <v>10.020957652742894</v>
      </c>
      <c r="K35" s="52">
        <v>22</v>
      </c>
      <c r="L35" s="18"/>
    </row>
    <row r="36" spans="1:14" ht="14.25" customHeight="1">
      <c r="A36" s="16"/>
      <c r="B36" s="11" t="s">
        <v>17</v>
      </c>
      <c r="C36" s="27"/>
      <c r="D36" s="27"/>
      <c r="E36" s="27"/>
      <c r="F36" s="27"/>
      <c r="G36" s="27">
        <v>11.570239980907768</v>
      </c>
      <c r="H36" s="27">
        <v>12.649971641725926</v>
      </c>
      <c r="I36" s="27">
        <v>9.5667938620536166</v>
      </c>
      <c r="J36" s="36">
        <v>8.8704774145717025</v>
      </c>
      <c r="K36" s="52">
        <v>23</v>
      </c>
      <c r="L36" s="18"/>
    </row>
    <row r="37" spans="1:14">
      <c r="A37" s="16"/>
      <c r="B37" s="11" t="s">
        <v>27</v>
      </c>
      <c r="C37" s="27">
        <v>16.635295122627145</v>
      </c>
      <c r="D37" s="27">
        <v>13.393589318829521</v>
      </c>
      <c r="E37" s="27">
        <v>12.177215413221875</v>
      </c>
      <c r="F37" s="27">
        <v>10.97597913222943</v>
      </c>
      <c r="G37" s="27">
        <v>10.000701849303194</v>
      </c>
      <c r="H37" s="27">
        <v>10.912425044412089</v>
      </c>
      <c r="I37" s="27">
        <v>10.169316365326647</v>
      </c>
      <c r="J37" s="36">
        <v>8.247830098117884</v>
      </c>
      <c r="K37" s="52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</row>
    <row r="48" spans="1:14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</row>
    <row r="49" spans="1:12">
      <c r="A49" s="16"/>
      <c r="B49" s="91" t="s">
        <v>31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>
      <c r="A50" s="16"/>
      <c r="B50" s="91" t="s">
        <v>115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16"/>
      <c r="B51" s="91" t="s">
        <v>112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>
      <c r="A52" s="16"/>
      <c r="B52" s="91" t="s">
        <v>113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>
      <c r="A53" s="20"/>
      <c r="B53" s="110" t="s">
        <v>188</v>
      </c>
      <c r="C53" s="21"/>
      <c r="D53" s="21"/>
      <c r="E53" s="21"/>
      <c r="F53" s="21"/>
      <c r="G53" s="21"/>
      <c r="H53" s="21"/>
      <c r="I53" s="21"/>
      <c r="J53" s="21"/>
      <c r="K53" s="155"/>
      <c r="L53" s="22"/>
    </row>
    <row r="54" spans="1:12">
      <c r="B54" s="23" t="s">
        <v>53</v>
      </c>
      <c r="C54" s="23"/>
      <c r="D54" s="23"/>
      <c r="E54" s="23" t="s">
        <v>51</v>
      </c>
    </row>
    <row r="55" spans="1:12">
      <c r="B55" s="23" t="s">
        <v>54</v>
      </c>
      <c r="C55" s="23"/>
      <c r="D55" s="23"/>
      <c r="E55" s="23" t="s">
        <v>52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 codeName="Hoja8">
    <tabColor rgb="FF53722D"/>
  </sheetPr>
  <dimension ref="A1:O55"/>
  <sheetViews>
    <sheetView zoomScaleSheetLayoutView="100" workbookViewId="0">
      <pane ySplit="11" topLeftCell="A12" activePane="bottomLeft" state="frozen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06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200" t="s">
        <v>63</v>
      </c>
      <c r="D7" s="200"/>
      <c r="E7" s="200"/>
      <c r="F7" s="200"/>
      <c r="G7" s="200"/>
      <c r="H7" s="200"/>
      <c r="I7" s="200"/>
      <c r="J7" s="200"/>
      <c r="K7" s="200"/>
      <c r="L7" s="18"/>
    </row>
    <row r="8" spans="1:15">
      <c r="A8" s="16"/>
      <c r="B8" s="10"/>
      <c r="C8" s="197" t="s">
        <v>131</v>
      </c>
      <c r="D8" s="197"/>
      <c r="E8" s="197"/>
      <c r="F8" s="197"/>
      <c r="G8" s="197"/>
      <c r="H8" s="197"/>
      <c r="I8" s="197"/>
      <c r="J8" s="197"/>
      <c r="K8" s="197"/>
      <c r="L8" s="18"/>
    </row>
    <row r="9" spans="1:15">
      <c r="A9" s="16"/>
      <c r="B9" s="10"/>
      <c r="C9" s="103"/>
      <c r="D9" s="103"/>
      <c r="E9" s="103"/>
      <c r="F9" s="103"/>
      <c r="G9" s="103"/>
      <c r="H9" s="103"/>
      <c r="I9" s="10"/>
      <c r="J9" s="10"/>
      <c r="K9" s="10"/>
      <c r="L9" s="18"/>
    </row>
    <row r="10" spans="1:15" ht="15.75" customHeight="1">
      <c r="A10" s="16"/>
      <c r="B10" s="11"/>
      <c r="C10" s="198" t="s">
        <v>2</v>
      </c>
      <c r="D10" s="198"/>
      <c r="E10" s="198"/>
      <c r="F10" s="198"/>
      <c r="G10" s="198"/>
      <c r="H10" s="198"/>
      <c r="I10" s="198"/>
      <c r="J10" s="198"/>
      <c r="K10" s="199" t="s">
        <v>57</v>
      </c>
      <c r="L10" s="18"/>
    </row>
    <row r="11" spans="1:15">
      <c r="A11" s="16"/>
      <c r="B11" s="11"/>
      <c r="C11" s="103">
        <v>2003</v>
      </c>
      <c r="D11" s="103">
        <v>2004</v>
      </c>
      <c r="E11" s="103">
        <v>2005</v>
      </c>
      <c r="F11" s="103">
        <v>2006</v>
      </c>
      <c r="G11" s="103">
        <v>2007</v>
      </c>
      <c r="H11" s="103">
        <v>2008</v>
      </c>
      <c r="I11" s="103">
        <v>2009</v>
      </c>
      <c r="J11" s="103">
        <v>2010</v>
      </c>
      <c r="K11" s="199"/>
      <c r="L11" s="18"/>
      <c r="O11" s="2"/>
    </row>
    <row r="12" spans="1:15" ht="12" customHeight="1">
      <c r="A12" s="16"/>
      <c r="B12" s="11"/>
      <c r="C12" s="103"/>
      <c r="D12" s="103"/>
      <c r="E12" s="103"/>
      <c r="F12" s="103"/>
      <c r="G12" s="103"/>
      <c r="H12" s="103"/>
      <c r="I12" s="103"/>
      <c r="J12" s="103"/>
      <c r="K12" s="151"/>
      <c r="L12" s="18"/>
    </row>
    <row r="13" spans="1:15">
      <c r="A13" s="16"/>
      <c r="B13" s="11" t="s">
        <v>13</v>
      </c>
      <c r="C13" s="27"/>
      <c r="D13" s="27"/>
      <c r="E13" s="27"/>
      <c r="F13" s="27"/>
      <c r="G13" s="27">
        <v>3.5400813498627945</v>
      </c>
      <c r="H13" s="27">
        <v>3.4549370107123369</v>
      </c>
      <c r="I13" s="27">
        <v>2.3619071059386099</v>
      </c>
      <c r="J13" s="36">
        <v>1.8516054812530811</v>
      </c>
      <c r="K13" s="52">
        <v>1</v>
      </c>
      <c r="L13" s="18"/>
    </row>
    <row r="14" spans="1:15">
      <c r="A14" s="16"/>
      <c r="B14" s="11" t="s">
        <v>26</v>
      </c>
      <c r="C14" s="27">
        <v>1.4125912903736055</v>
      </c>
      <c r="D14" s="27">
        <v>1.0737102684861215</v>
      </c>
      <c r="E14" s="27">
        <v>1.2780947189678211</v>
      </c>
      <c r="F14" s="27">
        <v>0.92087946817213606</v>
      </c>
      <c r="G14" s="27">
        <v>0.9666566198180071</v>
      </c>
      <c r="H14" s="27">
        <v>0.72884063429395185</v>
      </c>
      <c r="I14" s="27">
        <v>0.83061203405856432</v>
      </c>
      <c r="J14" s="36">
        <v>1.4720503560404867</v>
      </c>
      <c r="K14" s="52">
        <v>2</v>
      </c>
      <c r="L14" s="18"/>
    </row>
    <row r="15" spans="1:15">
      <c r="A15" s="16"/>
      <c r="B15" s="11" t="s">
        <v>23</v>
      </c>
      <c r="C15" s="27">
        <v>2.0308119461647336</v>
      </c>
      <c r="D15" s="27">
        <v>2.2052616966446852</v>
      </c>
      <c r="E15" s="27">
        <v>0.87561717908494852</v>
      </c>
      <c r="F15" s="27">
        <v>0.74575199795313274</v>
      </c>
      <c r="G15" s="27">
        <v>1.410708212427547</v>
      </c>
      <c r="H15" s="27">
        <v>1.8973903057254426</v>
      </c>
      <c r="I15" s="27">
        <v>0.67071373637776222</v>
      </c>
      <c r="J15" s="36">
        <v>1.3286828025650093</v>
      </c>
      <c r="K15" s="52">
        <v>3</v>
      </c>
      <c r="L15" s="18"/>
    </row>
    <row r="16" spans="1:15">
      <c r="A16" s="16"/>
      <c r="B16" s="11" t="s">
        <v>4</v>
      </c>
      <c r="C16" s="27"/>
      <c r="D16" s="27"/>
      <c r="E16" s="27"/>
      <c r="F16" s="27"/>
      <c r="G16" s="27">
        <v>1.725419264586145</v>
      </c>
      <c r="H16" s="27">
        <v>0.5700780053356056</v>
      </c>
      <c r="I16" s="27">
        <v>0.87963035640466136</v>
      </c>
      <c r="J16" s="36">
        <v>1.1642072244471187</v>
      </c>
      <c r="K16" s="52">
        <v>4</v>
      </c>
      <c r="L16" s="18"/>
    </row>
    <row r="17" spans="1:15">
      <c r="A17" s="16"/>
      <c r="B17" s="11" t="s">
        <v>25</v>
      </c>
      <c r="C17" s="27">
        <v>1.9560530185820797</v>
      </c>
      <c r="D17" s="27">
        <v>1.5266747806403096</v>
      </c>
      <c r="E17" s="27">
        <v>1.1373067105203929</v>
      </c>
      <c r="F17" s="27">
        <v>0.49020034129396028</v>
      </c>
      <c r="G17" s="27">
        <v>0.8469778176103343</v>
      </c>
      <c r="H17" s="27">
        <v>0.94442358090619327</v>
      </c>
      <c r="I17" s="27">
        <v>1.368780849122512</v>
      </c>
      <c r="J17" s="36">
        <v>1.0827783559761612</v>
      </c>
      <c r="K17" s="52">
        <v>5</v>
      </c>
      <c r="L17" s="18"/>
    </row>
    <row r="18" spans="1:15">
      <c r="A18" s="16"/>
      <c r="B18" s="11" t="s">
        <v>24</v>
      </c>
      <c r="C18" s="27">
        <v>1.1345065280287381</v>
      </c>
      <c r="D18" s="27">
        <v>1.6747901711396951</v>
      </c>
      <c r="E18" s="27">
        <v>1.4650253598879641</v>
      </c>
      <c r="F18" s="27">
        <v>0.73494897412131366</v>
      </c>
      <c r="G18" s="27">
        <v>0.61475846625097641</v>
      </c>
      <c r="H18" s="27">
        <v>0.5486370521168672</v>
      </c>
      <c r="I18" s="27">
        <v>1.5355471939381635</v>
      </c>
      <c r="J18" s="36">
        <v>1.0696450477669559</v>
      </c>
      <c r="K18" s="52">
        <v>6</v>
      </c>
      <c r="L18" s="18"/>
    </row>
    <row r="19" spans="1:15">
      <c r="A19" s="16"/>
      <c r="B19" s="11" t="s">
        <v>17</v>
      </c>
      <c r="C19" s="28"/>
      <c r="D19" s="28"/>
      <c r="E19" s="28"/>
      <c r="F19" s="28"/>
      <c r="G19" s="27">
        <v>1.0658547335074475</v>
      </c>
      <c r="H19" s="27">
        <v>0.88928638948271577</v>
      </c>
      <c r="I19" s="27">
        <v>0.85255286388646134</v>
      </c>
      <c r="J19" s="36">
        <v>1.0393263779302508</v>
      </c>
      <c r="K19" s="52">
        <v>7</v>
      </c>
      <c r="L19" s="18"/>
    </row>
    <row r="20" spans="1:15">
      <c r="A20" s="16"/>
      <c r="B20" s="12" t="s">
        <v>28</v>
      </c>
      <c r="C20" s="28">
        <v>1.044684296236982</v>
      </c>
      <c r="D20" s="28">
        <v>1.2239085308929603</v>
      </c>
      <c r="E20" s="28">
        <v>0.92342069646132907</v>
      </c>
      <c r="F20" s="28">
        <v>0.87954252037067915</v>
      </c>
      <c r="G20" s="28">
        <v>1.0929737840720515</v>
      </c>
      <c r="H20" s="28">
        <v>0.86648187788327136</v>
      </c>
      <c r="I20" s="28">
        <v>0.81282561918630281</v>
      </c>
      <c r="J20" s="36">
        <v>1.0286605168032006</v>
      </c>
      <c r="K20" s="52"/>
      <c r="L20" s="18"/>
    </row>
    <row r="21" spans="1:15">
      <c r="A21" s="16"/>
      <c r="B21" s="11" t="s">
        <v>19</v>
      </c>
      <c r="C21" s="61"/>
      <c r="D21" s="61"/>
      <c r="E21" s="61"/>
      <c r="F21" s="61"/>
      <c r="G21" s="61">
        <v>1.0869538261617859</v>
      </c>
      <c r="H21" s="61">
        <v>0.88329097824536273</v>
      </c>
      <c r="I21" s="61">
        <v>0.82397579531066167</v>
      </c>
      <c r="J21" s="36">
        <v>0.98895448008294584</v>
      </c>
      <c r="K21" s="132">
        <v>8</v>
      </c>
      <c r="L21" s="18"/>
    </row>
    <row r="22" spans="1:15">
      <c r="A22" s="16"/>
      <c r="B22" s="11" t="s">
        <v>8</v>
      </c>
      <c r="C22" s="27">
        <v>2.1533315454041908</v>
      </c>
      <c r="D22" s="27">
        <v>2.1741949252126651</v>
      </c>
      <c r="E22" s="27">
        <v>1.4712737015168171</v>
      </c>
      <c r="F22" s="27">
        <v>0.85146310304117023</v>
      </c>
      <c r="G22" s="27">
        <v>1.2176526137305403</v>
      </c>
      <c r="H22" s="27">
        <v>1.4717887124474927</v>
      </c>
      <c r="I22" s="27">
        <v>0.4181212108534324</v>
      </c>
      <c r="J22" s="36">
        <v>0.9380978121274155</v>
      </c>
      <c r="K22" s="52">
        <v>9</v>
      </c>
      <c r="L22" s="18"/>
    </row>
    <row r="23" spans="1:15">
      <c r="A23" s="16"/>
      <c r="B23" s="11" t="s">
        <v>10</v>
      </c>
      <c r="C23" s="27"/>
      <c r="D23" s="27"/>
      <c r="E23" s="27"/>
      <c r="F23" s="27"/>
      <c r="G23" s="27">
        <v>1.4870727133437047</v>
      </c>
      <c r="H23" s="27">
        <v>0.41203041612891972</v>
      </c>
      <c r="I23" s="27">
        <v>1.3483670021820227</v>
      </c>
      <c r="J23" s="36">
        <v>0.90603635592771214</v>
      </c>
      <c r="K23" s="52">
        <v>10</v>
      </c>
      <c r="L23" s="18"/>
      <c r="N23" s="23"/>
      <c r="O23" s="34"/>
    </row>
    <row r="24" spans="1:15">
      <c r="A24" s="16"/>
      <c r="B24" s="11" t="s">
        <v>11</v>
      </c>
      <c r="C24" s="27">
        <v>0.56541236108403203</v>
      </c>
      <c r="D24" s="27">
        <v>0.79321948420082422</v>
      </c>
      <c r="E24" s="27">
        <v>0.60163356878691732</v>
      </c>
      <c r="F24" s="27">
        <v>0.62906660853233154</v>
      </c>
      <c r="G24" s="27">
        <v>0.51004277575496171</v>
      </c>
      <c r="H24" s="27">
        <v>0.34557932983447726</v>
      </c>
      <c r="I24" s="27">
        <v>0.32077901297593014</v>
      </c>
      <c r="J24" s="36">
        <v>0.86477043788813579</v>
      </c>
      <c r="K24" s="52">
        <v>11</v>
      </c>
      <c r="L24" s="18"/>
      <c r="N24" s="23"/>
      <c r="O24" s="34"/>
    </row>
    <row r="25" spans="1:15">
      <c r="A25" s="16"/>
      <c r="B25" s="11" t="s">
        <v>22</v>
      </c>
      <c r="C25" s="27">
        <v>1.4238313077965172</v>
      </c>
      <c r="D25" s="27">
        <v>1.1658508421818912</v>
      </c>
      <c r="E25" s="27">
        <v>0.71416597512965696</v>
      </c>
      <c r="F25" s="27">
        <v>0.90316131601494776</v>
      </c>
      <c r="G25" s="27">
        <v>0.77576505679273855</v>
      </c>
      <c r="H25" s="27">
        <v>0.80371307952044191</v>
      </c>
      <c r="I25" s="27">
        <v>0.50689034034327218</v>
      </c>
      <c r="J25" s="36">
        <v>0.82871218664320434</v>
      </c>
      <c r="K25" s="52">
        <v>12</v>
      </c>
      <c r="L25" s="18"/>
    </row>
    <row r="26" spans="1:15">
      <c r="A26" s="16"/>
      <c r="B26" s="11" t="s">
        <v>16</v>
      </c>
      <c r="C26" s="27"/>
      <c r="D26" s="27"/>
      <c r="E26" s="27"/>
      <c r="F26" s="27"/>
      <c r="G26" s="27">
        <v>1.373390277455552</v>
      </c>
      <c r="H26" s="27">
        <v>1.6637819653348283</v>
      </c>
      <c r="I26" s="27">
        <v>0.85631580621560599</v>
      </c>
      <c r="J26" s="36">
        <v>0.81846833154686671</v>
      </c>
      <c r="K26" s="52">
        <v>13</v>
      </c>
      <c r="L26" s="18"/>
    </row>
    <row r="27" spans="1:15">
      <c r="A27" s="16"/>
      <c r="B27" s="11" t="s">
        <v>9</v>
      </c>
      <c r="C27" s="27">
        <v>0.68876200825296607</v>
      </c>
      <c r="D27" s="27">
        <v>0.52945007031021418</v>
      </c>
      <c r="E27" s="27">
        <v>0.40709287253034171</v>
      </c>
      <c r="F27" s="27">
        <v>0.6717265229993814</v>
      </c>
      <c r="G27" s="27">
        <v>0.76595027698528906</v>
      </c>
      <c r="H27" s="27">
        <v>0.4567897584483932</v>
      </c>
      <c r="I27" s="27">
        <v>0.66701404861447511</v>
      </c>
      <c r="J27" s="36">
        <v>0.70039963159894414</v>
      </c>
      <c r="K27" s="52">
        <v>14</v>
      </c>
      <c r="L27" s="18"/>
    </row>
    <row r="28" spans="1:15">
      <c r="A28" s="16"/>
      <c r="B28" s="11" t="s">
        <v>14</v>
      </c>
      <c r="C28" s="27"/>
      <c r="D28" s="27"/>
      <c r="E28" s="27"/>
      <c r="F28" s="27"/>
      <c r="G28" s="27">
        <v>2.2630961535223362</v>
      </c>
      <c r="H28" s="27">
        <v>1.2714168800654717</v>
      </c>
      <c r="I28" s="27">
        <v>1.3242934714198284</v>
      </c>
      <c r="J28" s="36">
        <v>0.60314630961510551</v>
      </c>
      <c r="K28" s="52">
        <v>15</v>
      </c>
      <c r="L28" s="18"/>
    </row>
    <row r="29" spans="1:15">
      <c r="A29" s="16"/>
      <c r="B29" s="11" t="s">
        <v>15</v>
      </c>
      <c r="C29" s="27"/>
      <c r="D29" s="27"/>
      <c r="E29" s="27"/>
      <c r="F29" s="27"/>
      <c r="G29" s="27">
        <v>0.54513080399945224</v>
      </c>
      <c r="H29" s="27">
        <v>0.83643251164784127</v>
      </c>
      <c r="I29" s="27">
        <v>0.75930920758286569</v>
      </c>
      <c r="J29" s="36">
        <v>0.59873330085386811</v>
      </c>
      <c r="K29" s="52">
        <v>16</v>
      </c>
      <c r="L29" s="18"/>
    </row>
    <row r="30" spans="1:15">
      <c r="A30" s="16"/>
      <c r="B30" s="11" t="s">
        <v>20</v>
      </c>
      <c r="C30" s="61">
        <v>1.0619593784929562</v>
      </c>
      <c r="D30" s="61">
        <v>1.0845539071472396</v>
      </c>
      <c r="E30" s="61">
        <v>0.8503552357638432</v>
      </c>
      <c r="F30" s="61">
        <v>0.77995241729137677</v>
      </c>
      <c r="G30" s="61">
        <v>0.68823970405692714</v>
      </c>
      <c r="H30" s="61">
        <v>0.45546436701645876</v>
      </c>
      <c r="I30" s="61">
        <v>0.42729283036574467</v>
      </c>
      <c r="J30" s="36">
        <v>0.59620952882337452</v>
      </c>
      <c r="K30" s="132">
        <v>17</v>
      </c>
      <c r="L30" s="18"/>
    </row>
    <row r="31" spans="1:15">
      <c r="A31" s="16"/>
      <c r="B31" s="11" t="s">
        <v>12</v>
      </c>
      <c r="C31" s="27"/>
      <c r="D31" s="27"/>
      <c r="E31" s="27"/>
      <c r="F31" s="27"/>
      <c r="G31" s="27">
        <v>0.96810163714673003</v>
      </c>
      <c r="H31" s="27">
        <v>0.1447048683675734</v>
      </c>
      <c r="I31" s="27">
        <v>0.25883161180681941</v>
      </c>
      <c r="J31" s="36">
        <v>0.58299613837211317</v>
      </c>
      <c r="K31" s="52">
        <v>18</v>
      </c>
      <c r="L31" s="18"/>
    </row>
    <row r="32" spans="1:15">
      <c r="A32" s="16"/>
      <c r="B32" s="11" t="s">
        <v>27</v>
      </c>
      <c r="C32" s="27">
        <v>0.31129842433729898</v>
      </c>
      <c r="D32" s="27">
        <v>0.39552672516364507</v>
      </c>
      <c r="E32" s="27">
        <v>0.43556036686087746</v>
      </c>
      <c r="F32" s="27">
        <v>0.64810479748516603</v>
      </c>
      <c r="G32" s="27">
        <v>0.33572566337541182</v>
      </c>
      <c r="H32" s="27">
        <v>0.26474914506147823</v>
      </c>
      <c r="I32" s="27">
        <v>0.42029702882467629</v>
      </c>
      <c r="J32" s="36">
        <v>0.58237883462817608</v>
      </c>
      <c r="K32" s="52">
        <v>19</v>
      </c>
      <c r="L32" s="18"/>
    </row>
    <row r="33" spans="1:14">
      <c r="A33" s="16"/>
      <c r="B33" s="12" t="s">
        <v>5</v>
      </c>
      <c r="C33" s="36">
        <v>1.4203108150376909</v>
      </c>
      <c r="D33" s="36">
        <v>1.2699104407736659</v>
      </c>
      <c r="E33" s="36">
        <v>1.0043643754939047</v>
      </c>
      <c r="F33" s="36">
        <v>1.0343737430392457</v>
      </c>
      <c r="G33" s="36">
        <v>0.63902365608344969</v>
      </c>
      <c r="H33" s="36">
        <v>0.52954904027841143</v>
      </c>
      <c r="I33" s="36">
        <v>0.48295109837698852</v>
      </c>
      <c r="J33" s="36">
        <v>0.56046466210916823</v>
      </c>
      <c r="K33" s="131">
        <v>20</v>
      </c>
      <c r="L33" s="18"/>
    </row>
    <row r="34" spans="1:14">
      <c r="A34" s="16"/>
      <c r="B34" s="11" t="s">
        <v>21</v>
      </c>
      <c r="C34" s="27">
        <v>0.7413960286667074</v>
      </c>
      <c r="D34" s="27">
        <v>1.5477894540841857</v>
      </c>
      <c r="E34" s="27">
        <v>1.0068524950135593</v>
      </c>
      <c r="F34" s="27">
        <v>0.53938244958532433</v>
      </c>
      <c r="G34" s="27">
        <v>0.4213470726768434</v>
      </c>
      <c r="H34" s="27">
        <v>0.77615521270765075</v>
      </c>
      <c r="I34" s="27">
        <v>0.6282221810247024</v>
      </c>
      <c r="J34" s="36">
        <v>0.54726041134701564</v>
      </c>
      <c r="K34" s="52">
        <v>21</v>
      </c>
      <c r="L34" s="18"/>
    </row>
    <row r="35" spans="1:14">
      <c r="A35" s="16"/>
      <c r="B35" s="11" t="s">
        <v>6</v>
      </c>
      <c r="C35" s="27">
        <v>0.78843546864559644</v>
      </c>
      <c r="D35" s="27">
        <v>0.25040808565261585</v>
      </c>
      <c r="E35" s="27">
        <v>0.28798849942535054</v>
      </c>
      <c r="F35" s="27">
        <v>0.23393984404010398</v>
      </c>
      <c r="G35" s="27">
        <v>1.4671031455483756</v>
      </c>
      <c r="H35" s="27">
        <v>0.38776292566518156</v>
      </c>
      <c r="I35" s="27">
        <v>0.30808310300413061</v>
      </c>
      <c r="J35" s="36">
        <v>0.43457347526232376</v>
      </c>
      <c r="K35" s="52">
        <v>22</v>
      </c>
      <c r="L35" s="18"/>
    </row>
    <row r="36" spans="1:14" ht="14.25" customHeight="1">
      <c r="A36" s="16"/>
      <c r="B36" s="11" t="s">
        <v>7</v>
      </c>
      <c r="C36" s="27"/>
      <c r="D36" s="27"/>
      <c r="E36" s="27"/>
      <c r="F36" s="27"/>
      <c r="G36" s="27">
        <v>1.1963327370304118</v>
      </c>
      <c r="H36" s="27">
        <v>0.52049446974625901</v>
      </c>
      <c r="I36" s="27">
        <v>0.47784848121022938</v>
      </c>
      <c r="J36" s="36">
        <v>0.38278775079197475</v>
      </c>
      <c r="K36" s="52">
        <v>23</v>
      </c>
      <c r="L36" s="18"/>
    </row>
    <row r="37" spans="1:14">
      <c r="A37" s="16"/>
      <c r="B37" s="11" t="s">
        <v>18</v>
      </c>
      <c r="C37" s="27"/>
      <c r="D37" s="27"/>
      <c r="E37" s="27"/>
      <c r="F37" s="27"/>
      <c r="G37" s="27">
        <v>1.2518831705302036</v>
      </c>
      <c r="H37" s="27">
        <v>0.62043778896867119</v>
      </c>
      <c r="I37" s="27">
        <v>0.22635343280383602</v>
      </c>
      <c r="J37" s="36">
        <v>0.1702859455084974</v>
      </c>
      <c r="K37" s="52">
        <v>24</v>
      </c>
      <c r="L37" s="18"/>
      <c r="N37" s="9" t="str">
        <f>IF(F37="","",1)</f>
        <v/>
      </c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</row>
    <row r="48" spans="1:14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</row>
    <row r="49" spans="1:12">
      <c r="A49" s="16"/>
      <c r="B49" s="91" t="s">
        <v>31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>
      <c r="A50" s="16"/>
      <c r="B50" s="91" t="s">
        <v>115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16"/>
      <c r="B51" s="91" t="s">
        <v>112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>
      <c r="A52" s="16"/>
      <c r="B52" s="91" t="s">
        <v>113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>
      <c r="A53" s="20"/>
      <c r="B53" s="110" t="s">
        <v>188</v>
      </c>
      <c r="C53" s="21"/>
      <c r="D53" s="21"/>
      <c r="E53" s="21"/>
      <c r="F53" s="21"/>
      <c r="G53" s="21"/>
      <c r="H53" s="21"/>
      <c r="I53" s="21"/>
      <c r="J53" s="21"/>
      <c r="K53" s="155"/>
      <c r="L53" s="22"/>
    </row>
    <row r="54" spans="1:12">
      <c r="B54" s="23" t="s">
        <v>53</v>
      </c>
      <c r="C54" s="23"/>
      <c r="D54" s="23"/>
      <c r="E54" s="23" t="s">
        <v>51</v>
      </c>
    </row>
    <row r="55" spans="1:12">
      <c r="B55" s="23" t="s">
        <v>54</v>
      </c>
      <c r="C55" s="23"/>
      <c r="D55" s="23"/>
      <c r="E55" s="23" t="s">
        <v>52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 codeName="Hoja9">
    <tabColor rgb="FF53722D"/>
  </sheetPr>
  <dimension ref="A1:O55"/>
  <sheetViews>
    <sheetView zoomScaleSheetLayoutView="100" workbookViewId="0">
      <pane ySplit="11" topLeftCell="A12" activePane="bottomLeft" state="frozen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06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200" t="s">
        <v>47</v>
      </c>
      <c r="D7" s="200"/>
      <c r="E7" s="200"/>
      <c r="F7" s="200"/>
      <c r="G7" s="200"/>
      <c r="H7" s="200"/>
      <c r="I7" s="200"/>
      <c r="J7" s="200"/>
      <c r="K7" s="200"/>
      <c r="L7" s="18"/>
    </row>
    <row r="8" spans="1:15">
      <c r="A8" s="16"/>
      <c r="B8" s="10"/>
      <c r="C8" s="197" t="s">
        <v>131</v>
      </c>
      <c r="D8" s="197"/>
      <c r="E8" s="197"/>
      <c r="F8" s="197"/>
      <c r="G8" s="197"/>
      <c r="H8" s="197"/>
      <c r="I8" s="197"/>
      <c r="J8" s="197"/>
      <c r="K8" s="197"/>
      <c r="L8" s="18"/>
    </row>
    <row r="9" spans="1:15">
      <c r="A9" s="16"/>
      <c r="B9" s="10"/>
      <c r="C9" s="103"/>
      <c r="D9" s="103"/>
      <c r="E9" s="103"/>
      <c r="F9" s="103"/>
      <c r="G9" s="103"/>
      <c r="H9" s="103"/>
      <c r="I9" s="10"/>
      <c r="J9" s="10"/>
      <c r="K9" s="10"/>
      <c r="L9" s="18"/>
    </row>
    <row r="10" spans="1:15" ht="15.75" customHeight="1">
      <c r="A10" s="16"/>
      <c r="B10" s="11"/>
      <c r="C10" s="198" t="s">
        <v>2</v>
      </c>
      <c r="D10" s="198"/>
      <c r="E10" s="198"/>
      <c r="F10" s="198"/>
      <c r="G10" s="198"/>
      <c r="H10" s="198"/>
      <c r="I10" s="198"/>
      <c r="J10" s="198"/>
      <c r="K10" s="199" t="s">
        <v>57</v>
      </c>
      <c r="L10" s="18"/>
    </row>
    <row r="11" spans="1:15">
      <c r="A11" s="16"/>
      <c r="B11" s="11"/>
      <c r="C11" s="103">
        <v>2003</v>
      </c>
      <c r="D11" s="103">
        <v>2004</v>
      </c>
      <c r="E11" s="103">
        <v>2005</v>
      </c>
      <c r="F11" s="103">
        <v>2006</v>
      </c>
      <c r="G11" s="103">
        <v>2007</v>
      </c>
      <c r="H11" s="103">
        <v>2008</v>
      </c>
      <c r="I11" s="103">
        <v>2009</v>
      </c>
      <c r="J11" s="103">
        <v>2010</v>
      </c>
      <c r="K11" s="199"/>
      <c r="L11" s="18"/>
      <c r="O11" s="2"/>
    </row>
    <row r="12" spans="1:15" ht="12" customHeight="1">
      <c r="A12" s="16"/>
      <c r="B12" s="11"/>
      <c r="C12" s="103"/>
      <c r="D12" s="103"/>
      <c r="E12" s="103"/>
      <c r="F12" s="103"/>
      <c r="G12" s="103"/>
      <c r="H12" s="103"/>
      <c r="I12" s="103"/>
      <c r="J12" s="103"/>
      <c r="K12" s="151"/>
      <c r="L12" s="18"/>
    </row>
    <row r="13" spans="1:15">
      <c r="A13" s="16"/>
      <c r="B13" s="11" t="s">
        <v>14</v>
      </c>
      <c r="C13" s="27"/>
      <c r="D13" s="27"/>
      <c r="E13" s="27"/>
      <c r="F13" s="27"/>
      <c r="G13" s="27">
        <v>41.804415058120938</v>
      </c>
      <c r="H13" s="27">
        <v>38.792470762163731</v>
      </c>
      <c r="I13" s="27">
        <v>40.045228246385435</v>
      </c>
      <c r="J13" s="36">
        <v>45.433705722635601</v>
      </c>
      <c r="K13" s="52">
        <v>1</v>
      </c>
      <c r="L13" s="18"/>
    </row>
    <row r="14" spans="1:15">
      <c r="A14" s="16"/>
      <c r="B14" s="11" t="s">
        <v>16</v>
      </c>
      <c r="C14" s="27"/>
      <c r="D14" s="27"/>
      <c r="E14" s="27"/>
      <c r="F14" s="27"/>
      <c r="G14" s="27">
        <v>45.074845358803515</v>
      </c>
      <c r="H14" s="27">
        <v>29.699117525170028</v>
      </c>
      <c r="I14" s="27">
        <v>35.256544835703146</v>
      </c>
      <c r="J14" s="36">
        <v>43.868686707088806</v>
      </c>
      <c r="K14" s="52">
        <v>2</v>
      </c>
      <c r="L14" s="18"/>
    </row>
    <row r="15" spans="1:15">
      <c r="A15" s="16"/>
      <c r="B15" s="11" t="s">
        <v>26</v>
      </c>
      <c r="C15" s="27">
        <v>35.460810770986029</v>
      </c>
      <c r="D15" s="27">
        <v>35.173537667691221</v>
      </c>
      <c r="E15" s="27">
        <v>34.689195644169764</v>
      </c>
      <c r="F15" s="27">
        <v>35.620303546782459</v>
      </c>
      <c r="G15" s="27">
        <v>40.248191202520253</v>
      </c>
      <c r="H15" s="27">
        <v>34.717276270543202</v>
      </c>
      <c r="I15" s="27">
        <v>40.234600718081353</v>
      </c>
      <c r="J15" s="36">
        <v>40.349330861154321</v>
      </c>
      <c r="K15" s="52">
        <v>3</v>
      </c>
      <c r="L15" s="18"/>
    </row>
    <row r="16" spans="1:15">
      <c r="A16" s="16"/>
      <c r="B16" s="11" t="s">
        <v>21</v>
      </c>
      <c r="C16" s="27">
        <v>39.867674146612472</v>
      </c>
      <c r="D16" s="27">
        <v>35.323006065883391</v>
      </c>
      <c r="E16" s="27">
        <v>36.115909916623657</v>
      </c>
      <c r="F16" s="27">
        <v>31.446058991457761</v>
      </c>
      <c r="G16" s="27">
        <v>25.9614052565958</v>
      </c>
      <c r="H16" s="27">
        <v>36.32757377665353</v>
      </c>
      <c r="I16" s="27">
        <v>35.535080788136561</v>
      </c>
      <c r="J16" s="36">
        <v>39.079090112851048</v>
      </c>
      <c r="K16" s="52">
        <v>4</v>
      </c>
      <c r="L16" s="18"/>
    </row>
    <row r="17" spans="1:15">
      <c r="A17" s="16"/>
      <c r="B17" s="11" t="s">
        <v>10</v>
      </c>
      <c r="C17" s="27"/>
      <c r="D17" s="27"/>
      <c r="E17" s="27"/>
      <c r="F17" s="27"/>
      <c r="G17" s="27">
        <v>45.07724412150381</v>
      </c>
      <c r="H17" s="27">
        <v>36.457279640029299</v>
      </c>
      <c r="I17" s="27">
        <v>31.418710846765673</v>
      </c>
      <c r="J17" s="36">
        <v>37.093221686363876</v>
      </c>
      <c r="K17" s="52">
        <v>5</v>
      </c>
      <c r="L17" s="18"/>
    </row>
    <row r="18" spans="1:15">
      <c r="A18" s="16"/>
      <c r="B18" s="11" t="s">
        <v>11</v>
      </c>
      <c r="C18" s="27">
        <v>34.45265983772515</v>
      </c>
      <c r="D18" s="27">
        <v>41.501965114863573</v>
      </c>
      <c r="E18" s="27">
        <v>27.916148142954793</v>
      </c>
      <c r="F18" s="27">
        <v>34.934473101690365</v>
      </c>
      <c r="G18" s="27">
        <v>42.00755014059677</v>
      </c>
      <c r="H18" s="27">
        <v>38.151796528058142</v>
      </c>
      <c r="I18" s="27">
        <v>33.231867604367473</v>
      </c>
      <c r="J18" s="36">
        <v>36.479536720889485</v>
      </c>
      <c r="K18" s="52">
        <v>6</v>
      </c>
      <c r="L18" s="18"/>
    </row>
    <row r="19" spans="1:15">
      <c r="A19" s="16"/>
      <c r="B19" s="11" t="s">
        <v>12</v>
      </c>
      <c r="C19" s="27"/>
      <c r="D19" s="27"/>
      <c r="E19" s="27"/>
      <c r="F19" s="27"/>
      <c r="G19" s="27">
        <v>45.86926269788075</v>
      </c>
      <c r="H19" s="27">
        <v>36.768584630728746</v>
      </c>
      <c r="I19" s="27">
        <v>33.967204618592476</v>
      </c>
      <c r="J19" s="36">
        <v>35.354098001073638</v>
      </c>
      <c r="K19" s="52">
        <v>7</v>
      </c>
      <c r="L19" s="18"/>
    </row>
    <row r="20" spans="1:15">
      <c r="A20" s="16"/>
      <c r="B20" s="11" t="s">
        <v>8</v>
      </c>
      <c r="C20" s="27">
        <v>39.024248901299572</v>
      </c>
      <c r="D20" s="27">
        <v>40.928540748764803</v>
      </c>
      <c r="E20" s="27">
        <v>36.152117092872139</v>
      </c>
      <c r="F20" s="27">
        <v>37.212101141700956</v>
      </c>
      <c r="G20" s="27">
        <v>41.382326634558432</v>
      </c>
      <c r="H20" s="27">
        <v>34.207665350000696</v>
      </c>
      <c r="I20" s="27">
        <v>28.135201548451246</v>
      </c>
      <c r="J20" s="36">
        <v>35.213618200196542</v>
      </c>
      <c r="K20" s="132">
        <v>8</v>
      </c>
      <c r="L20" s="18"/>
    </row>
    <row r="21" spans="1:15">
      <c r="A21" s="16"/>
      <c r="B21" s="11" t="s">
        <v>22</v>
      </c>
      <c r="C21" s="61">
        <v>40.725168358431667</v>
      </c>
      <c r="D21" s="61">
        <v>38.2126164118784</v>
      </c>
      <c r="E21" s="61">
        <v>35.084822176941159</v>
      </c>
      <c r="F21" s="61">
        <v>34.236159437487679</v>
      </c>
      <c r="G21" s="61">
        <v>47.24164852751634</v>
      </c>
      <c r="H21" s="61">
        <v>34.296719844193561</v>
      </c>
      <c r="I21" s="61">
        <v>30.920585349422996</v>
      </c>
      <c r="J21" s="36">
        <v>35.029951129299725</v>
      </c>
      <c r="K21" s="132">
        <v>9</v>
      </c>
      <c r="L21" s="18"/>
    </row>
    <row r="22" spans="1:15">
      <c r="A22" s="16"/>
      <c r="B22" s="12" t="s">
        <v>28</v>
      </c>
      <c r="C22" s="28">
        <v>33.619517675595574</v>
      </c>
      <c r="D22" s="28">
        <v>32.605183102565405</v>
      </c>
      <c r="E22" s="28">
        <v>33.263682839149709</v>
      </c>
      <c r="F22" s="28">
        <v>33.014035517157168</v>
      </c>
      <c r="G22" s="28">
        <v>35.544567175207867</v>
      </c>
      <c r="H22" s="28">
        <v>29.275711284709509</v>
      </c>
      <c r="I22" s="28">
        <v>29.56586427883407</v>
      </c>
      <c r="J22" s="36">
        <v>33.227370246183483</v>
      </c>
      <c r="K22" s="52" t="s">
        <v>66</v>
      </c>
      <c r="L22" s="18"/>
    </row>
    <row r="23" spans="1:15">
      <c r="A23" s="16"/>
      <c r="B23" s="12" t="s">
        <v>5</v>
      </c>
      <c r="C23" s="36">
        <v>33.131843231567309</v>
      </c>
      <c r="D23" s="36">
        <v>31.455468577956491</v>
      </c>
      <c r="E23" s="36">
        <v>34.953342315391936</v>
      </c>
      <c r="F23" s="36">
        <v>30.916631046681882</v>
      </c>
      <c r="G23" s="36">
        <v>31.271714379282606</v>
      </c>
      <c r="H23" s="36">
        <v>26.660855102709309</v>
      </c>
      <c r="I23" s="36">
        <v>23.066153917399852</v>
      </c>
      <c r="J23" s="36">
        <v>32.887350903325313</v>
      </c>
      <c r="K23" s="131">
        <v>10</v>
      </c>
      <c r="L23" s="18"/>
      <c r="N23" s="23"/>
      <c r="O23" s="34"/>
    </row>
    <row r="24" spans="1:15">
      <c r="A24" s="16"/>
      <c r="B24" s="11" t="s">
        <v>24</v>
      </c>
      <c r="C24" s="27">
        <v>34.436026037776116</v>
      </c>
      <c r="D24" s="27">
        <v>33.489802311388068</v>
      </c>
      <c r="E24" s="27">
        <v>39.389568780249782</v>
      </c>
      <c r="F24" s="27">
        <v>23.629878314656803</v>
      </c>
      <c r="G24" s="27">
        <v>29.164979205039437</v>
      </c>
      <c r="H24" s="27">
        <v>27.182981293254173</v>
      </c>
      <c r="I24" s="27">
        <v>22.442554680513741</v>
      </c>
      <c r="J24" s="36">
        <v>31.04205907466222</v>
      </c>
      <c r="K24" s="52">
        <v>11</v>
      </c>
      <c r="L24" s="18"/>
      <c r="N24" s="23"/>
      <c r="O24" s="34"/>
    </row>
    <row r="25" spans="1:15">
      <c r="A25" s="16"/>
      <c r="B25" s="11" t="s">
        <v>9</v>
      </c>
      <c r="C25" s="27">
        <v>38.008374746485941</v>
      </c>
      <c r="D25" s="27">
        <v>39.884058928453456</v>
      </c>
      <c r="E25" s="27">
        <v>34.583981068451564</v>
      </c>
      <c r="F25" s="27">
        <v>39.211015952371781</v>
      </c>
      <c r="G25" s="27">
        <v>41.061219099575816</v>
      </c>
      <c r="H25" s="27">
        <v>38.494726749760318</v>
      </c>
      <c r="I25" s="27">
        <v>30.2511327229724</v>
      </c>
      <c r="J25" s="36">
        <v>30.740800416937695</v>
      </c>
      <c r="K25" s="52">
        <v>12</v>
      </c>
      <c r="L25" s="18"/>
    </row>
    <row r="26" spans="1:15">
      <c r="A26" s="16"/>
      <c r="B26" s="11" t="s">
        <v>25</v>
      </c>
      <c r="C26" s="27">
        <v>30.797597087135824</v>
      </c>
      <c r="D26" s="27">
        <v>27.859095937955786</v>
      </c>
      <c r="E26" s="27">
        <v>22.270501041642536</v>
      </c>
      <c r="F26" s="27">
        <v>22.049204216026183</v>
      </c>
      <c r="G26" s="27">
        <v>28.903350758666331</v>
      </c>
      <c r="H26" s="27">
        <v>27.252331365505988</v>
      </c>
      <c r="I26" s="27">
        <v>28.722354959608289</v>
      </c>
      <c r="J26" s="36">
        <v>30.551061330195544</v>
      </c>
      <c r="K26" s="52">
        <v>13</v>
      </c>
      <c r="L26" s="18"/>
    </row>
    <row r="27" spans="1:15">
      <c r="A27" s="16"/>
      <c r="B27" s="11" t="s">
        <v>17</v>
      </c>
      <c r="C27" s="27"/>
      <c r="D27" s="27"/>
      <c r="E27" s="27"/>
      <c r="F27" s="27"/>
      <c r="G27" s="27">
        <v>35.964032695450001</v>
      </c>
      <c r="H27" s="27">
        <v>29.134309148815497</v>
      </c>
      <c r="I27" s="27">
        <v>34.570367274418167</v>
      </c>
      <c r="J27" s="36">
        <v>28.709485758630304</v>
      </c>
      <c r="K27" s="52">
        <v>14</v>
      </c>
      <c r="L27" s="18"/>
    </row>
    <row r="28" spans="1:15">
      <c r="A28" s="16"/>
      <c r="B28" s="11" t="s">
        <v>18</v>
      </c>
      <c r="C28" s="27"/>
      <c r="D28" s="27"/>
      <c r="E28" s="27"/>
      <c r="F28" s="27"/>
      <c r="G28" s="27">
        <v>32.165038635369584</v>
      </c>
      <c r="H28" s="27">
        <v>25.417787410703241</v>
      </c>
      <c r="I28" s="27">
        <v>11.198467761377943</v>
      </c>
      <c r="J28" s="36">
        <v>27.545016185594818</v>
      </c>
      <c r="K28" s="52">
        <v>15</v>
      </c>
      <c r="L28" s="18"/>
    </row>
    <row r="29" spans="1:15">
      <c r="A29" s="16"/>
      <c r="B29" s="11" t="s">
        <v>6</v>
      </c>
      <c r="C29" s="27">
        <v>15.220373594306553</v>
      </c>
      <c r="D29" s="27">
        <v>20.450163591112961</v>
      </c>
      <c r="E29" s="27">
        <v>21.933211702365735</v>
      </c>
      <c r="F29" s="27">
        <v>27.495403620950427</v>
      </c>
      <c r="G29" s="27">
        <v>28.66550295878918</v>
      </c>
      <c r="H29" s="27">
        <v>16.811214662443792</v>
      </c>
      <c r="I29" s="27">
        <v>29.252862174877091</v>
      </c>
      <c r="J29" s="36">
        <v>27.399053158347968</v>
      </c>
      <c r="K29" s="52">
        <v>16</v>
      </c>
      <c r="L29" s="18"/>
    </row>
    <row r="30" spans="1:15">
      <c r="A30" s="16"/>
      <c r="B30" s="11" t="s">
        <v>19</v>
      </c>
      <c r="C30" s="27"/>
      <c r="D30" s="27"/>
      <c r="E30" s="27"/>
      <c r="F30" s="27"/>
      <c r="G30" s="27">
        <v>42.407566765946584</v>
      </c>
      <c r="H30" s="27">
        <v>30.411759158733648</v>
      </c>
      <c r="I30" s="27">
        <v>22.836236145185428</v>
      </c>
      <c r="J30" s="36">
        <v>26.323204789457844</v>
      </c>
      <c r="K30" s="52">
        <v>17</v>
      </c>
      <c r="L30" s="18"/>
    </row>
    <row r="31" spans="1:15">
      <c r="A31" s="16"/>
      <c r="B31" s="11" t="s">
        <v>23</v>
      </c>
      <c r="C31" s="27">
        <v>34.858064923240576</v>
      </c>
      <c r="D31" s="27">
        <v>29.699387520473437</v>
      </c>
      <c r="E31" s="27">
        <v>31.114681452458242</v>
      </c>
      <c r="F31" s="27">
        <v>24.459310988365967</v>
      </c>
      <c r="G31" s="27">
        <v>33.065350632810627</v>
      </c>
      <c r="H31" s="27">
        <v>26.799050499882838</v>
      </c>
      <c r="I31" s="27">
        <v>24.619170275139119</v>
      </c>
      <c r="J31" s="36">
        <v>25.880305216454357</v>
      </c>
      <c r="K31" s="52">
        <v>18</v>
      </c>
      <c r="L31" s="18"/>
    </row>
    <row r="32" spans="1:15">
      <c r="A32" s="16"/>
      <c r="B32" s="11" t="s">
        <v>20</v>
      </c>
      <c r="C32" s="27">
        <v>33.123948966336705</v>
      </c>
      <c r="D32" s="27">
        <v>37.901766751097334</v>
      </c>
      <c r="E32" s="27">
        <v>33.19357042293079</v>
      </c>
      <c r="F32" s="27">
        <v>26.748440095165421</v>
      </c>
      <c r="G32" s="27">
        <v>34.844417445471912</v>
      </c>
      <c r="H32" s="27">
        <v>32.949101641738096</v>
      </c>
      <c r="I32" s="27">
        <v>27.68218598219946</v>
      </c>
      <c r="J32" s="36">
        <v>25.643096867596732</v>
      </c>
      <c r="K32" s="52">
        <v>19</v>
      </c>
      <c r="L32" s="18"/>
    </row>
    <row r="33" spans="1:14">
      <c r="A33" s="16"/>
      <c r="B33" s="11" t="s">
        <v>4</v>
      </c>
      <c r="C33" s="27"/>
      <c r="D33" s="27"/>
      <c r="E33" s="27"/>
      <c r="F33" s="27"/>
      <c r="G33" s="27">
        <v>33.931606183640341</v>
      </c>
      <c r="H33" s="27">
        <v>35.874339389144168</v>
      </c>
      <c r="I33" s="27">
        <v>26.808841305474012</v>
      </c>
      <c r="J33" s="36">
        <v>25.637465722346072</v>
      </c>
      <c r="K33" s="52">
        <v>20</v>
      </c>
      <c r="L33" s="18"/>
    </row>
    <row r="34" spans="1:14">
      <c r="A34" s="16"/>
      <c r="B34" s="11" t="s">
        <v>7</v>
      </c>
      <c r="C34" s="27"/>
      <c r="D34" s="27"/>
      <c r="E34" s="27"/>
      <c r="F34" s="27"/>
      <c r="G34" s="27">
        <v>43.75353074098485</v>
      </c>
      <c r="H34" s="27">
        <v>25.121087255114581</v>
      </c>
      <c r="I34" s="27">
        <v>14.076719894345057</v>
      </c>
      <c r="J34" s="36">
        <v>20.139685964831738</v>
      </c>
      <c r="K34" s="52">
        <v>21</v>
      </c>
      <c r="L34" s="18"/>
    </row>
    <row r="35" spans="1:14">
      <c r="A35" s="16"/>
      <c r="B35" s="11" t="s">
        <v>13</v>
      </c>
      <c r="C35" s="27"/>
      <c r="D35" s="27"/>
      <c r="E35" s="27"/>
      <c r="F35" s="27"/>
      <c r="G35" s="27">
        <v>32.70536948017827</v>
      </c>
      <c r="H35" s="27">
        <v>22.368360245117518</v>
      </c>
      <c r="I35" s="27">
        <v>23.402833936922047</v>
      </c>
      <c r="J35" s="36">
        <v>19.001259968226883</v>
      </c>
      <c r="K35" s="52">
        <v>22</v>
      </c>
      <c r="L35" s="18"/>
    </row>
    <row r="36" spans="1:14" ht="14.25" customHeight="1">
      <c r="A36" s="16"/>
      <c r="B36" s="11" t="s">
        <v>27</v>
      </c>
      <c r="C36" s="27">
        <v>26.711868177930793</v>
      </c>
      <c r="D36" s="27">
        <v>16.825801834864222</v>
      </c>
      <c r="E36" s="27">
        <v>34.749704583892722</v>
      </c>
      <c r="F36" s="27">
        <v>31.167935867913883</v>
      </c>
      <c r="G36" s="27">
        <v>24.550270304941904</v>
      </c>
      <c r="H36" s="27">
        <v>13.089805108484734</v>
      </c>
      <c r="I36" s="27">
        <v>17.056093419841069</v>
      </c>
      <c r="J36" s="36">
        <v>16.708789665824206</v>
      </c>
      <c r="K36" s="52">
        <v>23</v>
      </c>
      <c r="L36" s="18"/>
    </row>
    <row r="37" spans="1:14">
      <c r="A37" s="16"/>
      <c r="B37" s="11" t="s">
        <v>15</v>
      </c>
      <c r="C37" s="27"/>
      <c r="D37" s="27"/>
      <c r="E37" s="27"/>
      <c r="F37" s="27"/>
      <c r="G37" s="27">
        <v>19.679495959457608</v>
      </c>
      <c r="H37" s="27">
        <v>9.5242703681685601</v>
      </c>
      <c r="I37" s="27">
        <v>14.029324163673316</v>
      </c>
      <c r="J37" s="36">
        <v>5.6116823508295104</v>
      </c>
      <c r="K37" s="52">
        <v>24</v>
      </c>
      <c r="L37" s="18"/>
      <c r="N37" s="9" t="str">
        <f>IF(F37="","",1)</f>
        <v/>
      </c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</row>
    <row r="48" spans="1:14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</row>
    <row r="49" spans="1:12">
      <c r="A49" s="16"/>
      <c r="B49" s="91" t="s">
        <v>31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>
      <c r="A50" s="16"/>
      <c r="B50" s="91" t="s">
        <v>115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16"/>
      <c r="B51" s="91" t="s">
        <v>112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>
      <c r="A52" s="16"/>
      <c r="B52" s="91" t="s">
        <v>113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>
      <c r="A53" s="20"/>
      <c r="B53" s="110" t="s">
        <v>188</v>
      </c>
      <c r="C53" s="21"/>
      <c r="D53" s="21"/>
      <c r="E53" s="21"/>
      <c r="F53" s="21"/>
      <c r="G53" s="21"/>
      <c r="H53" s="21"/>
      <c r="I53" s="21"/>
      <c r="J53" s="21"/>
      <c r="K53" s="155"/>
      <c r="L53" s="22"/>
    </row>
    <row r="54" spans="1:12">
      <c r="B54" s="23" t="s">
        <v>53</v>
      </c>
      <c r="C54" s="23"/>
      <c r="D54" s="23"/>
      <c r="E54" s="23" t="s">
        <v>51</v>
      </c>
    </row>
    <row r="55" spans="1:12">
      <c r="B55" s="23" t="s">
        <v>54</v>
      </c>
      <c r="C55" s="23"/>
      <c r="D55" s="23"/>
      <c r="E55" s="23" t="s">
        <v>52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 codeName="Hoja10">
    <tabColor rgb="FF53722D"/>
  </sheetPr>
  <dimension ref="A1:O55"/>
  <sheetViews>
    <sheetView zoomScaleSheetLayoutView="100" workbookViewId="0">
      <pane ySplit="11" topLeftCell="A12" activePane="bottomLeft" state="frozen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06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200" t="s">
        <v>98</v>
      </c>
      <c r="D7" s="200"/>
      <c r="E7" s="200"/>
      <c r="F7" s="200"/>
      <c r="G7" s="200"/>
      <c r="H7" s="200"/>
      <c r="I7" s="200"/>
      <c r="J7" s="200"/>
      <c r="K7" s="200"/>
      <c r="L7" s="18"/>
    </row>
    <row r="8" spans="1:15">
      <c r="A8" s="16"/>
      <c r="B8" s="10"/>
      <c r="C8" s="197" t="s">
        <v>131</v>
      </c>
      <c r="D8" s="197"/>
      <c r="E8" s="197"/>
      <c r="F8" s="197"/>
      <c r="G8" s="197"/>
      <c r="H8" s="197"/>
      <c r="I8" s="197"/>
      <c r="J8" s="197"/>
      <c r="K8" s="197"/>
      <c r="L8" s="18"/>
    </row>
    <row r="9" spans="1:15">
      <c r="A9" s="16"/>
      <c r="B9" s="10"/>
      <c r="C9" s="103"/>
      <c r="D9" s="103"/>
      <c r="E9" s="103"/>
      <c r="F9" s="103"/>
      <c r="G9" s="103"/>
      <c r="H9" s="103"/>
      <c r="I9" s="10"/>
      <c r="J9" s="10"/>
      <c r="K9" s="10"/>
      <c r="L9" s="18"/>
    </row>
    <row r="10" spans="1:15" ht="15.75" customHeight="1">
      <c r="A10" s="16"/>
      <c r="B10" s="11"/>
      <c r="C10" s="198" t="s">
        <v>2</v>
      </c>
      <c r="D10" s="198"/>
      <c r="E10" s="198"/>
      <c r="F10" s="198"/>
      <c r="G10" s="198"/>
      <c r="H10" s="198"/>
      <c r="I10" s="198"/>
      <c r="J10" s="198"/>
      <c r="K10" s="199" t="s">
        <v>57</v>
      </c>
      <c r="L10" s="18"/>
    </row>
    <row r="11" spans="1:15">
      <c r="A11" s="16"/>
      <c r="B11" s="11"/>
      <c r="C11" s="103">
        <v>2003</v>
      </c>
      <c r="D11" s="103">
        <v>2004</v>
      </c>
      <c r="E11" s="103">
        <v>2005</v>
      </c>
      <c r="F11" s="103">
        <v>2006</v>
      </c>
      <c r="G11" s="103">
        <v>2007</v>
      </c>
      <c r="H11" s="103">
        <v>2008</v>
      </c>
      <c r="I11" s="103">
        <v>2009</v>
      </c>
      <c r="J11" s="103">
        <v>2010</v>
      </c>
      <c r="K11" s="199"/>
      <c r="L11" s="18"/>
      <c r="O11" s="102"/>
    </row>
    <row r="12" spans="1:15" ht="12" customHeight="1">
      <c r="A12" s="16"/>
      <c r="B12" s="11"/>
      <c r="C12" s="103"/>
      <c r="D12" s="103"/>
      <c r="E12" s="103"/>
      <c r="F12" s="103"/>
      <c r="G12" s="103"/>
      <c r="H12" s="103"/>
      <c r="I12" s="103"/>
      <c r="J12" s="103"/>
      <c r="K12" s="151"/>
      <c r="L12" s="18"/>
    </row>
    <row r="13" spans="1:15">
      <c r="A13" s="16"/>
      <c r="B13" s="11" t="s">
        <v>26</v>
      </c>
      <c r="C13" s="27">
        <v>12.132214743707332</v>
      </c>
      <c r="D13" s="27">
        <v>13.925893362256279</v>
      </c>
      <c r="E13" s="27">
        <v>16.117972034781644</v>
      </c>
      <c r="F13" s="27">
        <v>11.534462863070418</v>
      </c>
      <c r="G13" s="27">
        <v>14.274801832475168</v>
      </c>
      <c r="H13" s="27">
        <v>12.327086498958863</v>
      </c>
      <c r="I13" s="27">
        <v>16.280912382524065</v>
      </c>
      <c r="J13" s="36">
        <v>18.635676261754636</v>
      </c>
      <c r="K13" s="52">
        <v>1</v>
      </c>
      <c r="L13" s="18"/>
    </row>
    <row r="14" spans="1:15">
      <c r="A14" s="16"/>
      <c r="B14" s="11" t="s">
        <v>10</v>
      </c>
      <c r="C14" s="27"/>
      <c r="D14" s="27"/>
      <c r="E14" s="27"/>
      <c r="F14" s="27"/>
      <c r="G14" s="27">
        <v>14.870727133437045</v>
      </c>
      <c r="H14" s="27">
        <v>8.8314032578743582</v>
      </c>
      <c r="I14" s="27">
        <v>8.5013109734637862</v>
      </c>
      <c r="J14" s="36">
        <v>13.645026233504693</v>
      </c>
      <c r="K14" s="52">
        <v>2</v>
      </c>
      <c r="L14" s="18"/>
    </row>
    <row r="15" spans="1:15">
      <c r="A15" s="16"/>
      <c r="B15" s="11" t="s">
        <v>22</v>
      </c>
      <c r="C15" s="27">
        <v>16.904266389177938</v>
      </c>
      <c r="D15" s="27">
        <v>12.243893867510103</v>
      </c>
      <c r="E15" s="27">
        <v>10.299337478043483</v>
      </c>
      <c r="F15" s="27">
        <v>8.1835606740171922</v>
      </c>
      <c r="G15" s="27">
        <v>14.798820922779788</v>
      </c>
      <c r="H15" s="27">
        <v>7.5018342597465466</v>
      </c>
      <c r="I15" s="27">
        <v>8.4890860230800769</v>
      </c>
      <c r="J15" s="36">
        <v>13.600566107285939</v>
      </c>
      <c r="K15" s="52">
        <v>3</v>
      </c>
      <c r="L15" s="18"/>
    </row>
    <row r="16" spans="1:15">
      <c r="A16" s="16"/>
      <c r="B16" s="11" t="s">
        <v>25</v>
      </c>
      <c r="C16" s="27">
        <v>15.023990416882155</v>
      </c>
      <c r="D16" s="27">
        <v>11.964087360695657</v>
      </c>
      <c r="E16" s="27">
        <v>8.3132776537848514</v>
      </c>
      <c r="F16" s="27">
        <v>5.3713327790037981</v>
      </c>
      <c r="G16" s="27">
        <v>9.4159636022961823</v>
      </c>
      <c r="H16" s="27">
        <v>9.1920590315829021</v>
      </c>
      <c r="I16" s="27">
        <v>11.334831414674754</v>
      </c>
      <c r="J16" s="36">
        <v>12.554528038070483</v>
      </c>
      <c r="K16" s="52">
        <v>4</v>
      </c>
      <c r="L16" s="18"/>
    </row>
    <row r="17" spans="1:15">
      <c r="A17" s="16"/>
      <c r="B17" s="11" t="s">
        <v>11</v>
      </c>
      <c r="C17" s="27">
        <v>11.947148192030236</v>
      </c>
      <c r="D17" s="27">
        <v>11.056379667147802</v>
      </c>
      <c r="E17" s="27">
        <v>5.4125111738208336</v>
      </c>
      <c r="F17" s="27">
        <v>9.7646817145156959</v>
      </c>
      <c r="G17" s="27">
        <v>12.902239707541973</v>
      </c>
      <c r="H17" s="27">
        <v>12.147557529269278</v>
      </c>
      <c r="I17" s="27">
        <v>10.009105247517963</v>
      </c>
      <c r="J17" s="36">
        <v>12.026273657463751</v>
      </c>
      <c r="K17" s="52">
        <v>5</v>
      </c>
      <c r="L17" s="18"/>
    </row>
    <row r="18" spans="1:15">
      <c r="A18" s="16"/>
      <c r="B18" s="11" t="s">
        <v>8</v>
      </c>
      <c r="C18" s="27">
        <v>15.805653000688668</v>
      </c>
      <c r="D18" s="27">
        <v>19.370419495222635</v>
      </c>
      <c r="E18" s="27">
        <v>16.200571894879261</v>
      </c>
      <c r="F18" s="27">
        <v>11.97083082606056</v>
      </c>
      <c r="G18" s="27">
        <v>13.834824260588954</v>
      </c>
      <c r="H18" s="27">
        <v>13.240023439269891</v>
      </c>
      <c r="I18" s="27">
        <v>11.953984517948573</v>
      </c>
      <c r="J18" s="36">
        <v>11.715424495329954</v>
      </c>
      <c r="K18" s="52">
        <v>6</v>
      </c>
      <c r="L18" s="18"/>
    </row>
    <row r="19" spans="1:15">
      <c r="A19" s="16"/>
      <c r="B19" s="12" t="s">
        <v>5</v>
      </c>
      <c r="C19" s="36">
        <v>13.163603059166784</v>
      </c>
      <c r="D19" s="36">
        <v>15.485497037269976</v>
      </c>
      <c r="E19" s="36">
        <v>16.088899375245319</v>
      </c>
      <c r="F19" s="36">
        <v>15.143291387443355</v>
      </c>
      <c r="G19" s="36">
        <v>8.1458698767306554</v>
      </c>
      <c r="H19" s="36">
        <v>7.4507068997824364</v>
      </c>
      <c r="I19" s="36">
        <v>5.9830329815361436</v>
      </c>
      <c r="J19" s="36">
        <v>11.703460616092643</v>
      </c>
      <c r="K19" s="131">
        <v>7</v>
      </c>
      <c r="L19" s="18"/>
      <c r="O19" s="150"/>
    </row>
    <row r="20" spans="1:15">
      <c r="A20" s="16"/>
      <c r="B20" s="11" t="s">
        <v>21</v>
      </c>
      <c r="C20" s="27">
        <v>17.009077444504015</v>
      </c>
      <c r="D20" s="27">
        <v>12.253892235244829</v>
      </c>
      <c r="E20" s="27">
        <v>10.905277224835826</v>
      </c>
      <c r="F20" s="27">
        <v>9.1236261534507506</v>
      </c>
      <c r="G20" s="27">
        <v>5.1098096200949685</v>
      </c>
      <c r="H20" s="27">
        <v>8.2237878181676525</v>
      </c>
      <c r="I20" s="27">
        <v>9.5396657121241297</v>
      </c>
      <c r="J20" s="36">
        <v>11.515615264863142</v>
      </c>
      <c r="K20" s="132">
        <v>8</v>
      </c>
      <c r="L20" s="18"/>
      <c r="O20" s="150"/>
    </row>
    <row r="21" spans="1:15">
      <c r="A21" s="16"/>
      <c r="B21" s="12" t="s">
        <v>28</v>
      </c>
      <c r="C21" s="62">
        <v>12.773437648403549</v>
      </c>
      <c r="D21" s="62">
        <v>13.077831153622208</v>
      </c>
      <c r="E21" s="62">
        <v>12.083883943464393</v>
      </c>
      <c r="F21" s="62">
        <v>11.437755456334926</v>
      </c>
      <c r="G21" s="62">
        <v>10.392511959937025</v>
      </c>
      <c r="H21" s="62">
        <v>8.254064723378594</v>
      </c>
      <c r="I21" s="62">
        <v>8.8126034660621446</v>
      </c>
      <c r="J21" s="36">
        <v>11.03579262499067</v>
      </c>
      <c r="K21" s="132"/>
      <c r="L21" s="18"/>
      <c r="O21" s="150"/>
    </row>
    <row r="22" spans="1:15">
      <c r="A22" s="16"/>
      <c r="B22" s="11" t="s">
        <v>24</v>
      </c>
      <c r="C22" s="27">
        <v>12.999823745022599</v>
      </c>
      <c r="D22" s="27">
        <v>14.697922055164616</v>
      </c>
      <c r="E22" s="27">
        <v>15.616333179057197</v>
      </c>
      <c r="F22" s="27">
        <v>7.2757446585447791</v>
      </c>
      <c r="G22" s="27">
        <v>7.4500751677953323</v>
      </c>
      <c r="H22" s="27">
        <v>7.0986767448995973</v>
      </c>
      <c r="I22" s="27">
        <v>5.6807038158639376</v>
      </c>
      <c r="J22" s="36">
        <v>10.587759201150897</v>
      </c>
      <c r="K22" s="52">
        <v>9</v>
      </c>
      <c r="L22" s="18"/>
      <c r="O22" s="150"/>
    </row>
    <row r="23" spans="1:15">
      <c r="A23" s="16"/>
      <c r="B23" s="11" t="s">
        <v>4</v>
      </c>
      <c r="C23" s="27"/>
      <c r="D23" s="27"/>
      <c r="E23" s="27"/>
      <c r="F23" s="27"/>
      <c r="G23" s="27">
        <v>11.747331952633621</v>
      </c>
      <c r="H23" s="27">
        <v>13.01872533804003</v>
      </c>
      <c r="I23" s="27">
        <v>11.367168490290576</v>
      </c>
      <c r="J23" s="36">
        <v>10.307709759513898</v>
      </c>
      <c r="K23" s="52">
        <v>10</v>
      </c>
      <c r="L23" s="18"/>
      <c r="O23" s="150"/>
    </row>
    <row r="24" spans="1:15">
      <c r="A24" s="16"/>
      <c r="B24" s="11" t="s">
        <v>14</v>
      </c>
      <c r="C24" s="27"/>
      <c r="D24" s="27"/>
      <c r="E24" s="27"/>
      <c r="F24" s="27"/>
      <c r="G24" s="27">
        <v>11.854874468885233</v>
      </c>
      <c r="H24" s="27">
        <v>10.724675941814725</v>
      </c>
      <c r="I24" s="27">
        <v>11.327028000711847</v>
      </c>
      <c r="J24" s="36">
        <v>9.5035960785126523</v>
      </c>
      <c r="K24" s="52">
        <v>11</v>
      </c>
      <c r="L24" s="18"/>
      <c r="O24" s="34"/>
    </row>
    <row r="25" spans="1:15">
      <c r="A25" s="16"/>
      <c r="B25" s="11" t="s">
        <v>23</v>
      </c>
      <c r="C25" s="27">
        <v>17.354211176316809</v>
      </c>
      <c r="D25" s="27">
        <v>14.759694486938923</v>
      </c>
      <c r="E25" s="27">
        <v>12.658225560431138</v>
      </c>
      <c r="F25" s="27">
        <v>6.7335911984708705</v>
      </c>
      <c r="G25" s="27">
        <v>11.788404622520677</v>
      </c>
      <c r="H25" s="27">
        <v>8.3113458824287019</v>
      </c>
      <c r="I25" s="27">
        <v>8.8176359695092064</v>
      </c>
      <c r="J25" s="36">
        <v>8.8408574613447204</v>
      </c>
      <c r="K25" s="52">
        <v>12</v>
      </c>
      <c r="L25" s="18"/>
    </row>
    <row r="26" spans="1:15">
      <c r="A26" s="16"/>
      <c r="B26" s="11" t="s">
        <v>12</v>
      </c>
      <c r="C26" s="27"/>
      <c r="D26" s="27"/>
      <c r="E26" s="27"/>
      <c r="F26" s="27"/>
      <c r="G26" s="27">
        <v>15.324619116175203</v>
      </c>
      <c r="H26" s="27">
        <v>10.167678928146248</v>
      </c>
      <c r="I26" s="27">
        <v>7.5817473996311859</v>
      </c>
      <c r="J26" s="36">
        <v>8.6748093718072301</v>
      </c>
      <c r="K26" s="52">
        <v>13</v>
      </c>
      <c r="L26" s="18"/>
    </row>
    <row r="27" spans="1:15">
      <c r="A27" s="16"/>
      <c r="B27" s="11" t="s">
        <v>16</v>
      </c>
      <c r="C27" s="27"/>
      <c r="D27" s="27"/>
      <c r="E27" s="27"/>
      <c r="F27" s="27"/>
      <c r="G27" s="27">
        <v>14.293323225424876</v>
      </c>
      <c r="H27" s="27">
        <v>7.4288169474171761</v>
      </c>
      <c r="I27" s="27">
        <v>5.7721792791933071</v>
      </c>
      <c r="J27" s="36">
        <v>8.4006591261778674</v>
      </c>
      <c r="K27" s="52">
        <v>14</v>
      </c>
      <c r="L27" s="18"/>
    </row>
    <row r="28" spans="1:15">
      <c r="A28" s="16"/>
      <c r="B28" s="11" t="s">
        <v>18</v>
      </c>
      <c r="C28" s="27"/>
      <c r="D28" s="27"/>
      <c r="E28" s="27"/>
      <c r="F28" s="27"/>
      <c r="G28" s="27">
        <v>10.382951839432376</v>
      </c>
      <c r="H28" s="27">
        <v>5.899657705296633</v>
      </c>
      <c r="I28" s="27">
        <v>2.8314269641852623</v>
      </c>
      <c r="J28" s="36">
        <v>7.5111275964391693</v>
      </c>
      <c r="K28" s="52">
        <v>15</v>
      </c>
      <c r="L28" s="18"/>
    </row>
    <row r="29" spans="1:15">
      <c r="A29" s="16"/>
      <c r="B29" s="11" t="s">
        <v>9</v>
      </c>
      <c r="C29" s="27">
        <v>14.827001531623102</v>
      </c>
      <c r="D29" s="27">
        <v>11.250578053775516</v>
      </c>
      <c r="E29" s="27">
        <v>12.112915799816404</v>
      </c>
      <c r="F29" s="27">
        <v>11.165753732002873</v>
      </c>
      <c r="G29" s="27">
        <v>10.894754697820778</v>
      </c>
      <c r="H29" s="27">
        <v>8.915319668357542</v>
      </c>
      <c r="I29" s="27">
        <v>3.6247135116651128</v>
      </c>
      <c r="J29" s="36">
        <v>5.8428964438954223</v>
      </c>
      <c r="K29" s="52">
        <v>16</v>
      </c>
      <c r="L29" s="18"/>
    </row>
    <row r="30" spans="1:15">
      <c r="A30" s="16"/>
      <c r="B30" s="11" t="s">
        <v>20</v>
      </c>
      <c r="C30" s="27">
        <v>6.25373840716163</v>
      </c>
      <c r="D30" s="27">
        <v>13.038245520192568</v>
      </c>
      <c r="E30" s="27">
        <v>11.982163015254937</v>
      </c>
      <c r="F30" s="27">
        <v>5.1201912286214482</v>
      </c>
      <c r="G30" s="27">
        <v>10.073933096780195</v>
      </c>
      <c r="H30" s="27">
        <v>5.1259974583538535</v>
      </c>
      <c r="I30" s="27">
        <v>3.9722592442840439</v>
      </c>
      <c r="J30" s="36">
        <v>5.1159844695972634</v>
      </c>
      <c r="K30" s="52">
        <v>17</v>
      </c>
      <c r="L30" s="18"/>
    </row>
    <row r="31" spans="1:15">
      <c r="A31" s="16"/>
      <c r="B31" s="11" t="s">
        <v>19</v>
      </c>
      <c r="C31" s="27"/>
      <c r="D31" s="27"/>
      <c r="E31" s="27"/>
      <c r="F31" s="27"/>
      <c r="G31" s="27">
        <v>6.9762943380691764</v>
      </c>
      <c r="H31" s="27">
        <v>4.3603575720499945</v>
      </c>
      <c r="I31" s="27">
        <v>2.1659524404331045</v>
      </c>
      <c r="J31" s="36">
        <v>4.1696628649787622</v>
      </c>
      <c r="K31" s="52">
        <v>18</v>
      </c>
      <c r="L31" s="18"/>
    </row>
    <row r="32" spans="1:15">
      <c r="A32" s="16"/>
      <c r="B32" s="11" t="s">
        <v>27</v>
      </c>
      <c r="C32" s="27">
        <v>6.1575801762302689</v>
      </c>
      <c r="D32" s="27">
        <v>5.897071103362153</v>
      </c>
      <c r="E32" s="27">
        <v>4.735064815098319</v>
      </c>
      <c r="F32" s="27">
        <v>2.7328275638024437</v>
      </c>
      <c r="G32" s="27">
        <v>3.7011627923190722</v>
      </c>
      <c r="H32" s="27">
        <v>2.4826054594962685</v>
      </c>
      <c r="I32" s="27">
        <v>2.3421934572757159</v>
      </c>
      <c r="J32" s="36">
        <v>3.8415374160377143</v>
      </c>
      <c r="K32" s="52">
        <v>19</v>
      </c>
      <c r="L32" s="18"/>
    </row>
    <row r="33" spans="1:14">
      <c r="A33" s="16"/>
      <c r="B33" s="11" t="s">
        <v>17</v>
      </c>
      <c r="C33" s="27"/>
      <c r="D33" s="27"/>
      <c r="E33" s="27"/>
      <c r="F33" s="27"/>
      <c r="G33" s="27">
        <v>8.7139109632147314</v>
      </c>
      <c r="H33" s="27">
        <v>3.8894463592338906</v>
      </c>
      <c r="I33" s="27">
        <v>4.2046850602413999</v>
      </c>
      <c r="J33" s="36">
        <v>3.5257415160653873</v>
      </c>
      <c r="K33" s="52">
        <v>20</v>
      </c>
      <c r="L33" s="18"/>
    </row>
    <row r="34" spans="1:14">
      <c r="A34" s="16"/>
      <c r="B34" s="11" t="s">
        <v>6</v>
      </c>
      <c r="C34" s="27">
        <v>3.2532088492147579</v>
      </c>
      <c r="D34" s="27">
        <v>2.7804881530262575</v>
      </c>
      <c r="E34" s="27">
        <v>1.1327990168374178</v>
      </c>
      <c r="F34" s="27">
        <v>3.8435691449376432</v>
      </c>
      <c r="G34" s="27">
        <v>5.9335837604388848</v>
      </c>
      <c r="H34" s="27">
        <v>2.3209537262076934</v>
      </c>
      <c r="I34" s="27">
        <v>3.145146687530108</v>
      </c>
      <c r="J34" s="36">
        <v>3.4728364484851615</v>
      </c>
      <c r="K34" s="52">
        <v>21</v>
      </c>
      <c r="L34" s="18"/>
    </row>
    <row r="35" spans="1:14">
      <c r="A35" s="16"/>
      <c r="B35" s="11" t="s">
        <v>13</v>
      </c>
      <c r="C35" s="27"/>
      <c r="D35" s="27"/>
      <c r="E35" s="27"/>
      <c r="F35" s="27"/>
      <c r="G35" s="27">
        <v>4.887803359087636</v>
      </c>
      <c r="H35" s="27">
        <v>3.3005832170288274</v>
      </c>
      <c r="I35" s="27">
        <v>2.0340353714707642</v>
      </c>
      <c r="J35" s="36">
        <v>2.3227240356547529</v>
      </c>
      <c r="K35" s="52">
        <v>22</v>
      </c>
      <c r="L35" s="18"/>
    </row>
    <row r="36" spans="1:14" ht="14.25" customHeight="1">
      <c r="A36" s="16"/>
      <c r="B36" s="11" t="s">
        <v>7</v>
      </c>
      <c r="C36" s="27"/>
      <c r="D36" s="27"/>
      <c r="E36" s="27"/>
      <c r="F36" s="27"/>
      <c r="G36" s="27">
        <v>14.450145937294042</v>
      </c>
      <c r="H36" s="27">
        <v>5.5429046483047788</v>
      </c>
      <c r="I36" s="27">
        <v>2.961339896746308</v>
      </c>
      <c r="J36" s="36">
        <v>1.8261328680960469</v>
      </c>
      <c r="K36" s="52">
        <v>23</v>
      </c>
      <c r="L36" s="18"/>
    </row>
    <row r="37" spans="1:14">
      <c r="A37" s="16"/>
      <c r="B37" s="11" t="s">
        <v>15</v>
      </c>
      <c r="C37" s="27"/>
      <c r="D37" s="27"/>
      <c r="E37" s="27"/>
      <c r="F37" s="27"/>
      <c r="G37" s="27">
        <v>5.5321188878235859</v>
      </c>
      <c r="H37" s="27">
        <v>1.813883397160277</v>
      </c>
      <c r="I37" s="27">
        <v>2.0018151836275546</v>
      </c>
      <c r="J37" s="36">
        <v>1.5731172594169083</v>
      </c>
      <c r="K37" s="52">
        <v>24</v>
      </c>
      <c r="L37" s="18"/>
      <c r="N37" s="23" t="str">
        <f>IF(F37="","",1)</f>
        <v/>
      </c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23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23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3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23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3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23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3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3" t="str">
        <f>IF(F46="","",1)</f>
        <v/>
      </c>
    </row>
    <row r="47" spans="1:14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</row>
    <row r="48" spans="1:14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</row>
    <row r="49" spans="1:12">
      <c r="A49" s="16"/>
      <c r="B49" s="91" t="s">
        <v>31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>
      <c r="A50" s="16"/>
      <c r="B50" s="91" t="s">
        <v>115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16"/>
      <c r="B51" s="91" t="s">
        <v>112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>
      <c r="A52" s="16"/>
      <c r="B52" s="91" t="s">
        <v>113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>
      <c r="A53" s="20"/>
      <c r="B53" s="110" t="s">
        <v>188</v>
      </c>
      <c r="C53" s="21"/>
      <c r="D53" s="21"/>
      <c r="E53" s="21"/>
      <c r="F53" s="21"/>
      <c r="G53" s="21"/>
      <c r="H53" s="21"/>
      <c r="I53" s="21"/>
      <c r="J53" s="21"/>
      <c r="K53" s="155"/>
      <c r="L53" s="22"/>
    </row>
    <row r="54" spans="1:12">
      <c r="B54" s="23" t="s">
        <v>53</v>
      </c>
      <c r="C54" s="23"/>
      <c r="D54" s="23"/>
      <c r="E54" s="23" t="s">
        <v>51</v>
      </c>
    </row>
    <row r="55" spans="1:12">
      <c r="B55" s="23" t="s">
        <v>54</v>
      </c>
      <c r="C55" s="23"/>
      <c r="D55" s="23"/>
      <c r="E55" s="23" t="s">
        <v>52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 codeName="Hoja11">
    <tabColor rgb="FF53722D"/>
  </sheetPr>
  <dimension ref="A1:O55"/>
  <sheetViews>
    <sheetView zoomScaleSheetLayoutView="100" workbookViewId="0">
      <pane ySplit="11" topLeftCell="A12" activePane="bottomLeft" state="frozen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06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200" t="s">
        <v>99</v>
      </c>
      <c r="D7" s="200"/>
      <c r="E7" s="200"/>
      <c r="F7" s="200"/>
      <c r="G7" s="200"/>
      <c r="H7" s="200"/>
      <c r="I7" s="200"/>
      <c r="J7" s="200"/>
      <c r="K7" s="200"/>
      <c r="L7" s="18"/>
    </row>
    <row r="8" spans="1:15">
      <c r="A8" s="16"/>
      <c r="B8" s="10"/>
      <c r="C8" s="197" t="s">
        <v>131</v>
      </c>
      <c r="D8" s="197"/>
      <c r="E8" s="197"/>
      <c r="F8" s="197"/>
      <c r="G8" s="197"/>
      <c r="H8" s="197"/>
      <c r="I8" s="197"/>
      <c r="J8" s="197"/>
      <c r="K8" s="197"/>
      <c r="L8" s="18"/>
    </row>
    <row r="9" spans="1:15">
      <c r="A9" s="16"/>
      <c r="B9" s="10"/>
      <c r="C9" s="103"/>
      <c r="D9" s="103"/>
      <c r="E9" s="103"/>
      <c r="F9" s="103"/>
      <c r="G9" s="103"/>
      <c r="H9" s="103"/>
      <c r="I9" s="10"/>
      <c r="J9" s="10"/>
      <c r="K9" s="10"/>
      <c r="L9" s="18"/>
    </row>
    <row r="10" spans="1:15" ht="15.75" customHeight="1">
      <c r="A10" s="16"/>
      <c r="B10" s="11"/>
      <c r="C10" s="198" t="s">
        <v>2</v>
      </c>
      <c r="D10" s="198"/>
      <c r="E10" s="198"/>
      <c r="F10" s="198"/>
      <c r="G10" s="198"/>
      <c r="H10" s="198"/>
      <c r="I10" s="198"/>
      <c r="J10" s="198"/>
      <c r="K10" s="199" t="s">
        <v>57</v>
      </c>
      <c r="L10" s="18"/>
    </row>
    <row r="11" spans="1:15">
      <c r="A11" s="16"/>
      <c r="B11" s="11"/>
      <c r="C11" s="103">
        <v>2003</v>
      </c>
      <c r="D11" s="103">
        <v>2004</v>
      </c>
      <c r="E11" s="103">
        <v>2005</v>
      </c>
      <c r="F11" s="103">
        <v>2006</v>
      </c>
      <c r="G11" s="103">
        <v>2007</v>
      </c>
      <c r="H11" s="103">
        <v>2008</v>
      </c>
      <c r="I11" s="103">
        <v>2009</v>
      </c>
      <c r="J11" s="103">
        <v>2010</v>
      </c>
      <c r="K11" s="199"/>
      <c r="L11" s="18"/>
      <c r="O11" s="2"/>
    </row>
    <row r="12" spans="1:15" ht="12" customHeight="1">
      <c r="A12" s="16"/>
      <c r="B12" s="11"/>
      <c r="C12" s="103"/>
      <c r="D12" s="103"/>
      <c r="E12" s="103"/>
      <c r="F12" s="103"/>
      <c r="G12" s="103"/>
      <c r="H12" s="103"/>
      <c r="I12" s="103"/>
      <c r="J12" s="103"/>
      <c r="K12" s="151"/>
      <c r="L12" s="18"/>
    </row>
    <row r="13" spans="1:15">
      <c r="A13" s="16"/>
      <c r="B13" s="11" t="s">
        <v>16</v>
      </c>
      <c r="C13" s="27"/>
      <c r="D13" s="27"/>
      <c r="E13" s="27"/>
      <c r="F13" s="27"/>
      <c r="G13" s="27">
        <v>31.325584662991652</v>
      </c>
      <c r="H13" s="27">
        <v>20.623583042831719</v>
      </c>
      <c r="I13" s="27">
        <v>12.379361898399974</v>
      </c>
      <c r="J13" s="36">
        <v>29.880493384740912</v>
      </c>
      <c r="K13" s="52">
        <v>1</v>
      </c>
      <c r="L13" s="18"/>
    </row>
    <row r="14" spans="1:15">
      <c r="A14" s="16"/>
      <c r="B14" s="11" t="s">
        <v>10</v>
      </c>
      <c r="C14" s="27"/>
      <c r="D14" s="27"/>
      <c r="E14" s="27"/>
      <c r="F14" s="27"/>
      <c r="G14" s="27">
        <v>32.583765339549842</v>
      </c>
      <c r="H14" s="27">
        <v>27.789380515539435</v>
      </c>
      <c r="I14" s="27">
        <v>21.902495248821001</v>
      </c>
      <c r="J14" s="36">
        <v>26.009645450209334</v>
      </c>
      <c r="K14" s="52">
        <v>2</v>
      </c>
      <c r="L14" s="18"/>
    </row>
    <row r="15" spans="1:15">
      <c r="A15" s="16"/>
      <c r="B15" s="11" t="s">
        <v>12</v>
      </c>
      <c r="C15" s="27"/>
      <c r="D15" s="27"/>
      <c r="E15" s="27"/>
      <c r="F15" s="27"/>
      <c r="G15" s="27">
        <v>23.086263536441315</v>
      </c>
      <c r="H15" s="27">
        <v>15.032299164343799</v>
      </c>
      <c r="I15" s="27">
        <v>18.347816654413091</v>
      </c>
      <c r="J15" s="36">
        <v>24.474004721691493</v>
      </c>
      <c r="K15" s="52">
        <v>3</v>
      </c>
      <c r="L15" s="18"/>
    </row>
    <row r="16" spans="1:15">
      <c r="A16" s="16"/>
      <c r="B16" s="11" t="s">
        <v>14</v>
      </c>
      <c r="C16" s="27"/>
      <c r="D16" s="27"/>
      <c r="E16" s="27"/>
      <c r="F16" s="27"/>
      <c r="G16" s="27">
        <v>33.591710961310703</v>
      </c>
      <c r="H16" s="27">
        <v>29.558330473349347</v>
      </c>
      <c r="I16" s="27">
        <v>23.042532781797586</v>
      </c>
      <c r="J16" s="36">
        <v>24.138288390988038</v>
      </c>
      <c r="K16" s="52">
        <v>4</v>
      </c>
      <c r="L16" s="18"/>
    </row>
    <row r="17" spans="1:15">
      <c r="A17" s="16"/>
      <c r="B17" s="11" t="s">
        <v>21</v>
      </c>
      <c r="C17" s="27">
        <v>4.7486211189154321</v>
      </c>
      <c r="D17" s="27">
        <v>4.7248994210678719</v>
      </c>
      <c r="E17" s="27">
        <v>4.3160025053417836</v>
      </c>
      <c r="F17" s="27">
        <v>7.5342200752247486</v>
      </c>
      <c r="G17" s="27">
        <v>12.81018896509849</v>
      </c>
      <c r="H17" s="27">
        <v>30.015787650534364</v>
      </c>
      <c r="I17" s="27">
        <v>18.940979753018869</v>
      </c>
      <c r="J17" s="36">
        <v>23.986309781640795</v>
      </c>
      <c r="K17" s="52">
        <v>5</v>
      </c>
      <c r="L17" s="18"/>
    </row>
    <row r="18" spans="1:15">
      <c r="A18" s="16"/>
      <c r="B18" s="11" t="s">
        <v>19</v>
      </c>
      <c r="C18" s="27"/>
      <c r="D18" s="27"/>
      <c r="E18" s="27"/>
      <c r="F18" s="27"/>
      <c r="G18" s="27">
        <v>31.755022480575946</v>
      </c>
      <c r="H18" s="27">
        <v>23.743673939168257</v>
      </c>
      <c r="I18" s="27">
        <v>17.656441167615764</v>
      </c>
      <c r="J18" s="36">
        <v>22.509114017191216</v>
      </c>
      <c r="K18" s="52">
        <v>6</v>
      </c>
      <c r="L18" s="18"/>
    </row>
    <row r="19" spans="1:15">
      <c r="A19" s="16"/>
      <c r="B19" s="11" t="s">
        <v>22</v>
      </c>
      <c r="C19" s="61">
        <v>1.8842400801052361</v>
      </c>
      <c r="D19" s="61">
        <v>1.6468107538218237</v>
      </c>
      <c r="E19" s="61">
        <v>1.7311158335771504</v>
      </c>
      <c r="F19" s="61">
        <v>9.612669399313754</v>
      </c>
      <c r="G19" s="61">
        <v>24.250129472647195</v>
      </c>
      <c r="H19" s="61">
        <v>20.611605582295841</v>
      </c>
      <c r="I19" s="61">
        <v>14.902466170698844</v>
      </c>
      <c r="J19" s="36">
        <v>21.95082794984318</v>
      </c>
      <c r="K19" s="132">
        <v>7</v>
      </c>
      <c r="L19" s="18"/>
    </row>
    <row r="20" spans="1:15">
      <c r="A20" s="16"/>
      <c r="B20" s="11" t="s">
        <v>26</v>
      </c>
      <c r="C20" s="27">
        <v>2.7628137312510033</v>
      </c>
      <c r="D20" s="27">
        <v>2.1759471123298466</v>
      </c>
      <c r="E20" s="27">
        <v>3.3147259628709209</v>
      </c>
      <c r="F20" s="27">
        <v>12.029859048822996</v>
      </c>
      <c r="G20" s="27">
        <v>19.670105451062167</v>
      </c>
      <c r="H20" s="27">
        <v>19.183481459355171</v>
      </c>
      <c r="I20" s="27">
        <v>22.041263239641822</v>
      </c>
      <c r="J20" s="36">
        <v>21.58497253829302</v>
      </c>
      <c r="K20" s="52">
        <v>8</v>
      </c>
      <c r="L20" s="18"/>
    </row>
    <row r="21" spans="1:15">
      <c r="A21" s="16"/>
      <c r="B21" s="12" t="s">
        <v>5</v>
      </c>
      <c r="C21" s="36">
        <v>3.5867390599920994</v>
      </c>
      <c r="D21" s="36">
        <v>4.334040525309919</v>
      </c>
      <c r="E21" s="36">
        <v>3.2895704344574153</v>
      </c>
      <c r="F21" s="36">
        <v>7.13681324751881</v>
      </c>
      <c r="G21" s="36">
        <v>23.548055407580009</v>
      </c>
      <c r="H21" s="36">
        <v>18.588169012271333</v>
      </c>
      <c r="I21" s="36">
        <v>14.757440867983906</v>
      </c>
      <c r="J21" s="36">
        <v>19.810829866730234</v>
      </c>
      <c r="K21" s="131">
        <v>9</v>
      </c>
      <c r="L21" s="18"/>
    </row>
    <row r="22" spans="1:15">
      <c r="A22" s="16"/>
      <c r="B22" s="11" t="s">
        <v>23</v>
      </c>
      <c r="C22" s="27">
        <v>3.396886352777853</v>
      </c>
      <c r="D22" s="27">
        <v>2.29377029874914</v>
      </c>
      <c r="E22" s="27">
        <v>3.6092777468535617</v>
      </c>
      <c r="F22" s="27">
        <v>7.8794982165164136</v>
      </c>
      <c r="G22" s="27">
        <v>20.267850035819468</v>
      </c>
      <c r="H22" s="27">
        <v>17.51047795202771</v>
      </c>
      <c r="I22" s="27">
        <v>17.804432709763713</v>
      </c>
      <c r="J22" s="36">
        <v>18.424119610207939</v>
      </c>
      <c r="K22" s="52">
        <v>10</v>
      </c>
      <c r="L22" s="18"/>
    </row>
    <row r="23" spans="1:15">
      <c r="A23" s="16"/>
      <c r="B23" s="11" t="s">
        <v>18</v>
      </c>
      <c r="C23" s="27"/>
      <c r="D23" s="27"/>
      <c r="E23" s="27"/>
      <c r="F23" s="27"/>
      <c r="G23" s="27">
        <v>20.683287165281623</v>
      </c>
      <c r="H23" s="27">
        <v>17.159641300811519</v>
      </c>
      <c r="I23" s="27">
        <v>8.3465037993446032</v>
      </c>
      <c r="J23" s="36">
        <v>17.456838413811703</v>
      </c>
      <c r="K23" s="52">
        <v>11</v>
      </c>
      <c r="L23" s="18"/>
      <c r="N23" s="23"/>
      <c r="O23" s="34"/>
    </row>
    <row r="24" spans="1:15">
      <c r="A24" s="16"/>
      <c r="B24" s="11" t="s">
        <v>4</v>
      </c>
      <c r="C24" s="28"/>
      <c r="D24" s="28"/>
      <c r="E24" s="28"/>
      <c r="F24" s="28"/>
      <c r="G24" s="28">
        <v>19.053929256444018</v>
      </c>
      <c r="H24" s="28">
        <v>18.397695343010458</v>
      </c>
      <c r="I24" s="28">
        <v>14.851153566401365</v>
      </c>
      <c r="J24" s="36">
        <v>17.362001617707985</v>
      </c>
      <c r="K24" s="52">
        <v>12</v>
      </c>
      <c r="L24" s="18"/>
      <c r="N24" s="23"/>
      <c r="O24" s="34"/>
    </row>
    <row r="25" spans="1:15">
      <c r="A25" s="16"/>
      <c r="B25" s="11" t="s">
        <v>8</v>
      </c>
      <c r="C25" s="27">
        <v>3.1923968987066265</v>
      </c>
      <c r="D25" s="27">
        <v>3.608080327837853</v>
      </c>
      <c r="E25" s="27">
        <v>3.2338371582086682</v>
      </c>
      <c r="F25" s="27">
        <v>6.0906872148608233</v>
      </c>
      <c r="G25" s="27">
        <v>26.268908026577947</v>
      </c>
      <c r="H25" s="27">
        <v>18.403750283182326</v>
      </c>
      <c r="I25" s="27">
        <v>16.457831651455738</v>
      </c>
      <c r="J25" s="36">
        <v>16.739442406212579</v>
      </c>
      <c r="K25" s="52">
        <v>13</v>
      </c>
      <c r="L25" s="18"/>
    </row>
    <row r="26" spans="1:15">
      <c r="A26" s="16"/>
      <c r="B26" s="12" t="s">
        <v>28</v>
      </c>
      <c r="C26" s="28">
        <v>3.1358391772853254</v>
      </c>
      <c r="D26" s="28">
        <v>2.9940639063172387</v>
      </c>
      <c r="E26" s="28">
        <v>3.473263936554206</v>
      </c>
      <c r="F26" s="28">
        <v>8.4673589007986276</v>
      </c>
      <c r="G26" s="28">
        <v>18.862796665945229</v>
      </c>
      <c r="H26" s="28">
        <v>16.125048808179017</v>
      </c>
      <c r="I26" s="28">
        <v>14.533632615192326</v>
      </c>
      <c r="J26" s="36">
        <v>16.256616719656929</v>
      </c>
      <c r="K26" s="52"/>
      <c r="L26" s="18"/>
    </row>
    <row r="27" spans="1:15">
      <c r="A27" s="16"/>
      <c r="B27" s="11" t="s">
        <v>25</v>
      </c>
      <c r="C27" s="27">
        <v>3.4310580532856503</v>
      </c>
      <c r="D27" s="27">
        <v>3.3966836070784261</v>
      </c>
      <c r="E27" s="27">
        <v>3.4108275759293378</v>
      </c>
      <c r="F27" s="27">
        <v>5.6834608893309841</v>
      </c>
      <c r="G27" s="27">
        <v>15.477296712206112</v>
      </c>
      <c r="H27" s="27">
        <v>10.392868069236012</v>
      </c>
      <c r="I27" s="27">
        <v>14.878464739554847</v>
      </c>
      <c r="J27" s="36">
        <v>15.57998469584386</v>
      </c>
      <c r="K27" s="52">
        <v>14</v>
      </c>
      <c r="L27" s="18"/>
    </row>
    <row r="28" spans="1:15">
      <c r="A28" s="16"/>
      <c r="B28" s="11" t="s">
        <v>20</v>
      </c>
      <c r="C28" s="27">
        <v>2.765565368000241</v>
      </c>
      <c r="D28" s="27">
        <v>3.5612305901231842</v>
      </c>
      <c r="E28" s="27">
        <v>3.8582173524652692</v>
      </c>
      <c r="F28" s="27">
        <v>11.022205264024182</v>
      </c>
      <c r="G28" s="27">
        <v>19.077583225210638</v>
      </c>
      <c r="H28" s="27">
        <v>21.307639058695493</v>
      </c>
      <c r="I28" s="27">
        <v>21.049995590630843</v>
      </c>
      <c r="J28" s="36">
        <v>15.041951829428795</v>
      </c>
      <c r="K28" s="52">
        <v>15</v>
      </c>
      <c r="L28" s="18"/>
    </row>
    <row r="29" spans="1:15">
      <c r="A29" s="16"/>
      <c r="B29" s="11" t="s">
        <v>13</v>
      </c>
      <c r="C29" s="27"/>
      <c r="D29" s="27"/>
      <c r="E29" s="27"/>
      <c r="F29" s="27"/>
      <c r="G29" s="27">
        <v>19.981316777922657</v>
      </c>
      <c r="H29" s="27">
        <v>16.440065438614322</v>
      </c>
      <c r="I29" s="27">
        <v>16.438416370732394</v>
      </c>
      <c r="J29" s="36">
        <v>14.215728472934158</v>
      </c>
      <c r="K29" s="52">
        <v>16</v>
      </c>
      <c r="L29" s="18"/>
    </row>
    <row r="30" spans="1:15">
      <c r="A30" s="16"/>
      <c r="B30" s="11" t="s">
        <v>11</v>
      </c>
      <c r="C30" s="27">
        <v>2.6370198333544015</v>
      </c>
      <c r="D30" s="27">
        <v>2.5431281846164553</v>
      </c>
      <c r="E30" s="27">
        <v>4.0613552311009053</v>
      </c>
      <c r="F30" s="27">
        <v>20.095125100617114</v>
      </c>
      <c r="G30" s="27">
        <v>17.086851742122711</v>
      </c>
      <c r="H30" s="27">
        <v>17.344771901493743</v>
      </c>
      <c r="I30" s="27">
        <v>11.990163284899005</v>
      </c>
      <c r="J30" s="36">
        <v>13.539021773453417</v>
      </c>
      <c r="K30" s="52">
        <v>17</v>
      </c>
      <c r="L30" s="18"/>
    </row>
    <row r="31" spans="1:15">
      <c r="A31" s="16"/>
      <c r="B31" s="11" t="s">
        <v>27</v>
      </c>
      <c r="C31" s="27">
        <v>7.9686536194153277</v>
      </c>
      <c r="D31" s="27">
        <v>3.760077436287216</v>
      </c>
      <c r="E31" s="27">
        <v>6.0886077066109374</v>
      </c>
      <c r="F31" s="27">
        <v>7.5112030499049283</v>
      </c>
      <c r="G31" s="27">
        <v>12.001716044786354</v>
      </c>
      <c r="H31" s="27">
        <v>7.0553970352194613</v>
      </c>
      <c r="I31" s="27">
        <v>8.7203206250698564</v>
      </c>
      <c r="J31" s="36">
        <v>9.8323046242730836</v>
      </c>
      <c r="K31" s="52">
        <v>18</v>
      </c>
      <c r="L31" s="18"/>
    </row>
    <row r="32" spans="1:15">
      <c r="A32" s="16"/>
      <c r="B32" s="11" t="s">
        <v>6</v>
      </c>
      <c r="C32" s="27">
        <v>1.5472640498369086</v>
      </c>
      <c r="D32" s="27">
        <v>3.096251117711172</v>
      </c>
      <c r="E32" s="27">
        <v>2.5964481734492999</v>
      </c>
      <c r="F32" s="27">
        <v>9.6810158224122151</v>
      </c>
      <c r="G32" s="27">
        <v>16.12743485535005</v>
      </c>
      <c r="H32" s="27">
        <v>6.7047274833651844</v>
      </c>
      <c r="I32" s="27">
        <v>5.9209694667181418</v>
      </c>
      <c r="J32" s="36">
        <v>8.3738548993094994</v>
      </c>
      <c r="K32" s="52">
        <v>19</v>
      </c>
      <c r="L32" s="18"/>
    </row>
    <row r="33" spans="1:14">
      <c r="A33" s="16"/>
      <c r="B33" s="11" t="s">
        <v>9</v>
      </c>
      <c r="C33" s="27">
        <v>2.9105522742495284</v>
      </c>
      <c r="D33" s="27">
        <v>1.7917307637859921</v>
      </c>
      <c r="E33" s="27">
        <v>2.0412305506478887</v>
      </c>
      <c r="F33" s="27">
        <v>8.8514246993207948</v>
      </c>
      <c r="G33" s="27">
        <v>14.010696891799276</v>
      </c>
      <c r="H33" s="27">
        <v>16.879469169331102</v>
      </c>
      <c r="I33" s="27">
        <v>4.6430446942156829</v>
      </c>
      <c r="J33" s="36">
        <v>7.2476741202236656</v>
      </c>
      <c r="K33" s="52">
        <v>20</v>
      </c>
      <c r="L33" s="18"/>
    </row>
    <row r="34" spans="1:14">
      <c r="A34" s="16"/>
      <c r="B34" s="11" t="s">
        <v>24</v>
      </c>
      <c r="C34" s="27">
        <v>2.4893917284858023</v>
      </c>
      <c r="D34" s="27">
        <v>2.4201282077440744</v>
      </c>
      <c r="E34" s="27">
        <v>3.3220795466912549</v>
      </c>
      <c r="F34" s="27">
        <v>3.2910083418912577</v>
      </c>
      <c r="G34" s="27">
        <v>11.32820679356378</v>
      </c>
      <c r="H34" s="27">
        <v>9.4534571683217496</v>
      </c>
      <c r="I34" s="27">
        <v>4.9582903132438521</v>
      </c>
      <c r="J34" s="36">
        <v>6.7564446723265226</v>
      </c>
      <c r="K34" s="52">
        <v>21</v>
      </c>
      <c r="L34" s="18"/>
    </row>
    <row r="35" spans="1:14">
      <c r="A35" s="16"/>
      <c r="B35" s="11" t="s">
        <v>17</v>
      </c>
      <c r="C35" s="27"/>
      <c r="D35" s="27"/>
      <c r="E35" s="27"/>
      <c r="F35" s="27"/>
      <c r="G35" s="27">
        <v>21.326525309719525</v>
      </c>
      <c r="H35" s="27">
        <v>13.618515771563192</v>
      </c>
      <c r="I35" s="27">
        <v>19.042578791480988</v>
      </c>
      <c r="J35" s="36">
        <v>5.3371141717348261</v>
      </c>
      <c r="K35" s="52">
        <v>22</v>
      </c>
      <c r="L35" s="18"/>
    </row>
    <row r="36" spans="1:14" ht="14.25" customHeight="1">
      <c r="A36" s="16"/>
      <c r="B36" s="11" t="s">
        <v>7</v>
      </c>
      <c r="C36" s="27"/>
      <c r="D36" s="27"/>
      <c r="E36" s="27"/>
      <c r="F36" s="27"/>
      <c r="G36" s="27">
        <v>17.816707466340272</v>
      </c>
      <c r="H36" s="27">
        <v>9.8363815995566171</v>
      </c>
      <c r="I36" s="27">
        <v>6.6634650018009376</v>
      </c>
      <c r="J36" s="36">
        <v>3.7986088792984716</v>
      </c>
      <c r="K36" s="52">
        <v>23</v>
      </c>
      <c r="L36" s="18"/>
    </row>
    <row r="37" spans="1:14">
      <c r="A37" s="16"/>
      <c r="B37" s="11" t="s">
        <v>15</v>
      </c>
      <c r="C37" s="27"/>
      <c r="D37" s="27"/>
      <c r="E37" s="27"/>
      <c r="F37" s="27"/>
      <c r="G37" s="27">
        <v>8.8138611149157668</v>
      </c>
      <c r="H37" s="27">
        <v>3.0553981003995525</v>
      </c>
      <c r="I37" s="27">
        <v>5.8137008014930514</v>
      </c>
      <c r="J37" s="36">
        <v>3.6744531911074652</v>
      </c>
      <c r="K37" s="52">
        <v>24</v>
      </c>
      <c r="L37" s="18"/>
      <c r="N37" s="9" t="str">
        <f>IF(F37="","",1)</f>
        <v/>
      </c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</row>
    <row r="48" spans="1:14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</row>
    <row r="49" spans="1:12">
      <c r="A49" s="16"/>
      <c r="B49" s="91" t="s">
        <v>31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>
      <c r="A50" s="16"/>
      <c r="B50" s="91" t="s">
        <v>115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16"/>
      <c r="B51" s="91" t="s">
        <v>112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>
      <c r="A52" s="16"/>
      <c r="B52" s="91" t="s">
        <v>113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>
      <c r="A53" s="20"/>
      <c r="B53" s="110" t="s">
        <v>188</v>
      </c>
      <c r="C53" s="21"/>
      <c r="D53" s="21"/>
      <c r="E53" s="21"/>
      <c r="F53" s="21"/>
      <c r="G53" s="21"/>
      <c r="H53" s="21"/>
      <c r="I53" s="21"/>
      <c r="J53" s="21"/>
      <c r="K53" s="155"/>
      <c r="L53" s="22"/>
    </row>
    <row r="54" spans="1:12">
      <c r="B54" s="23" t="s">
        <v>53</v>
      </c>
      <c r="C54" s="23"/>
      <c r="D54" s="23"/>
      <c r="E54" s="23" t="s">
        <v>51</v>
      </c>
    </row>
    <row r="55" spans="1:12">
      <c r="B55" s="23" t="s">
        <v>54</v>
      </c>
      <c r="C55" s="23"/>
      <c r="D55" s="23"/>
      <c r="E55" s="23" t="s">
        <v>52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 codeName="Hoja12">
    <tabColor rgb="FF53722D"/>
  </sheetPr>
  <dimension ref="A1:O55"/>
  <sheetViews>
    <sheetView zoomScaleSheetLayoutView="100" workbookViewId="0">
      <pane ySplit="11" topLeftCell="A12" activePane="bottomLeft" state="frozen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06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200" t="s">
        <v>100</v>
      </c>
      <c r="D7" s="200"/>
      <c r="E7" s="200"/>
      <c r="F7" s="200"/>
      <c r="G7" s="200"/>
      <c r="H7" s="200"/>
      <c r="I7" s="200"/>
      <c r="J7" s="200"/>
      <c r="K7" s="200"/>
      <c r="L7" s="18"/>
    </row>
    <row r="8" spans="1:15">
      <c r="A8" s="16"/>
      <c r="B8" s="10"/>
      <c r="C8" s="197" t="s">
        <v>131</v>
      </c>
      <c r="D8" s="197"/>
      <c r="E8" s="197"/>
      <c r="F8" s="197"/>
      <c r="G8" s="197"/>
      <c r="H8" s="197"/>
      <c r="I8" s="197"/>
      <c r="J8" s="197"/>
      <c r="K8" s="197"/>
      <c r="L8" s="18"/>
    </row>
    <row r="9" spans="1:15">
      <c r="A9" s="16"/>
      <c r="B9" s="10"/>
      <c r="C9" s="103"/>
      <c r="D9" s="103"/>
      <c r="E9" s="103"/>
      <c r="F9" s="103"/>
      <c r="G9" s="103"/>
      <c r="H9" s="103"/>
      <c r="I9" s="10"/>
      <c r="J9" s="10"/>
      <c r="K9" s="10"/>
      <c r="L9" s="18"/>
    </row>
    <row r="10" spans="1:15" ht="15.75" customHeight="1">
      <c r="A10" s="16"/>
      <c r="B10" s="11"/>
      <c r="C10" s="198" t="s">
        <v>2</v>
      </c>
      <c r="D10" s="198"/>
      <c r="E10" s="198"/>
      <c r="F10" s="198"/>
      <c r="G10" s="198"/>
      <c r="H10" s="198"/>
      <c r="I10" s="198"/>
      <c r="J10" s="198"/>
      <c r="K10" s="199" t="s">
        <v>57</v>
      </c>
      <c r="L10" s="18"/>
    </row>
    <row r="11" spans="1:15">
      <c r="A11" s="16"/>
      <c r="B11" s="11"/>
      <c r="C11" s="103">
        <v>2003</v>
      </c>
      <c r="D11" s="103">
        <v>2004</v>
      </c>
      <c r="E11" s="103">
        <v>2005</v>
      </c>
      <c r="F11" s="103">
        <v>2006</v>
      </c>
      <c r="G11" s="103">
        <v>2007</v>
      </c>
      <c r="H11" s="103">
        <v>2008</v>
      </c>
      <c r="I11" s="103">
        <v>2009</v>
      </c>
      <c r="J11" s="103">
        <v>2010</v>
      </c>
      <c r="K11" s="199"/>
      <c r="L11" s="18"/>
      <c r="O11" s="2"/>
    </row>
    <row r="12" spans="1:15" ht="12" customHeight="1">
      <c r="A12" s="16"/>
      <c r="B12" s="11"/>
      <c r="C12" s="103"/>
      <c r="D12" s="103"/>
      <c r="E12" s="103"/>
      <c r="F12" s="103"/>
      <c r="G12" s="103"/>
      <c r="H12" s="103"/>
      <c r="I12" s="103"/>
      <c r="J12" s="103"/>
      <c r="K12" s="151"/>
      <c r="L12" s="18"/>
    </row>
    <row r="13" spans="1:15">
      <c r="A13" s="16"/>
      <c r="B13" s="11" t="s">
        <v>16</v>
      </c>
      <c r="C13" s="27"/>
      <c r="D13" s="27"/>
      <c r="E13" s="27"/>
      <c r="F13" s="27"/>
      <c r="G13" s="27">
        <v>39.844656260313499</v>
      </c>
      <c r="H13" s="27">
        <v>27.855244874576439</v>
      </c>
      <c r="I13" s="27">
        <v>34.336291630880808</v>
      </c>
      <c r="J13" s="36">
        <v>43.008942998384185</v>
      </c>
      <c r="K13" s="52">
        <v>1</v>
      </c>
      <c r="L13" s="18"/>
    </row>
    <row r="14" spans="1:15">
      <c r="A14" s="16"/>
      <c r="B14" s="11" t="s">
        <v>14</v>
      </c>
      <c r="C14" s="27"/>
      <c r="D14" s="27"/>
      <c r="E14" s="27"/>
      <c r="F14" s="27"/>
      <c r="G14" s="27">
        <v>37.938853746288515</v>
      </c>
      <c r="H14" s="27">
        <v>34.410623300509521</v>
      </c>
      <c r="I14" s="27">
        <v>36.167839331212264</v>
      </c>
      <c r="J14" s="36">
        <v>42.830849586502787</v>
      </c>
      <c r="K14" s="52">
        <v>2</v>
      </c>
      <c r="L14" s="18"/>
    </row>
    <row r="15" spans="1:15">
      <c r="A15" s="16"/>
      <c r="B15" s="11" t="s">
        <v>21</v>
      </c>
      <c r="C15" s="27">
        <v>33.252290130339802</v>
      </c>
      <c r="D15" s="27">
        <v>29.449552400648138</v>
      </c>
      <c r="E15" s="27">
        <v>30.5565352424941</v>
      </c>
      <c r="F15" s="27">
        <v>27.225030330331158</v>
      </c>
      <c r="G15" s="27">
        <v>23.395005143411275</v>
      </c>
      <c r="H15" s="27">
        <v>32.843617133431515</v>
      </c>
      <c r="I15" s="27">
        <v>31.909979019263041</v>
      </c>
      <c r="J15" s="36">
        <v>34.489878126269339</v>
      </c>
      <c r="K15" s="52">
        <v>3</v>
      </c>
      <c r="L15" s="18"/>
    </row>
    <row r="16" spans="1:15">
      <c r="A16" s="16"/>
      <c r="B16" s="11" t="s">
        <v>12</v>
      </c>
      <c r="C16" s="27"/>
      <c r="D16" s="27"/>
      <c r="E16" s="27"/>
      <c r="F16" s="27"/>
      <c r="G16" s="27">
        <v>39.910974323215498</v>
      </c>
      <c r="H16" s="27">
        <v>32.837627877882923</v>
      </c>
      <c r="I16" s="27">
        <v>31.627174004748753</v>
      </c>
      <c r="J16" s="36">
        <v>32.870014950098991</v>
      </c>
      <c r="K16" s="52">
        <v>4</v>
      </c>
      <c r="L16" s="18"/>
    </row>
    <row r="17" spans="1:15">
      <c r="A17" s="16"/>
      <c r="B17" s="11" t="s">
        <v>26</v>
      </c>
      <c r="C17" s="27">
        <v>30.083016126286992</v>
      </c>
      <c r="D17" s="27">
        <v>28.393551432514531</v>
      </c>
      <c r="E17" s="27">
        <v>24.20347758847096</v>
      </c>
      <c r="F17" s="27">
        <v>29.33531429611001</v>
      </c>
      <c r="G17" s="27">
        <v>34.139522425529066</v>
      </c>
      <c r="H17" s="27">
        <v>30.283221571420121</v>
      </c>
      <c r="I17" s="27">
        <v>33.69228362179603</v>
      </c>
      <c r="J17" s="36">
        <v>32.174739952814832</v>
      </c>
      <c r="K17" s="52">
        <v>5</v>
      </c>
      <c r="L17" s="18"/>
    </row>
    <row r="18" spans="1:15">
      <c r="A18" s="16"/>
      <c r="B18" s="11" t="s">
        <v>10</v>
      </c>
      <c r="C18" s="27"/>
      <c r="D18" s="27"/>
      <c r="E18" s="27"/>
      <c r="F18" s="27"/>
      <c r="G18" s="27">
        <v>40.338257342539031</v>
      </c>
      <c r="H18" s="27">
        <v>32.9548030974223</v>
      </c>
      <c r="I18" s="27">
        <v>27.745345604279581</v>
      </c>
      <c r="J18" s="36">
        <v>31.914356881657746</v>
      </c>
      <c r="K18" s="52">
        <v>6</v>
      </c>
      <c r="L18" s="18"/>
    </row>
    <row r="19" spans="1:15">
      <c r="A19" s="16"/>
      <c r="B19" s="11" t="s">
        <v>11</v>
      </c>
      <c r="C19" s="27">
        <v>30.416142640747829</v>
      </c>
      <c r="D19" s="27">
        <v>37.986496356711832</v>
      </c>
      <c r="E19" s="27">
        <v>25.226762834557341</v>
      </c>
      <c r="F19" s="27">
        <v>30.131473034612288</v>
      </c>
      <c r="G19" s="27">
        <v>36.570443900529106</v>
      </c>
      <c r="H19" s="27">
        <v>32.904925312878483</v>
      </c>
      <c r="I19" s="27">
        <v>29.052025631843222</v>
      </c>
      <c r="J19" s="36">
        <v>31.023154722444335</v>
      </c>
      <c r="K19" s="52">
        <v>7</v>
      </c>
      <c r="L19" s="18"/>
    </row>
    <row r="20" spans="1:15">
      <c r="A20" s="16"/>
      <c r="B20" s="11" t="s">
        <v>8</v>
      </c>
      <c r="C20" s="27">
        <v>33.394428399502438</v>
      </c>
      <c r="D20" s="27">
        <v>34.696082748262356</v>
      </c>
      <c r="E20" s="27">
        <v>29.753358647005168</v>
      </c>
      <c r="F20" s="27">
        <v>33.070019210084553</v>
      </c>
      <c r="G20" s="27">
        <v>36.294479913525777</v>
      </c>
      <c r="H20" s="27">
        <v>28.96509042217264</v>
      </c>
      <c r="I20" s="27">
        <v>24.271333348919573</v>
      </c>
      <c r="J20" s="36">
        <v>30.81806576268847</v>
      </c>
      <c r="K20" s="52">
        <v>8</v>
      </c>
      <c r="L20" s="18"/>
    </row>
    <row r="21" spans="1:15">
      <c r="A21" s="16"/>
      <c r="B21" s="11" t="s">
        <v>9</v>
      </c>
      <c r="C21" s="61">
        <v>31.684457538442807</v>
      </c>
      <c r="D21" s="61">
        <v>35.251606753555613</v>
      </c>
      <c r="E21" s="61">
        <v>29.813959710491233</v>
      </c>
      <c r="F21" s="61">
        <v>36.19617859222982</v>
      </c>
      <c r="G21" s="61">
        <v>37.977836623079156</v>
      </c>
      <c r="H21" s="61">
        <v>35.546606071101245</v>
      </c>
      <c r="I21" s="61">
        <v>29.225677496570277</v>
      </c>
      <c r="J21" s="36">
        <v>29.176090532769194</v>
      </c>
      <c r="K21" s="52">
        <v>9</v>
      </c>
      <c r="L21" s="18"/>
    </row>
    <row r="22" spans="1:15">
      <c r="A22" s="16"/>
      <c r="B22" s="11" t="s">
        <v>22</v>
      </c>
      <c r="C22" s="27">
        <v>33.151394969862366</v>
      </c>
      <c r="D22" s="27">
        <v>32.398021939403066</v>
      </c>
      <c r="E22" s="27">
        <v>30.262874301998817</v>
      </c>
      <c r="F22" s="27">
        <v>31.87160849400038</v>
      </c>
      <c r="G22" s="27">
        <v>42.188029328961754</v>
      </c>
      <c r="H22" s="27">
        <v>30.897961378748708</v>
      </c>
      <c r="I22" s="27">
        <v>26.561127057583032</v>
      </c>
      <c r="J22" s="36">
        <v>28.896135636148706</v>
      </c>
      <c r="K22" s="52">
        <v>10</v>
      </c>
      <c r="L22" s="18"/>
    </row>
    <row r="23" spans="1:15">
      <c r="A23" s="16"/>
      <c r="B23" s="12" t="s">
        <v>28</v>
      </c>
      <c r="C23" s="28">
        <v>27.936200952131902</v>
      </c>
      <c r="D23" s="28">
        <v>27.246735869863869</v>
      </c>
      <c r="E23" s="28">
        <v>27.705751661487486</v>
      </c>
      <c r="F23" s="28">
        <v>28.420133063219659</v>
      </c>
      <c r="G23" s="28">
        <v>31.656053735602512</v>
      </c>
      <c r="H23" s="28">
        <v>25.908808378349342</v>
      </c>
      <c r="I23" s="28">
        <v>26.120080912412625</v>
      </c>
      <c r="J23" s="36">
        <v>28.782315005069943</v>
      </c>
      <c r="K23" s="52"/>
      <c r="L23" s="18"/>
      <c r="N23" s="23"/>
      <c r="O23" s="34"/>
    </row>
    <row r="24" spans="1:15">
      <c r="A24" s="16"/>
      <c r="B24" s="11" t="s">
        <v>17</v>
      </c>
      <c r="C24" s="61"/>
      <c r="D24" s="61"/>
      <c r="E24" s="61"/>
      <c r="F24" s="61"/>
      <c r="G24" s="61">
        <v>33.170446300206123</v>
      </c>
      <c r="H24" s="61">
        <v>28.022337594345785</v>
      </c>
      <c r="I24" s="61">
        <v>33.030633642908455</v>
      </c>
      <c r="J24" s="36">
        <v>27.708787677746464</v>
      </c>
      <c r="K24" s="132">
        <v>11</v>
      </c>
      <c r="L24" s="18"/>
      <c r="N24" s="23"/>
      <c r="O24" s="34"/>
    </row>
    <row r="25" spans="1:15">
      <c r="A25" s="16"/>
      <c r="B25" s="12" t="s">
        <v>5</v>
      </c>
      <c r="C25" s="36">
        <v>25.928094571295656</v>
      </c>
      <c r="D25" s="36">
        <v>21.730652849805239</v>
      </c>
      <c r="E25" s="36">
        <v>26.1321343650818</v>
      </c>
      <c r="F25" s="36">
        <v>23.177791282406798</v>
      </c>
      <c r="G25" s="36">
        <v>27.357937864912994</v>
      </c>
      <c r="H25" s="36">
        <v>22.899156283211912</v>
      </c>
      <c r="I25" s="36">
        <v>19.907197361525398</v>
      </c>
      <c r="J25" s="36">
        <v>27.243398046376072</v>
      </c>
      <c r="K25" s="131">
        <v>12</v>
      </c>
      <c r="L25" s="18"/>
    </row>
    <row r="26" spans="1:15">
      <c r="A26" s="16"/>
      <c r="B26" s="11" t="s">
        <v>24</v>
      </c>
      <c r="C26" s="27">
        <v>28.973680455721041</v>
      </c>
      <c r="D26" s="27">
        <v>26.024179678076376</v>
      </c>
      <c r="E26" s="27">
        <v>32.704388976790412</v>
      </c>
      <c r="F26" s="27">
        <v>20.182087212197601</v>
      </c>
      <c r="G26" s="27">
        <v>25.93458207583484</v>
      </c>
      <c r="H26" s="27">
        <v>24.016325178861031</v>
      </c>
      <c r="I26" s="27">
        <v>20.402322436830669</v>
      </c>
      <c r="J26" s="36">
        <v>26.95183472146006</v>
      </c>
      <c r="K26" s="52">
        <v>13</v>
      </c>
      <c r="L26" s="18"/>
    </row>
    <row r="27" spans="1:15">
      <c r="A27" s="16"/>
      <c r="B27" s="11" t="s">
        <v>6</v>
      </c>
      <c r="C27" s="27">
        <v>14.643951829999688</v>
      </c>
      <c r="D27" s="27">
        <v>19.871451744954879</v>
      </c>
      <c r="E27" s="27">
        <v>21.847583248305448</v>
      </c>
      <c r="F27" s="27">
        <v>26.460018294947158</v>
      </c>
      <c r="G27" s="27">
        <v>27.068588022651628</v>
      </c>
      <c r="H27" s="27">
        <v>15.73800086044565</v>
      </c>
      <c r="I27" s="27">
        <v>28.497729734161947</v>
      </c>
      <c r="J27" s="36">
        <v>26.516151244574086</v>
      </c>
      <c r="K27" s="52">
        <v>14</v>
      </c>
      <c r="L27" s="18"/>
    </row>
    <row r="28" spans="1:15">
      <c r="A28" s="16"/>
      <c r="B28" s="11" t="s">
        <v>18</v>
      </c>
      <c r="C28" s="27"/>
      <c r="D28" s="27"/>
      <c r="E28" s="27"/>
      <c r="F28" s="27"/>
      <c r="G28" s="27">
        <v>28.274286825095977</v>
      </c>
      <c r="H28" s="27">
        <v>23.097331750926767</v>
      </c>
      <c r="I28" s="27">
        <v>10.215370603519863</v>
      </c>
      <c r="J28" s="36">
        <v>25.398317372538443</v>
      </c>
      <c r="K28" s="52">
        <v>15</v>
      </c>
      <c r="L28" s="18"/>
    </row>
    <row r="29" spans="1:15">
      <c r="A29" s="16"/>
      <c r="B29" s="11" t="s">
        <v>25</v>
      </c>
      <c r="C29" s="27">
        <v>22.35530174946706</v>
      </c>
      <c r="D29" s="27">
        <v>21.976014680459681</v>
      </c>
      <c r="E29" s="27">
        <v>18.682002068863348</v>
      </c>
      <c r="F29" s="27">
        <v>20.117501806699536</v>
      </c>
      <c r="G29" s="27">
        <v>24.849506564331975</v>
      </c>
      <c r="H29" s="27">
        <v>22.562749789161355</v>
      </c>
      <c r="I29" s="27">
        <v>23.789129888428576</v>
      </c>
      <c r="J29" s="36">
        <v>25.295889661130232</v>
      </c>
      <c r="K29" s="52">
        <v>16</v>
      </c>
      <c r="L29" s="18"/>
    </row>
    <row r="30" spans="1:15">
      <c r="A30" s="16"/>
      <c r="B30" s="11" t="s">
        <v>19</v>
      </c>
      <c r="C30" s="27"/>
      <c r="D30" s="27"/>
      <c r="E30" s="27"/>
      <c r="F30" s="27"/>
      <c r="G30" s="27">
        <v>40.162733082529627</v>
      </c>
      <c r="H30" s="27">
        <v>28.841759618151347</v>
      </c>
      <c r="I30" s="27">
        <v>21.677460130375643</v>
      </c>
      <c r="J30" s="36">
        <v>24.393374360346503</v>
      </c>
      <c r="K30" s="52">
        <v>17</v>
      </c>
      <c r="L30" s="18"/>
    </row>
    <row r="31" spans="1:15">
      <c r="A31" s="16"/>
      <c r="B31" s="11" t="s">
        <v>20</v>
      </c>
      <c r="C31" s="27">
        <v>28.868659812500624</v>
      </c>
      <c r="D31" s="27">
        <v>31.373401192517669</v>
      </c>
      <c r="E31" s="27">
        <v>26.467737054868117</v>
      </c>
      <c r="F31" s="27">
        <v>24.908912031841517</v>
      </c>
      <c r="G31" s="27">
        <v>30.217058863807537</v>
      </c>
      <c r="H31" s="27">
        <v>30.392646446000349</v>
      </c>
      <c r="I31" s="27">
        <v>25.645722995109764</v>
      </c>
      <c r="J31" s="36">
        <v>23.143425901553041</v>
      </c>
      <c r="K31" s="52">
        <v>18</v>
      </c>
      <c r="L31" s="18"/>
    </row>
    <row r="32" spans="1:15">
      <c r="A32" s="16"/>
      <c r="B32" s="11" t="s">
        <v>23</v>
      </c>
      <c r="C32" s="27">
        <v>27.938628516825776</v>
      </c>
      <c r="D32" s="27">
        <v>24.098190511505184</v>
      </c>
      <c r="E32" s="27">
        <v>26.299600234220815</v>
      </c>
      <c r="F32" s="27">
        <v>22.242937555498699</v>
      </c>
      <c r="G32" s="27">
        <v>28.453865246430716</v>
      </c>
      <c r="H32" s="27">
        <v>23.545205900924994</v>
      </c>
      <c r="I32" s="27">
        <v>20.488159618010567</v>
      </c>
      <c r="J32" s="36">
        <v>21.897808984297697</v>
      </c>
      <c r="K32" s="52">
        <v>19</v>
      </c>
      <c r="L32" s="18"/>
    </row>
    <row r="33" spans="1:14">
      <c r="A33" s="16"/>
      <c r="B33" s="11" t="s">
        <v>4</v>
      </c>
      <c r="C33" s="27"/>
      <c r="D33" s="27"/>
      <c r="E33" s="27"/>
      <c r="F33" s="27"/>
      <c r="G33" s="27">
        <v>29.302619139995294</v>
      </c>
      <c r="H33" s="27">
        <v>30.768743089579349</v>
      </c>
      <c r="I33" s="27">
        <v>21.899708534141276</v>
      </c>
      <c r="J33" s="36">
        <v>21.816123813845213</v>
      </c>
      <c r="K33" s="52">
        <v>20</v>
      </c>
      <c r="L33" s="18"/>
    </row>
    <row r="34" spans="1:14">
      <c r="A34" s="16"/>
      <c r="B34" s="11" t="s">
        <v>7</v>
      </c>
      <c r="C34" s="27"/>
      <c r="D34" s="27"/>
      <c r="E34" s="27"/>
      <c r="F34" s="27"/>
      <c r="G34" s="27">
        <v>38.108464363054324</v>
      </c>
      <c r="H34" s="27">
        <v>23.415624472878868</v>
      </c>
      <c r="I34" s="27">
        <v>12.907311802137112</v>
      </c>
      <c r="J34" s="36">
        <v>19.37697993664203</v>
      </c>
      <c r="K34" s="52">
        <v>21</v>
      </c>
      <c r="L34" s="18"/>
    </row>
    <row r="35" spans="1:14">
      <c r="A35" s="16"/>
      <c r="B35" s="11" t="s">
        <v>13</v>
      </c>
      <c r="C35" s="27"/>
      <c r="D35" s="27"/>
      <c r="E35" s="27"/>
      <c r="F35" s="27"/>
      <c r="G35" s="27">
        <v>30.921705622482147</v>
      </c>
      <c r="H35" s="27">
        <v>21.218563123307423</v>
      </c>
      <c r="I35" s="27">
        <v>22.684680566787389</v>
      </c>
      <c r="J35" s="36">
        <v>17.785899312104302</v>
      </c>
      <c r="K35" s="52">
        <v>22</v>
      </c>
      <c r="L35" s="18"/>
    </row>
    <row r="36" spans="1:14" ht="14.25" customHeight="1">
      <c r="A36" s="16"/>
      <c r="B36" s="11" t="s">
        <v>27</v>
      </c>
      <c r="C36" s="27">
        <v>25.768238621069163</v>
      </c>
      <c r="D36" s="27">
        <v>15.52078851488335</v>
      </c>
      <c r="E36" s="27">
        <v>33.316190463340121</v>
      </c>
      <c r="F36" s="27">
        <v>30.38639772977001</v>
      </c>
      <c r="G36" s="27">
        <v>23.291078286874168</v>
      </c>
      <c r="H36" s="27">
        <v>12.501385694416884</v>
      </c>
      <c r="I36" s="27">
        <v>16.192790193897267</v>
      </c>
      <c r="J36" s="36">
        <v>15.21350107766342</v>
      </c>
      <c r="K36" s="52">
        <v>23</v>
      </c>
      <c r="L36" s="18"/>
    </row>
    <row r="37" spans="1:14">
      <c r="A37" s="16"/>
      <c r="B37" s="11" t="s">
        <v>15</v>
      </c>
      <c r="C37" s="27"/>
      <c r="D37" s="27"/>
      <c r="E37" s="27"/>
      <c r="F37" s="27"/>
      <c r="G37" s="27">
        <v>17.241473770716343</v>
      </c>
      <c r="H37" s="27">
        <v>8.3339093887821285</v>
      </c>
      <c r="I37" s="27">
        <v>12.408441882166459</v>
      </c>
      <c r="J37" s="36">
        <v>4.6052462883663683</v>
      </c>
      <c r="K37" s="52">
        <v>24</v>
      </c>
      <c r="L37" s="18"/>
      <c r="N37" s="9" t="str">
        <f>IF(F37="","",1)</f>
        <v/>
      </c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</row>
    <row r="48" spans="1:14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</row>
    <row r="49" spans="1:12">
      <c r="A49" s="16"/>
      <c r="B49" s="91" t="s">
        <v>31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>
      <c r="A50" s="16"/>
      <c r="B50" s="91" t="s">
        <v>115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16"/>
      <c r="B51" s="91" t="s">
        <v>112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>
      <c r="A52" s="16"/>
      <c r="B52" s="91" t="s">
        <v>113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>
      <c r="A53" s="20"/>
      <c r="B53" s="110" t="s">
        <v>188</v>
      </c>
      <c r="C53" s="21"/>
      <c r="D53" s="21"/>
      <c r="E53" s="21"/>
      <c r="F53" s="21"/>
      <c r="G53" s="21"/>
      <c r="H53" s="21"/>
      <c r="I53" s="21"/>
      <c r="J53" s="21"/>
      <c r="K53" s="155"/>
      <c r="L53" s="22"/>
    </row>
    <row r="54" spans="1:12">
      <c r="B54" s="23" t="s">
        <v>53</v>
      </c>
      <c r="C54" s="23"/>
      <c r="D54" s="23"/>
      <c r="E54" s="23" t="s">
        <v>51</v>
      </c>
    </row>
    <row r="55" spans="1:12">
      <c r="B55" s="23" t="s">
        <v>54</v>
      </c>
      <c r="C55" s="23"/>
      <c r="D55" s="23"/>
      <c r="E55" s="23" t="s">
        <v>52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 codeName="Hoja13">
    <tabColor rgb="FF53722D"/>
  </sheetPr>
  <dimension ref="A1:O55"/>
  <sheetViews>
    <sheetView zoomScaleSheetLayoutView="100" workbookViewId="0">
      <pane ySplit="11" topLeftCell="A12" activePane="bottomLeft" state="frozen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06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200" t="s">
        <v>48</v>
      </c>
      <c r="D7" s="200"/>
      <c r="E7" s="200"/>
      <c r="F7" s="200"/>
      <c r="G7" s="200"/>
      <c r="H7" s="200"/>
      <c r="I7" s="200"/>
      <c r="J7" s="200"/>
      <c r="K7" s="200"/>
      <c r="L7" s="18"/>
    </row>
    <row r="8" spans="1:15">
      <c r="A8" s="16"/>
      <c r="B8" s="10"/>
      <c r="C8" s="197" t="s">
        <v>131</v>
      </c>
      <c r="D8" s="197"/>
      <c r="E8" s="197"/>
      <c r="F8" s="197"/>
      <c r="G8" s="197"/>
      <c r="H8" s="197"/>
      <c r="I8" s="197"/>
      <c r="J8" s="197"/>
      <c r="K8" s="197"/>
      <c r="L8" s="18"/>
    </row>
    <row r="9" spans="1:15">
      <c r="A9" s="16"/>
      <c r="B9" s="10"/>
      <c r="C9" s="103"/>
      <c r="D9" s="103"/>
      <c r="E9" s="103"/>
      <c r="F9" s="103"/>
      <c r="G9" s="103"/>
      <c r="H9" s="103"/>
      <c r="I9" s="10"/>
      <c r="J9" s="10"/>
      <c r="K9" s="10"/>
      <c r="L9" s="18"/>
    </row>
    <row r="10" spans="1:15" ht="15.75" customHeight="1">
      <c r="A10" s="16"/>
      <c r="B10" s="11"/>
      <c r="C10" s="198" t="s">
        <v>2</v>
      </c>
      <c r="D10" s="198"/>
      <c r="E10" s="198"/>
      <c r="F10" s="198"/>
      <c r="G10" s="198"/>
      <c r="H10" s="198"/>
      <c r="I10" s="198"/>
      <c r="J10" s="198"/>
      <c r="K10" s="199" t="s">
        <v>57</v>
      </c>
      <c r="L10" s="18"/>
    </row>
    <row r="11" spans="1:15">
      <c r="A11" s="16"/>
      <c r="B11" s="11"/>
      <c r="C11" s="103">
        <v>2003</v>
      </c>
      <c r="D11" s="103">
        <v>2004</v>
      </c>
      <c r="E11" s="103">
        <v>2005</v>
      </c>
      <c r="F11" s="103">
        <v>2006</v>
      </c>
      <c r="G11" s="103">
        <v>2007</v>
      </c>
      <c r="H11" s="103">
        <v>2008</v>
      </c>
      <c r="I11" s="103">
        <v>2009</v>
      </c>
      <c r="J11" s="103">
        <v>2010</v>
      </c>
      <c r="K11" s="199"/>
      <c r="L11" s="18"/>
      <c r="O11" s="2"/>
    </row>
    <row r="12" spans="1:15" ht="12" customHeight="1">
      <c r="A12" s="16"/>
      <c r="B12" s="11"/>
      <c r="C12" s="103"/>
      <c r="D12" s="103"/>
      <c r="E12" s="103"/>
      <c r="F12" s="103"/>
      <c r="G12" s="103"/>
      <c r="H12" s="103"/>
      <c r="I12" s="103"/>
      <c r="J12" s="103"/>
      <c r="K12" s="151"/>
      <c r="L12" s="18"/>
    </row>
    <row r="13" spans="1:15">
      <c r="A13" s="16"/>
      <c r="B13" s="11" t="s">
        <v>14</v>
      </c>
      <c r="C13" s="27"/>
      <c r="D13" s="27"/>
      <c r="E13" s="27"/>
      <c r="F13" s="27"/>
      <c r="G13" s="27">
        <v>12.786044240386612</v>
      </c>
      <c r="H13" s="27">
        <v>16.088597903851742</v>
      </c>
      <c r="I13" s="27">
        <v>16.454487449378654</v>
      </c>
      <c r="J13" s="36">
        <v>20.62097125209857</v>
      </c>
      <c r="K13" s="52">
        <v>1</v>
      </c>
      <c r="L13" s="18"/>
    </row>
    <row r="14" spans="1:15">
      <c r="A14" s="16"/>
      <c r="B14" s="11" t="s">
        <v>11</v>
      </c>
      <c r="C14" s="27">
        <v>17.117918151257985</v>
      </c>
      <c r="D14" s="27">
        <v>15.996774081352278</v>
      </c>
      <c r="E14" s="27">
        <v>15.854118100713372</v>
      </c>
      <c r="F14" s="27">
        <v>11.431991212771665</v>
      </c>
      <c r="G14" s="27">
        <v>12.324358730085617</v>
      </c>
      <c r="H14" s="27">
        <v>15.653209527654418</v>
      </c>
      <c r="I14" s="27">
        <v>16.547358716274392</v>
      </c>
      <c r="J14" s="36">
        <v>18.806494919035107</v>
      </c>
      <c r="K14" s="52">
        <v>2</v>
      </c>
      <c r="L14" s="18"/>
    </row>
    <row r="15" spans="1:15">
      <c r="A15" s="16"/>
      <c r="B15" s="11" t="s">
        <v>26</v>
      </c>
      <c r="C15" s="27">
        <v>17.551117497018382</v>
      </c>
      <c r="D15" s="27">
        <v>16.821611012819542</v>
      </c>
      <c r="E15" s="27">
        <v>15.004122700319735</v>
      </c>
      <c r="F15" s="27">
        <v>15.518886104941659</v>
      </c>
      <c r="G15" s="27">
        <v>12.308809588486719</v>
      </c>
      <c r="H15" s="27">
        <v>10.510468389921371</v>
      </c>
      <c r="I15" s="27">
        <v>16.549115034289319</v>
      </c>
      <c r="J15" s="36">
        <v>17.392965468126921</v>
      </c>
      <c r="K15" s="52">
        <v>3</v>
      </c>
      <c r="L15" s="18"/>
    </row>
    <row r="16" spans="1:15">
      <c r="A16" s="16"/>
      <c r="B16" s="11" t="s">
        <v>12</v>
      </c>
      <c r="C16" s="27"/>
      <c r="D16" s="27"/>
      <c r="E16" s="27"/>
      <c r="F16" s="27"/>
      <c r="G16" s="27">
        <v>17.580316969880947</v>
      </c>
      <c r="H16" s="27">
        <v>18.990063791209895</v>
      </c>
      <c r="I16" s="27">
        <v>16.173510588292011</v>
      </c>
      <c r="J16" s="36">
        <v>16.770374560588305</v>
      </c>
      <c r="K16" s="52">
        <v>4</v>
      </c>
      <c r="L16" s="18"/>
    </row>
    <row r="17" spans="1:15">
      <c r="A17" s="16"/>
      <c r="B17" s="11" t="s">
        <v>8</v>
      </c>
      <c r="C17" s="27">
        <v>25.998735871204413</v>
      </c>
      <c r="D17" s="27">
        <v>23.521744650618746</v>
      </c>
      <c r="E17" s="27">
        <v>21.767264694372809</v>
      </c>
      <c r="F17" s="27">
        <v>23.978951024380784</v>
      </c>
      <c r="G17" s="27">
        <v>17.69582457186462</v>
      </c>
      <c r="H17" s="27">
        <v>16.170185299325297</v>
      </c>
      <c r="I17" s="27">
        <v>15.545052621994063</v>
      </c>
      <c r="J17" s="36">
        <v>15.802622482400281</v>
      </c>
      <c r="K17" s="52">
        <v>5</v>
      </c>
      <c r="L17" s="18"/>
    </row>
    <row r="18" spans="1:15">
      <c r="A18" s="16"/>
      <c r="B18" s="11" t="s">
        <v>10</v>
      </c>
      <c r="C18" s="27"/>
      <c r="D18" s="27"/>
      <c r="E18" s="27"/>
      <c r="F18" s="27"/>
      <c r="G18" s="27">
        <v>12.993791330422482</v>
      </c>
      <c r="H18" s="27">
        <v>12.925546757822037</v>
      </c>
      <c r="I18" s="27">
        <v>14.643089674104312</v>
      </c>
      <c r="J18" s="36">
        <v>15.037786846149769</v>
      </c>
      <c r="K18" s="52">
        <v>6</v>
      </c>
      <c r="L18" s="18"/>
    </row>
    <row r="19" spans="1:15">
      <c r="A19" s="16"/>
      <c r="B19" s="11" t="s">
        <v>9</v>
      </c>
      <c r="C19" s="27">
        <v>20.243654537023595</v>
      </c>
      <c r="D19" s="27">
        <v>15.518266499306336</v>
      </c>
      <c r="E19" s="27">
        <v>16.60200847860283</v>
      </c>
      <c r="F19" s="27">
        <v>15.612429206959302</v>
      </c>
      <c r="G19" s="27">
        <v>14.932842736564563</v>
      </c>
      <c r="H19" s="27">
        <v>14.006529791646432</v>
      </c>
      <c r="I19" s="27">
        <v>11.976128346774029</v>
      </c>
      <c r="J19" s="36">
        <v>15.031638330419145</v>
      </c>
      <c r="K19" s="52">
        <v>7</v>
      </c>
      <c r="L19" s="18"/>
    </row>
    <row r="20" spans="1:15">
      <c r="A20" s="16"/>
      <c r="B20" s="11" t="s">
        <v>6</v>
      </c>
      <c r="C20" s="27">
        <v>7.7514278732622426</v>
      </c>
      <c r="D20" s="27">
        <v>9.5818817107276821</v>
      </c>
      <c r="E20" s="27">
        <v>5.3840668489866825</v>
      </c>
      <c r="F20" s="27">
        <v>14.124423754449204</v>
      </c>
      <c r="G20" s="27">
        <v>8.7852870538382923</v>
      </c>
      <c r="H20" s="27">
        <v>8.4956354409877672</v>
      </c>
      <c r="I20" s="27">
        <v>20.848778771220747</v>
      </c>
      <c r="J20" s="36">
        <v>14.609021421896401</v>
      </c>
      <c r="K20" s="52">
        <v>8</v>
      </c>
      <c r="L20" s="18"/>
    </row>
    <row r="21" spans="1:15">
      <c r="A21" s="16"/>
      <c r="B21" s="11" t="s">
        <v>21</v>
      </c>
      <c r="C21" s="61">
        <v>13.481426481526434</v>
      </c>
      <c r="D21" s="61">
        <v>11.486706193143039</v>
      </c>
      <c r="E21" s="61">
        <v>14.191711782080429</v>
      </c>
      <c r="F21" s="61">
        <v>11.932739899792455</v>
      </c>
      <c r="G21" s="61">
        <v>6.5092154013481922</v>
      </c>
      <c r="H21" s="61">
        <v>10.449381623070007</v>
      </c>
      <c r="I21" s="61">
        <v>10.690396438134425</v>
      </c>
      <c r="J21" s="36">
        <v>13.992866119799524</v>
      </c>
      <c r="K21" s="132">
        <v>9</v>
      </c>
      <c r="L21" s="18"/>
    </row>
    <row r="22" spans="1:15">
      <c r="A22" s="16"/>
      <c r="B22" s="12" t="s">
        <v>5</v>
      </c>
      <c r="C22" s="36">
        <v>12.289723006134196</v>
      </c>
      <c r="D22" s="36">
        <v>11.573425057868436</v>
      </c>
      <c r="E22" s="36">
        <v>11.808758010964223</v>
      </c>
      <c r="F22" s="36">
        <v>10.60761195848206</v>
      </c>
      <c r="G22" s="36">
        <v>9.2652109195154626</v>
      </c>
      <c r="H22" s="36">
        <v>10.252219253363924</v>
      </c>
      <c r="I22" s="36">
        <v>11.145983917785339</v>
      </c>
      <c r="J22" s="36">
        <v>13.955546149499392</v>
      </c>
      <c r="K22" s="131">
        <v>10</v>
      </c>
      <c r="L22" s="18"/>
    </row>
    <row r="23" spans="1:15">
      <c r="A23" s="16"/>
      <c r="B23" s="11" t="s">
        <v>25</v>
      </c>
      <c r="C23" s="27">
        <v>11.8725269601308</v>
      </c>
      <c r="D23" s="27">
        <v>10.712460782153096</v>
      </c>
      <c r="E23" s="27">
        <v>10.791565295713291</v>
      </c>
      <c r="F23" s="27">
        <v>10.724448050782472</v>
      </c>
      <c r="G23" s="27">
        <v>9.7688287112616408</v>
      </c>
      <c r="H23" s="27">
        <v>10.363326378221057</v>
      </c>
      <c r="I23" s="27">
        <v>13.319031053725094</v>
      </c>
      <c r="J23" s="36">
        <v>13.384825054132399</v>
      </c>
      <c r="K23" s="52">
        <v>11</v>
      </c>
      <c r="L23" s="18"/>
      <c r="N23" s="23"/>
      <c r="O23" s="34"/>
    </row>
    <row r="24" spans="1:15">
      <c r="A24" s="16"/>
      <c r="B24" s="11" t="s">
        <v>20</v>
      </c>
      <c r="C24" s="61">
        <v>15.16932341123989</v>
      </c>
      <c r="D24" s="61">
        <v>16.783152148262356</v>
      </c>
      <c r="E24" s="61">
        <v>13.22335912967691</v>
      </c>
      <c r="F24" s="61">
        <v>9.8747213119660042</v>
      </c>
      <c r="G24" s="61">
        <v>10.933881584145203</v>
      </c>
      <c r="H24" s="61">
        <v>11.56328457826927</v>
      </c>
      <c r="I24" s="61">
        <v>12.818452128394176</v>
      </c>
      <c r="J24" s="36">
        <v>12.755659384048432</v>
      </c>
      <c r="K24" s="132">
        <v>12</v>
      </c>
      <c r="L24" s="18"/>
      <c r="N24" s="23"/>
      <c r="O24" s="34"/>
    </row>
    <row r="25" spans="1:15">
      <c r="A25" s="16"/>
      <c r="B25" s="12" t="s">
        <v>28</v>
      </c>
      <c r="C25" s="28">
        <v>12.740116831289283</v>
      </c>
      <c r="D25" s="28">
        <v>13.072751805668991</v>
      </c>
      <c r="E25" s="28">
        <v>13.785460486597096</v>
      </c>
      <c r="F25" s="28">
        <v>12.691717753533796</v>
      </c>
      <c r="G25" s="28">
        <v>9.3633752152834013</v>
      </c>
      <c r="H25" s="28">
        <v>9.4469401902133701</v>
      </c>
      <c r="I25" s="28">
        <v>11.49072419360791</v>
      </c>
      <c r="J25" s="36">
        <v>12.611084542361828</v>
      </c>
      <c r="K25" s="52"/>
      <c r="L25" s="18"/>
    </row>
    <row r="26" spans="1:15">
      <c r="A26" s="16"/>
      <c r="B26" s="11" t="s">
        <v>22</v>
      </c>
      <c r="C26" s="27">
        <v>19.308306991537901</v>
      </c>
      <c r="D26" s="27">
        <v>17.454928835002637</v>
      </c>
      <c r="E26" s="27">
        <v>13.397353868772132</v>
      </c>
      <c r="F26" s="27">
        <v>11.272470927075332</v>
      </c>
      <c r="G26" s="27">
        <v>12.116303429370234</v>
      </c>
      <c r="H26" s="27">
        <v>10.298840286874384</v>
      </c>
      <c r="I26" s="27">
        <v>10.694306133208363</v>
      </c>
      <c r="J26" s="36">
        <v>12.468620597802834</v>
      </c>
      <c r="K26" s="52">
        <v>13</v>
      </c>
      <c r="L26" s="18"/>
    </row>
    <row r="27" spans="1:15">
      <c r="A27" s="16"/>
      <c r="B27" s="11" t="s">
        <v>23</v>
      </c>
      <c r="C27" s="27">
        <v>13.122571688707396</v>
      </c>
      <c r="D27" s="27">
        <v>12.363254209748613</v>
      </c>
      <c r="E27" s="27">
        <v>17.624755116351366</v>
      </c>
      <c r="F27" s="27">
        <v>15.011551254458711</v>
      </c>
      <c r="G27" s="27">
        <v>10.782022244252602</v>
      </c>
      <c r="H27" s="27">
        <v>9.036171518216344</v>
      </c>
      <c r="I27" s="27">
        <v>10.954119064767649</v>
      </c>
      <c r="J27" s="36">
        <v>12.367660317293854</v>
      </c>
      <c r="K27" s="52">
        <v>14</v>
      </c>
      <c r="L27" s="18"/>
    </row>
    <row r="28" spans="1:15">
      <c r="A28" s="16"/>
      <c r="B28" s="11" t="s">
        <v>4</v>
      </c>
      <c r="C28" s="27"/>
      <c r="D28" s="27"/>
      <c r="E28" s="27"/>
      <c r="F28" s="27"/>
      <c r="G28" s="27">
        <v>10.030655905223524</v>
      </c>
      <c r="H28" s="27">
        <v>10.86774596025684</v>
      </c>
      <c r="I28" s="27">
        <v>9.3206281429386255</v>
      </c>
      <c r="J28" s="36">
        <v>12.108149697172955</v>
      </c>
      <c r="K28" s="52">
        <v>15</v>
      </c>
      <c r="L28" s="18"/>
    </row>
    <row r="29" spans="1:15">
      <c r="A29" s="16"/>
      <c r="B29" s="11" t="s">
        <v>16</v>
      </c>
      <c r="C29" s="27"/>
      <c r="D29" s="27"/>
      <c r="E29" s="27"/>
      <c r="F29" s="27"/>
      <c r="G29" s="27">
        <v>12.545787845022236</v>
      </c>
      <c r="H29" s="27">
        <v>9.1148436166841389</v>
      </c>
      <c r="I29" s="27">
        <v>10.475554283169512</v>
      </c>
      <c r="J29" s="36">
        <v>12.069048266594141</v>
      </c>
      <c r="K29" s="52">
        <v>16</v>
      </c>
      <c r="L29" s="18"/>
    </row>
    <row r="30" spans="1:15">
      <c r="A30" s="16"/>
      <c r="B30" s="11" t="s">
        <v>24</v>
      </c>
      <c r="C30" s="27">
        <v>14.433364227913273</v>
      </c>
      <c r="D30" s="27">
        <v>12.979683837446695</v>
      </c>
      <c r="E30" s="27">
        <v>14.667833903198298</v>
      </c>
      <c r="F30" s="27">
        <v>11.429534726904922</v>
      </c>
      <c r="G30" s="27">
        <v>8.5900678202843945</v>
      </c>
      <c r="H30" s="27">
        <v>9.7168175641781165</v>
      </c>
      <c r="I30" s="27">
        <v>9.2312112009192973</v>
      </c>
      <c r="J30" s="36">
        <v>11.953921678718757</v>
      </c>
      <c r="K30" s="52">
        <v>17</v>
      </c>
      <c r="L30" s="18"/>
    </row>
    <row r="31" spans="1:15">
      <c r="A31" s="16"/>
      <c r="B31" s="11" t="s">
        <v>18</v>
      </c>
      <c r="C31" s="27"/>
      <c r="D31" s="27"/>
      <c r="E31" s="27"/>
      <c r="F31" s="27"/>
      <c r="G31" s="27">
        <v>10.563736210331925</v>
      </c>
      <c r="H31" s="27">
        <v>7.0937942474327915</v>
      </c>
      <c r="I31" s="27">
        <v>5.7534845927870499</v>
      </c>
      <c r="J31" s="36">
        <v>11.639718775289992</v>
      </c>
      <c r="K31" s="52">
        <v>18</v>
      </c>
      <c r="L31" s="18"/>
    </row>
    <row r="32" spans="1:15">
      <c r="A32" s="16"/>
      <c r="B32" s="11" t="s">
        <v>19</v>
      </c>
      <c r="C32" s="27"/>
      <c r="D32" s="27"/>
      <c r="E32" s="27"/>
      <c r="F32" s="27"/>
      <c r="G32" s="27">
        <v>11.698579247440092</v>
      </c>
      <c r="H32" s="27">
        <v>11.97290886361823</v>
      </c>
      <c r="I32" s="27">
        <v>9.4824475433393314</v>
      </c>
      <c r="J32" s="36">
        <v>10.948944780761899</v>
      </c>
      <c r="K32" s="52">
        <v>19</v>
      </c>
      <c r="L32" s="18"/>
    </row>
    <row r="33" spans="1:14">
      <c r="A33" s="16"/>
      <c r="B33" s="11" t="s">
        <v>17</v>
      </c>
      <c r="C33" s="27"/>
      <c r="D33" s="27"/>
      <c r="E33" s="27"/>
      <c r="F33" s="27"/>
      <c r="G33" s="27">
        <v>11.835260199044233</v>
      </c>
      <c r="H33" s="27">
        <v>12.463461454561317</v>
      </c>
      <c r="I33" s="27">
        <v>16.121427266131469</v>
      </c>
      <c r="J33" s="36">
        <v>9.8593964631723345</v>
      </c>
      <c r="K33" s="52">
        <v>20</v>
      </c>
      <c r="L33" s="18"/>
    </row>
    <row r="34" spans="1:14">
      <c r="A34" s="16"/>
      <c r="B34" s="11" t="s">
        <v>27</v>
      </c>
      <c r="C34" s="27">
        <v>19.716642943488509</v>
      </c>
      <c r="D34" s="27">
        <v>12.666499760884978</v>
      </c>
      <c r="E34" s="27">
        <v>19.588436191418218</v>
      </c>
      <c r="F34" s="27">
        <v>10.642467441882683</v>
      </c>
      <c r="G34" s="27">
        <v>7.7724929919649881</v>
      </c>
      <c r="H34" s="27">
        <v>7.4369637129716821</v>
      </c>
      <c r="I34" s="27">
        <v>8.2444482293058261</v>
      </c>
      <c r="J34" s="36">
        <v>7.2091076466260882</v>
      </c>
      <c r="K34" s="52">
        <v>21</v>
      </c>
      <c r="L34" s="18"/>
    </row>
    <row r="35" spans="1:14">
      <c r="A35" s="16"/>
      <c r="B35" s="11" t="s">
        <v>7</v>
      </c>
      <c r="C35" s="27"/>
      <c r="D35" s="27"/>
      <c r="E35" s="27"/>
      <c r="F35" s="27"/>
      <c r="G35" s="27">
        <v>10.053196497504944</v>
      </c>
      <c r="H35" s="27">
        <v>6.8302850671100517</v>
      </c>
      <c r="I35" s="27">
        <v>5.84824108536439</v>
      </c>
      <c r="J35" s="36">
        <v>6.7076810063817103</v>
      </c>
      <c r="K35" s="52">
        <v>22</v>
      </c>
      <c r="L35" s="18"/>
    </row>
    <row r="36" spans="1:14" ht="14.25" customHeight="1">
      <c r="A36" s="16"/>
      <c r="B36" s="11" t="s">
        <v>13</v>
      </c>
      <c r="C36" s="27"/>
      <c r="D36" s="27"/>
      <c r="E36" s="27"/>
      <c r="F36" s="27"/>
      <c r="G36" s="27">
        <v>6.333806901115155</v>
      </c>
      <c r="H36" s="27">
        <v>5.0372944645217332</v>
      </c>
      <c r="I36" s="27">
        <v>7.1964769171266862</v>
      </c>
      <c r="J36" s="36">
        <v>3.9700737981390031</v>
      </c>
      <c r="K36" s="52">
        <v>23</v>
      </c>
      <c r="L36" s="18"/>
    </row>
    <row r="37" spans="1:14">
      <c r="A37" s="16"/>
      <c r="B37" s="11" t="s">
        <v>15</v>
      </c>
      <c r="C37" s="27"/>
      <c r="D37" s="27"/>
      <c r="E37" s="27"/>
      <c r="F37" s="27"/>
      <c r="G37" s="27">
        <v>6.9250787563347505</v>
      </c>
      <c r="H37" s="27">
        <v>4.0287013866806767</v>
      </c>
      <c r="I37" s="27">
        <v>7.0919991307571344</v>
      </c>
      <c r="J37" s="36">
        <v>3.9218954332162372</v>
      </c>
      <c r="K37" s="52">
        <v>24</v>
      </c>
      <c r="L37" s="18"/>
      <c r="N37" s="9" t="str">
        <f>IF(F37="","",1)</f>
        <v/>
      </c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</row>
    <row r="48" spans="1:14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</row>
    <row r="49" spans="1:12">
      <c r="A49" s="16"/>
      <c r="B49" s="91" t="s">
        <v>31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>
      <c r="A50" s="16"/>
      <c r="B50" s="91" t="s">
        <v>115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16"/>
      <c r="B51" s="91" t="s">
        <v>112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>
      <c r="A52" s="16"/>
      <c r="B52" s="91" t="s">
        <v>113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>
      <c r="A53" s="20"/>
      <c r="B53" s="110" t="s">
        <v>188</v>
      </c>
      <c r="C53" s="21"/>
      <c r="D53" s="21"/>
      <c r="E53" s="21"/>
      <c r="F53" s="21"/>
      <c r="G53" s="21"/>
      <c r="H53" s="21"/>
      <c r="I53" s="21"/>
      <c r="J53" s="21"/>
      <c r="K53" s="155"/>
      <c r="L53" s="22"/>
    </row>
    <row r="54" spans="1:12">
      <c r="B54" s="23" t="s">
        <v>53</v>
      </c>
      <c r="C54" s="23"/>
      <c r="D54" s="23"/>
      <c r="E54" s="23" t="s">
        <v>51</v>
      </c>
    </row>
    <row r="55" spans="1:12">
      <c r="B55" s="23" t="s">
        <v>54</v>
      </c>
      <c r="C55" s="23"/>
      <c r="D55" s="23"/>
      <c r="E55" s="23" t="s">
        <v>52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 codeName="Hoja14">
    <tabColor rgb="FF53722D"/>
  </sheetPr>
  <dimension ref="A1:O55"/>
  <sheetViews>
    <sheetView zoomScaleSheetLayoutView="100" workbookViewId="0">
      <pane ySplit="11" topLeftCell="A12" activePane="bottomLeft" state="frozen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06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200" t="s">
        <v>101</v>
      </c>
      <c r="D7" s="200"/>
      <c r="E7" s="200"/>
      <c r="F7" s="200"/>
      <c r="G7" s="200"/>
      <c r="H7" s="200"/>
      <c r="I7" s="200"/>
      <c r="J7" s="200"/>
      <c r="K7" s="200"/>
      <c r="L7" s="18"/>
    </row>
    <row r="8" spans="1:15">
      <c r="A8" s="16"/>
      <c r="B8" s="10"/>
      <c r="C8" s="197" t="s">
        <v>131</v>
      </c>
      <c r="D8" s="197"/>
      <c r="E8" s="197"/>
      <c r="F8" s="197"/>
      <c r="G8" s="197"/>
      <c r="H8" s="197"/>
      <c r="I8" s="197"/>
      <c r="J8" s="197"/>
      <c r="K8" s="197"/>
      <c r="L8" s="18"/>
    </row>
    <row r="9" spans="1:15">
      <c r="A9" s="16"/>
      <c r="B9" s="10"/>
      <c r="C9" s="103"/>
      <c r="D9" s="103"/>
      <c r="E9" s="103"/>
      <c r="F9" s="103"/>
      <c r="G9" s="103"/>
      <c r="H9" s="103"/>
      <c r="I9" s="10"/>
      <c r="J9" s="10"/>
      <c r="K9" s="10"/>
      <c r="L9" s="18"/>
    </row>
    <row r="10" spans="1:15" ht="15.75" customHeight="1">
      <c r="A10" s="16"/>
      <c r="B10" s="11"/>
      <c r="C10" s="198" t="s">
        <v>2</v>
      </c>
      <c r="D10" s="198"/>
      <c r="E10" s="198"/>
      <c r="F10" s="198"/>
      <c r="G10" s="198"/>
      <c r="H10" s="198"/>
      <c r="I10" s="198"/>
      <c r="J10" s="198"/>
      <c r="K10" s="199" t="s">
        <v>57</v>
      </c>
      <c r="L10" s="18"/>
    </row>
    <row r="11" spans="1:15">
      <c r="A11" s="16"/>
      <c r="B11" s="11"/>
      <c r="C11" s="103">
        <v>2003</v>
      </c>
      <c r="D11" s="103">
        <v>2004</v>
      </c>
      <c r="E11" s="103">
        <v>2005</v>
      </c>
      <c r="F11" s="103">
        <v>2006</v>
      </c>
      <c r="G11" s="103">
        <v>2007</v>
      </c>
      <c r="H11" s="103">
        <v>2008</v>
      </c>
      <c r="I11" s="103">
        <v>2009</v>
      </c>
      <c r="J11" s="103">
        <v>2010</v>
      </c>
      <c r="K11" s="199"/>
      <c r="L11" s="18"/>
      <c r="O11" s="2"/>
    </row>
    <row r="12" spans="1:15" ht="12" customHeight="1">
      <c r="A12" s="16"/>
      <c r="B12" s="11"/>
      <c r="C12" s="103"/>
      <c r="D12" s="103"/>
      <c r="E12" s="103"/>
      <c r="F12" s="103"/>
      <c r="G12" s="103"/>
      <c r="H12" s="103"/>
      <c r="I12" s="103"/>
      <c r="J12" s="103"/>
      <c r="K12" s="151"/>
      <c r="L12" s="18"/>
    </row>
    <row r="13" spans="1:15">
      <c r="A13" s="16"/>
      <c r="B13" s="11" t="s">
        <v>26</v>
      </c>
      <c r="C13" s="27">
        <v>6.2315923182266779</v>
      </c>
      <c r="D13" s="27">
        <v>6.6266633996230881</v>
      </c>
      <c r="E13" s="27">
        <v>6.8888853036537325</v>
      </c>
      <c r="F13" s="27">
        <v>5.7133827524459306</v>
      </c>
      <c r="G13" s="27">
        <v>4.5703046471003068</v>
      </c>
      <c r="H13" s="27">
        <v>4.2674724491371467</v>
      </c>
      <c r="I13" s="27">
        <v>6.5231733219302246</v>
      </c>
      <c r="J13" s="36">
        <v>8.2109073790922622</v>
      </c>
      <c r="K13" s="52">
        <v>1</v>
      </c>
      <c r="L13" s="18"/>
    </row>
    <row r="14" spans="1:15">
      <c r="A14" s="16"/>
      <c r="B14" s="11" t="s">
        <v>11</v>
      </c>
      <c r="C14" s="27">
        <v>6.8475100645114289</v>
      </c>
      <c r="D14" s="27">
        <v>6.9700711267238242</v>
      </c>
      <c r="E14" s="27">
        <v>3.2916761607627993</v>
      </c>
      <c r="F14" s="27">
        <v>4.0504678696002143</v>
      </c>
      <c r="G14" s="27">
        <v>4.1205426218627457</v>
      </c>
      <c r="H14" s="27">
        <v>5.6958013726281793</v>
      </c>
      <c r="I14" s="27">
        <v>4.6166271724968189</v>
      </c>
      <c r="J14" s="36">
        <v>7.396806461679942</v>
      </c>
      <c r="K14" s="52">
        <v>2</v>
      </c>
      <c r="L14" s="18"/>
    </row>
    <row r="15" spans="1:15">
      <c r="A15" s="16"/>
      <c r="B15" s="11" t="s">
        <v>25</v>
      </c>
      <c r="C15" s="27">
        <v>6.0379688418180946</v>
      </c>
      <c r="D15" s="27">
        <v>4.7283129321161628</v>
      </c>
      <c r="E15" s="27">
        <v>4.3740901742975851</v>
      </c>
      <c r="F15" s="27">
        <v>3.1492874546485519</v>
      </c>
      <c r="G15" s="27">
        <v>3.6213421822542573</v>
      </c>
      <c r="H15" s="27">
        <v>4.2741768389904999</v>
      </c>
      <c r="I15" s="27">
        <v>5.9168716483178248</v>
      </c>
      <c r="J15" s="36">
        <v>6.5035588679392822</v>
      </c>
      <c r="K15" s="52">
        <v>3</v>
      </c>
      <c r="L15" s="18"/>
    </row>
    <row r="16" spans="1:15">
      <c r="A16" s="16"/>
      <c r="B16" s="11" t="s">
        <v>10</v>
      </c>
      <c r="C16" s="27"/>
      <c r="D16" s="27"/>
      <c r="E16" s="27"/>
      <c r="F16" s="27"/>
      <c r="G16" s="27">
        <v>5.4695981989688249</v>
      </c>
      <c r="H16" s="27">
        <v>3.4237765530712623</v>
      </c>
      <c r="I16" s="27">
        <v>4.5866474273245581</v>
      </c>
      <c r="J16" s="36">
        <v>6.4632995919232608</v>
      </c>
      <c r="K16" s="52">
        <v>4</v>
      </c>
      <c r="L16" s="18"/>
    </row>
    <row r="17" spans="1:15">
      <c r="A17" s="16"/>
      <c r="B17" s="11" t="s">
        <v>8</v>
      </c>
      <c r="C17" s="27">
        <v>10.022061608085032</v>
      </c>
      <c r="D17" s="27">
        <v>11.133682529991924</v>
      </c>
      <c r="E17" s="27">
        <v>9.5927953532539352</v>
      </c>
      <c r="F17" s="27">
        <v>7.7965750317363511</v>
      </c>
      <c r="G17" s="27">
        <v>5.7540029131199404</v>
      </c>
      <c r="H17" s="27">
        <v>6.4538991832958512</v>
      </c>
      <c r="I17" s="27">
        <v>7.478561751630096</v>
      </c>
      <c r="J17" s="36">
        <v>6.2612693775789374</v>
      </c>
      <c r="K17" s="52">
        <v>5</v>
      </c>
      <c r="L17" s="18"/>
    </row>
    <row r="18" spans="1:15">
      <c r="A18" s="16"/>
      <c r="B18" s="12" t="s">
        <v>5</v>
      </c>
      <c r="C18" s="36">
        <v>4.9604999506479652</v>
      </c>
      <c r="D18" s="36">
        <v>6.6163225105712735</v>
      </c>
      <c r="E18" s="36">
        <v>5.4524606661026978</v>
      </c>
      <c r="F18" s="36">
        <v>5.8118398578310133</v>
      </c>
      <c r="G18" s="36">
        <v>2.449755241325529</v>
      </c>
      <c r="H18" s="36">
        <v>3.1567234150897781</v>
      </c>
      <c r="I18" s="36">
        <v>3.3905492087603157</v>
      </c>
      <c r="J18" s="36">
        <v>5.8036292812802772</v>
      </c>
      <c r="K18" s="131">
        <v>6</v>
      </c>
      <c r="L18" s="18"/>
    </row>
    <row r="19" spans="1:15">
      <c r="A19" s="16"/>
      <c r="B19" s="11" t="s">
        <v>22</v>
      </c>
      <c r="C19" s="27">
        <v>8.5836294740148826</v>
      </c>
      <c r="D19" s="27">
        <v>5.9129954564851772</v>
      </c>
      <c r="E19" s="27">
        <v>4.3769346984291264</v>
      </c>
      <c r="F19" s="27">
        <v>3.5493907859645457</v>
      </c>
      <c r="G19" s="27">
        <v>4.7632305469781269</v>
      </c>
      <c r="H19" s="27">
        <v>2.2773631219677095</v>
      </c>
      <c r="I19" s="27">
        <v>3.0881136137308882</v>
      </c>
      <c r="J19" s="36">
        <v>5.7306703330902788</v>
      </c>
      <c r="K19" s="52">
        <v>7</v>
      </c>
      <c r="L19" s="18"/>
    </row>
    <row r="20" spans="1:15">
      <c r="A20" s="16"/>
      <c r="B20" s="11" t="s">
        <v>12</v>
      </c>
      <c r="C20" s="27"/>
      <c r="D20" s="27"/>
      <c r="E20" s="27"/>
      <c r="F20" s="27"/>
      <c r="G20" s="27">
        <v>5.9730157823709922</v>
      </c>
      <c r="H20" s="27">
        <v>5.2295532309253323</v>
      </c>
      <c r="I20" s="27">
        <v>4.3305330906724189</v>
      </c>
      <c r="J20" s="36">
        <v>5.3722228315141169</v>
      </c>
      <c r="K20" s="52">
        <v>8</v>
      </c>
      <c r="L20" s="18"/>
    </row>
    <row r="21" spans="1:15">
      <c r="A21" s="16"/>
      <c r="B21" s="11" t="s">
        <v>4</v>
      </c>
      <c r="C21" s="61"/>
      <c r="D21" s="61"/>
      <c r="E21" s="61"/>
      <c r="F21" s="61"/>
      <c r="G21" s="61">
        <v>3.2535696916376589</v>
      </c>
      <c r="H21" s="61">
        <v>5.7162492518994146</v>
      </c>
      <c r="I21" s="61">
        <v>4.6843848605202432</v>
      </c>
      <c r="J21" s="36">
        <v>5.1705005030677267</v>
      </c>
      <c r="K21" s="132">
        <v>9</v>
      </c>
      <c r="L21" s="18"/>
    </row>
    <row r="22" spans="1:15">
      <c r="A22" s="16"/>
      <c r="B22" s="11" t="s">
        <v>21</v>
      </c>
      <c r="C22" s="27">
        <v>6.9193933831881012</v>
      </c>
      <c r="D22" s="27">
        <v>5.0421928363566915</v>
      </c>
      <c r="E22" s="27">
        <v>4.4677709564999075</v>
      </c>
      <c r="F22" s="27">
        <v>4.4680239547435541</v>
      </c>
      <c r="G22" s="27">
        <v>1.6758088714265083</v>
      </c>
      <c r="H22" s="27">
        <v>3.2991016558370765</v>
      </c>
      <c r="I22" s="27">
        <v>3.7374750040047595</v>
      </c>
      <c r="J22" s="36">
        <v>5.0286608047273047</v>
      </c>
      <c r="K22" s="52">
        <v>10</v>
      </c>
      <c r="L22" s="18"/>
    </row>
    <row r="23" spans="1:15">
      <c r="A23" s="16"/>
      <c r="B23" s="12" t="s">
        <v>28</v>
      </c>
      <c r="C23" s="28">
        <v>5.0172489252903727</v>
      </c>
      <c r="D23" s="28">
        <v>5.8378679800274824</v>
      </c>
      <c r="E23" s="28">
        <v>5.1165881257615347</v>
      </c>
      <c r="F23" s="28">
        <v>5.0222411856951572</v>
      </c>
      <c r="G23" s="28">
        <v>3.1927137849101395</v>
      </c>
      <c r="H23" s="28">
        <v>3.1425681168970301</v>
      </c>
      <c r="I23" s="28">
        <v>4.0893395524558187</v>
      </c>
      <c r="J23" s="36">
        <v>4.8591211360588344</v>
      </c>
      <c r="K23" s="52"/>
      <c r="L23" s="18"/>
      <c r="N23" s="23"/>
      <c r="O23" s="34"/>
    </row>
    <row r="24" spans="1:15">
      <c r="A24" s="16"/>
      <c r="B24" s="11" t="s">
        <v>24</v>
      </c>
      <c r="C24" s="27">
        <v>5.7149777163349995</v>
      </c>
      <c r="D24" s="27">
        <v>5.9975107389888604</v>
      </c>
      <c r="E24" s="27">
        <v>6.1911373739330724</v>
      </c>
      <c r="F24" s="27">
        <v>3.8711998646616905</v>
      </c>
      <c r="G24" s="27">
        <v>2.4462446821449215</v>
      </c>
      <c r="H24" s="27">
        <v>2.7116501970028297</v>
      </c>
      <c r="I24" s="27">
        <v>2.6571295268294164</v>
      </c>
      <c r="J24" s="36">
        <v>4.7051881545577237</v>
      </c>
      <c r="K24" s="52">
        <v>11</v>
      </c>
      <c r="L24" s="18"/>
      <c r="N24" s="23"/>
      <c r="O24" s="34"/>
    </row>
    <row r="25" spans="1:15">
      <c r="A25" s="16"/>
      <c r="B25" s="11" t="s">
        <v>14</v>
      </c>
      <c r="C25" s="27"/>
      <c r="D25" s="27"/>
      <c r="E25" s="27"/>
      <c r="F25" s="27"/>
      <c r="G25" s="27">
        <v>4.6339587905457362</v>
      </c>
      <c r="H25" s="27">
        <v>5.3348821246601013</v>
      </c>
      <c r="I25" s="27">
        <v>5.3245191785994868</v>
      </c>
      <c r="J25" s="36">
        <v>4.481522167181379</v>
      </c>
      <c r="K25" s="52">
        <v>12</v>
      </c>
      <c r="L25" s="18"/>
    </row>
    <row r="26" spans="1:15">
      <c r="A26" s="16"/>
      <c r="B26" s="11" t="s">
        <v>23</v>
      </c>
      <c r="C26" s="27">
        <v>8.027152013413744</v>
      </c>
      <c r="D26" s="27">
        <v>6.1935524744210131</v>
      </c>
      <c r="E26" s="27">
        <v>7.2754841647931432</v>
      </c>
      <c r="F26" s="27">
        <v>4.9151152115346983</v>
      </c>
      <c r="G26" s="27">
        <v>4.3811915220018385</v>
      </c>
      <c r="H26" s="27">
        <v>3.1778201924401333</v>
      </c>
      <c r="I26" s="27">
        <v>4.6873228825692905</v>
      </c>
      <c r="J26" s="36">
        <v>4.1817563647373861</v>
      </c>
      <c r="K26" s="52">
        <v>13</v>
      </c>
      <c r="L26" s="18"/>
    </row>
    <row r="27" spans="1:15">
      <c r="A27" s="16"/>
      <c r="B27" s="11" t="s">
        <v>18</v>
      </c>
      <c r="C27" s="27"/>
      <c r="D27" s="27"/>
      <c r="E27" s="27"/>
      <c r="F27" s="27"/>
      <c r="G27" s="27">
        <v>4.1522087767896201</v>
      </c>
      <c r="H27" s="27">
        <v>2.2925038834640041</v>
      </c>
      <c r="I27" s="27">
        <v>1.272847410105989</v>
      </c>
      <c r="J27" s="36">
        <v>3.4369099001888315</v>
      </c>
      <c r="K27" s="52">
        <v>14</v>
      </c>
      <c r="L27" s="18"/>
    </row>
    <row r="28" spans="1:15">
      <c r="A28" s="16"/>
      <c r="B28" s="11" t="s">
        <v>9</v>
      </c>
      <c r="C28" s="27">
        <v>8.0487496428554692</v>
      </c>
      <c r="D28" s="27">
        <v>6.4057795939939028</v>
      </c>
      <c r="E28" s="27">
        <v>6.3951637828038432</v>
      </c>
      <c r="F28" s="27">
        <v>5.3257669671003578</v>
      </c>
      <c r="G28" s="27">
        <v>4.5795356483368366</v>
      </c>
      <c r="H28" s="27">
        <v>4.0302245724591481</v>
      </c>
      <c r="I28" s="27">
        <v>2.1646916103188718</v>
      </c>
      <c r="J28" s="36">
        <v>3.2674707039603117</v>
      </c>
      <c r="K28" s="52">
        <v>15</v>
      </c>
      <c r="L28" s="18"/>
    </row>
    <row r="29" spans="1:15">
      <c r="A29" s="16"/>
      <c r="B29" s="11" t="s">
        <v>20</v>
      </c>
      <c r="C29" s="27">
        <v>2.8314217527465328</v>
      </c>
      <c r="D29" s="27">
        <v>5.6267010682315197</v>
      </c>
      <c r="E29" s="27">
        <v>4.8453759555851112</v>
      </c>
      <c r="F29" s="27">
        <v>1.9019990722868134</v>
      </c>
      <c r="G29" s="27">
        <v>3.7956770821445684</v>
      </c>
      <c r="H29" s="27">
        <v>2.1865733581758007</v>
      </c>
      <c r="I29" s="27">
        <v>2.4867178153489307</v>
      </c>
      <c r="J29" s="36">
        <v>2.8573308765464591</v>
      </c>
      <c r="K29" s="52">
        <v>16</v>
      </c>
      <c r="L29" s="18"/>
    </row>
    <row r="30" spans="1:15">
      <c r="A30" s="16"/>
      <c r="B30" s="11" t="s">
        <v>16</v>
      </c>
      <c r="C30" s="27"/>
      <c r="D30" s="27"/>
      <c r="E30" s="27"/>
      <c r="F30" s="27"/>
      <c r="G30" s="27">
        <v>4.9093065735170613</v>
      </c>
      <c r="H30" s="27">
        <v>3.0389922234952826</v>
      </c>
      <c r="I30" s="27">
        <v>2.4363011737761235</v>
      </c>
      <c r="J30" s="36">
        <v>2.4726830594973364</v>
      </c>
      <c r="K30" s="52">
        <v>17</v>
      </c>
      <c r="L30" s="18"/>
    </row>
    <row r="31" spans="1:15">
      <c r="A31" s="16"/>
      <c r="B31" s="11" t="s">
        <v>17</v>
      </c>
      <c r="C31" s="27"/>
      <c r="D31" s="27"/>
      <c r="E31" s="27"/>
      <c r="F31" s="27"/>
      <c r="G31" s="27">
        <v>3.5722877769288064</v>
      </c>
      <c r="H31" s="27">
        <v>1.8830984686532004</v>
      </c>
      <c r="I31" s="27">
        <v>2.7892518993365214</v>
      </c>
      <c r="J31" s="36">
        <v>2.0841958298761294</v>
      </c>
      <c r="K31" s="52">
        <v>18</v>
      </c>
      <c r="L31" s="18"/>
    </row>
    <row r="32" spans="1:15">
      <c r="A32" s="16"/>
      <c r="B32" s="11" t="s">
        <v>6</v>
      </c>
      <c r="C32" s="27">
        <v>2.7224141374915458</v>
      </c>
      <c r="D32" s="27">
        <v>2.3392152724462401</v>
      </c>
      <c r="E32" s="27">
        <v>0.46095228702885377</v>
      </c>
      <c r="F32" s="27">
        <v>1.3050093738961897</v>
      </c>
      <c r="G32" s="27">
        <v>2.5682042466494766</v>
      </c>
      <c r="H32" s="27">
        <v>1.3949904816714762</v>
      </c>
      <c r="I32" s="27">
        <v>2.0110387192215837</v>
      </c>
      <c r="J32" s="36">
        <v>1.90218637224932</v>
      </c>
      <c r="K32" s="52">
        <v>19</v>
      </c>
      <c r="L32" s="18"/>
    </row>
    <row r="33" spans="1:14">
      <c r="A33" s="16"/>
      <c r="B33" s="11" t="s">
        <v>27</v>
      </c>
      <c r="C33" s="27">
        <v>4.3507778984078485</v>
      </c>
      <c r="D33" s="27">
        <v>5.1594874693235679</v>
      </c>
      <c r="E33" s="27">
        <v>4.602056210277107</v>
      </c>
      <c r="F33" s="27">
        <v>1.183080289320555</v>
      </c>
      <c r="G33" s="27">
        <v>1.6723535052259888</v>
      </c>
      <c r="H33" s="27">
        <v>1.824458833929997</v>
      </c>
      <c r="I33" s="27">
        <v>1.3320346527714941</v>
      </c>
      <c r="J33" s="36">
        <v>1.738146703747367</v>
      </c>
      <c r="K33" s="52">
        <v>20</v>
      </c>
      <c r="L33" s="18"/>
    </row>
    <row r="34" spans="1:14">
      <c r="A34" s="16"/>
      <c r="B34" s="11" t="s">
        <v>19</v>
      </c>
      <c r="C34" s="27"/>
      <c r="D34" s="27"/>
      <c r="E34" s="27"/>
      <c r="F34" s="27"/>
      <c r="G34" s="27">
        <v>2.6413746754390099</v>
      </c>
      <c r="H34" s="27">
        <v>1.9140792181194337</v>
      </c>
      <c r="I34" s="27">
        <v>0.76141427470272582</v>
      </c>
      <c r="J34" s="36">
        <v>1.4948242416134319</v>
      </c>
      <c r="K34" s="52">
        <v>21</v>
      </c>
      <c r="L34" s="18"/>
    </row>
    <row r="35" spans="1:14">
      <c r="A35" s="16"/>
      <c r="B35" s="11" t="s">
        <v>15</v>
      </c>
      <c r="C35" s="27"/>
      <c r="D35" s="27"/>
      <c r="E35" s="27"/>
      <c r="F35" s="27"/>
      <c r="G35" s="27">
        <v>2.4380221887412685</v>
      </c>
      <c r="H35" s="27">
        <v>0.80463425087445217</v>
      </c>
      <c r="I35" s="27">
        <v>1.0328650500453793</v>
      </c>
      <c r="J35" s="36">
        <v>1.0679761019513323</v>
      </c>
      <c r="K35" s="52">
        <v>22</v>
      </c>
      <c r="L35" s="18"/>
    </row>
    <row r="36" spans="1:14" ht="14.25" customHeight="1">
      <c r="A36" s="16"/>
      <c r="B36" s="11" t="s">
        <v>7</v>
      </c>
      <c r="C36" s="27"/>
      <c r="D36" s="27"/>
      <c r="E36" s="27"/>
      <c r="F36" s="27"/>
      <c r="G36" s="27">
        <v>4.2692543075040019</v>
      </c>
      <c r="H36" s="27">
        <v>2.1922214993132365</v>
      </c>
      <c r="I36" s="27">
        <v>1.2786649057509905</v>
      </c>
      <c r="J36" s="36">
        <v>0.92052706487305469</v>
      </c>
      <c r="K36" s="52">
        <v>23</v>
      </c>
      <c r="L36" s="18"/>
    </row>
    <row r="37" spans="1:14">
      <c r="A37" s="16"/>
      <c r="B37" s="11" t="s">
        <v>13</v>
      </c>
      <c r="C37" s="27"/>
      <c r="D37" s="27"/>
      <c r="E37" s="27"/>
      <c r="F37" s="27"/>
      <c r="G37" s="27">
        <v>0.63542416752622466</v>
      </c>
      <c r="H37" s="27">
        <v>1.167358331869899</v>
      </c>
      <c r="I37" s="27">
        <v>0.67420273548750065</v>
      </c>
      <c r="J37" s="36">
        <v>0.64720107058169829</v>
      </c>
      <c r="K37" s="52">
        <v>24</v>
      </c>
      <c r="L37" s="18"/>
      <c r="N37" s="9" t="str">
        <f>IF(F37="","",1)</f>
        <v/>
      </c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</row>
    <row r="48" spans="1:14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</row>
    <row r="49" spans="1:12">
      <c r="A49" s="16"/>
      <c r="B49" s="91" t="s">
        <v>31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>
      <c r="A50" s="16"/>
      <c r="B50" s="91" t="s">
        <v>115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16"/>
      <c r="B51" s="91" t="s">
        <v>112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>
      <c r="A52" s="16"/>
      <c r="B52" s="91" t="s">
        <v>113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>
      <c r="A53" s="20"/>
      <c r="B53" s="110" t="s">
        <v>188</v>
      </c>
      <c r="C53" s="21"/>
      <c r="D53" s="21"/>
      <c r="E53" s="21"/>
      <c r="F53" s="21"/>
      <c r="G53" s="21"/>
      <c r="H53" s="21"/>
      <c r="I53" s="21"/>
      <c r="J53" s="21"/>
      <c r="K53" s="155"/>
      <c r="L53" s="22"/>
    </row>
    <row r="54" spans="1:12">
      <c r="B54" s="23" t="s">
        <v>53</v>
      </c>
      <c r="C54" s="23"/>
      <c r="D54" s="23"/>
      <c r="E54" s="23" t="s">
        <v>51</v>
      </c>
    </row>
    <row r="55" spans="1:12">
      <c r="B55" s="23" t="s">
        <v>54</v>
      </c>
      <c r="C55" s="23"/>
      <c r="D55" s="23"/>
      <c r="E55" s="23" t="s">
        <v>52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 codeName="Hoja15">
    <tabColor rgb="FF53722D"/>
  </sheetPr>
  <dimension ref="A1:O55"/>
  <sheetViews>
    <sheetView zoomScaleSheetLayoutView="100" workbookViewId="0">
      <pane ySplit="11" topLeftCell="A12" activePane="bottomLeft" state="frozen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06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200" t="s">
        <v>102</v>
      </c>
      <c r="D7" s="200"/>
      <c r="E7" s="200"/>
      <c r="F7" s="200"/>
      <c r="G7" s="200"/>
      <c r="H7" s="200"/>
      <c r="I7" s="200"/>
      <c r="J7" s="200"/>
      <c r="K7" s="200"/>
      <c r="L7" s="18"/>
    </row>
    <row r="8" spans="1:15">
      <c r="A8" s="16"/>
      <c r="B8" s="10"/>
      <c r="C8" s="197" t="s">
        <v>131</v>
      </c>
      <c r="D8" s="197"/>
      <c r="E8" s="197"/>
      <c r="F8" s="197"/>
      <c r="G8" s="197"/>
      <c r="H8" s="197"/>
      <c r="I8" s="197"/>
      <c r="J8" s="197"/>
      <c r="K8" s="197"/>
      <c r="L8" s="18"/>
    </row>
    <row r="9" spans="1:15">
      <c r="A9" s="16"/>
      <c r="B9" s="10"/>
      <c r="C9" s="103"/>
      <c r="D9" s="103"/>
      <c r="E9" s="103"/>
      <c r="F9" s="103"/>
      <c r="G9" s="103"/>
      <c r="H9" s="103"/>
      <c r="I9" s="10"/>
      <c r="J9" s="10"/>
      <c r="K9" s="10"/>
      <c r="L9" s="18"/>
    </row>
    <row r="10" spans="1:15" ht="15.75" customHeight="1">
      <c r="A10" s="16"/>
      <c r="B10" s="11"/>
      <c r="C10" s="198" t="s">
        <v>2</v>
      </c>
      <c r="D10" s="198"/>
      <c r="E10" s="198"/>
      <c r="F10" s="198"/>
      <c r="G10" s="198"/>
      <c r="H10" s="198"/>
      <c r="I10" s="198"/>
      <c r="J10" s="198"/>
      <c r="K10" s="199" t="s">
        <v>57</v>
      </c>
      <c r="L10" s="18"/>
    </row>
    <row r="11" spans="1:15">
      <c r="A11" s="16"/>
      <c r="B11" s="11"/>
      <c r="C11" s="103">
        <v>2003</v>
      </c>
      <c r="D11" s="103">
        <v>2004</v>
      </c>
      <c r="E11" s="103">
        <v>2005</v>
      </c>
      <c r="F11" s="103">
        <v>2006</v>
      </c>
      <c r="G11" s="103">
        <v>2007</v>
      </c>
      <c r="H11" s="103">
        <v>2008</v>
      </c>
      <c r="I11" s="103">
        <v>2009</v>
      </c>
      <c r="J11" s="103">
        <v>2010</v>
      </c>
      <c r="K11" s="199"/>
      <c r="L11" s="18"/>
      <c r="O11" s="2"/>
    </row>
    <row r="12" spans="1:15" ht="12" customHeight="1">
      <c r="A12" s="16"/>
      <c r="B12" s="11"/>
      <c r="C12" s="103"/>
      <c r="D12" s="103"/>
      <c r="E12" s="103"/>
      <c r="F12" s="103"/>
      <c r="G12" s="103"/>
      <c r="H12" s="103"/>
      <c r="I12" s="103"/>
      <c r="J12" s="103"/>
      <c r="K12" s="151"/>
      <c r="L12" s="18"/>
    </row>
    <row r="13" spans="1:15">
      <c r="A13" s="16"/>
      <c r="B13" s="11" t="s">
        <v>14</v>
      </c>
      <c r="C13" s="27"/>
      <c r="D13" s="27"/>
      <c r="E13" s="27"/>
      <c r="F13" s="27"/>
      <c r="G13" s="27">
        <v>10.31246667377626</v>
      </c>
      <c r="H13" s="27">
        <v>12.480794107552997</v>
      </c>
      <c r="I13" s="27">
        <v>10.073919101338184</v>
      </c>
      <c r="J13" s="36">
        <v>13.423839824237776</v>
      </c>
      <c r="K13" s="52">
        <v>1</v>
      </c>
      <c r="L13" s="18"/>
    </row>
    <row r="14" spans="1:15">
      <c r="A14" s="16"/>
      <c r="B14" s="11" t="s">
        <v>12</v>
      </c>
      <c r="C14" s="27"/>
      <c r="D14" s="27"/>
      <c r="E14" s="27"/>
      <c r="F14" s="27"/>
      <c r="G14" s="27">
        <v>8.642583848542138</v>
      </c>
      <c r="H14" s="27">
        <v>7.3476635352379418</v>
      </c>
      <c r="I14" s="27">
        <v>8.8918752787185564</v>
      </c>
      <c r="J14" s="36">
        <v>10.787448843531919</v>
      </c>
      <c r="K14" s="52">
        <v>2</v>
      </c>
      <c r="L14" s="18"/>
    </row>
    <row r="15" spans="1:15">
      <c r="A15" s="16"/>
      <c r="B15" s="11" t="s">
        <v>10</v>
      </c>
      <c r="C15" s="27"/>
      <c r="D15" s="27"/>
      <c r="E15" s="27"/>
      <c r="F15" s="27"/>
      <c r="G15" s="27">
        <v>9.1602551147499387</v>
      </c>
      <c r="H15" s="27">
        <v>10.176279256339599</v>
      </c>
      <c r="I15" s="27">
        <v>10.51484303512353</v>
      </c>
      <c r="J15" s="36">
        <v>10.278022152737295</v>
      </c>
      <c r="K15" s="52">
        <v>3</v>
      </c>
      <c r="L15" s="18"/>
    </row>
    <row r="16" spans="1:15">
      <c r="A16" s="16"/>
      <c r="B16" s="11" t="s">
        <v>26</v>
      </c>
      <c r="C16" s="27">
        <v>1.720375849001226</v>
      </c>
      <c r="D16" s="27">
        <v>1.1806398841160426</v>
      </c>
      <c r="E16" s="27">
        <v>1.3904534278913498</v>
      </c>
      <c r="F16" s="27">
        <v>5.6850735659837293</v>
      </c>
      <c r="G16" s="27">
        <v>5.9553984110417684</v>
      </c>
      <c r="H16" s="27">
        <v>5.7726579421666377</v>
      </c>
      <c r="I16" s="27">
        <v>9.6710768752696339</v>
      </c>
      <c r="J16" s="36">
        <v>9.6249405986917171</v>
      </c>
      <c r="K16" s="52">
        <v>4</v>
      </c>
      <c r="L16" s="18"/>
    </row>
    <row r="17" spans="1:15">
      <c r="A17" s="16"/>
      <c r="B17" s="11" t="s">
        <v>19</v>
      </c>
      <c r="C17" s="27"/>
      <c r="D17" s="27"/>
      <c r="E17" s="27"/>
      <c r="F17" s="27"/>
      <c r="G17" s="27">
        <v>8.8449224649523739</v>
      </c>
      <c r="H17" s="27">
        <v>9.7452166154456226</v>
      </c>
      <c r="I17" s="27">
        <v>8.0668063091051554</v>
      </c>
      <c r="J17" s="36">
        <v>9.6192598414662704</v>
      </c>
      <c r="K17" s="52">
        <v>5</v>
      </c>
      <c r="L17" s="18"/>
    </row>
    <row r="18" spans="1:15">
      <c r="A18" s="16"/>
      <c r="B18" s="11" t="s">
        <v>23</v>
      </c>
      <c r="C18" s="27">
        <v>1.6069448576141925</v>
      </c>
      <c r="D18" s="27">
        <v>1.2031579869230868</v>
      </c>
      <c r="E18" s="27">
        <v>2.4289566330034487</v>
      </c>
      <c r="F18" s="27">
        <v>5.5148774137230401</v>
      </c>
      <c r="G18" s="27">
        <v>6.8981424529462405</v>
      </c>
      <c r="H18" s="27">
        <v>5.8325924680384462</v>
      </c>
      <c r="I18" s="27">
        <v>8.4739082590566408</v>
      </c>
      <c r="J18" s="36">
        <v>9.4293345422006922</v>
      </c>
      <c r="K18" s="52">
        <v>6</v>
      </c>
      <c r="L18" s="18"/>
    </row>
    <row r="19" spans="1:15">
      <c r="A19" s="16"/>
      <c r="B19" s="11" t="s">
        <v>21</v>
      </c>
      <c r="C19" s="27">
        <v>2.0803612804739533</v>
      </c>
      <c r="D19" s="27">
        <v>2.1915493844781571</v>
      </c>
      <c r="E19" s="27">
        <v>2.2367415147487715</v>
      </c>
      <c r="F19" s="27">
        <v>3.2103861002793983</v>
      </c>
      <c r="G19" s="27">
        <v>3.3075524141610337</v>
      </c>
      <c r="H19" s="27">
        <v>8.1325717368969368</v>
      </c>
      <c r="I19" s="27">
        <v>6.30682032941617</v>
      </c>
      <c r="J19" s="36">
        <v>9.2384816037690811</v>
      </c>
      <c r="K19" s="52">
        <v>7</v>
      </c>
      <c r="L19" s="18"/>
    </row>
    <row r="20" spans="1:15">
      <c r="A20" s="16"/>
      <c r="B20" s="11" t="s">
        <v>16</v>
      </c>
      <c r="C20" s="27"/>
      <c r="D20" s="27"/>
      <c r="E20" s="27"/>
      <c r="F20" s="27"/>
      <c r="G20" s="27">
        <v>8.4903163405014528</v>
      </c>
      <c r="H20" s="27">
        <v>6.0042417298456892</v>
      </c>
      <c r="I20" s="27">
        <v>5.0411934981073259</v>
      </c>
      <c r="J20" s="36">
        <v>9.1432959508535063</v>
      </c>
      <c r="K20" s="52">
        <v>8</v>
      </c>
      <c r="L20" s="18"/>
    </row>
    <row r="21" spans="1:15">
      <c r="A21" s="16"/>
      <c r="B21" s="11" t="s">
        <v>4</v>
      </c>
      <c r="C21" s="61"/>
      <c r="D21" s="61"/>
      <c r="E21" s="61"/>
      <c r="F21" s="61"/>
      <c r="G21" s="61">
        <v>6.4582320121967882</v>
      </c>
      <c r="H21" s="61">
        <v>5.9196311737317791</v>
      </c>
      <c r="I21" s="61">
        <v>4.6524649011266179</v>
      </c>
      <c r="J21" s="36">
        <v>8.7518988340665622</v>
      </c>
      <c r="K21" s="132">
        <v>9</v>
      </c>
      <c r="L21" s="18"/>
    </row>
    <row r="22" spans="1:15">
      <c r="A22" s="16"/>
      <c r="B22" s="12" t="s">
        <v>5</v>
      </c>
      <c r="C22" s="36">
        <v>1.5317649664163773</v>
      </c>
      <c r="D22" s="36">
        <v>1.5404237353137424</v>
      </c>
      <c r="E22" s="36">
        <v>1.4498613002970013</v>
      </c>
      <c r="F22" s="36">
        <v>2.5302960464203066</v>
      </c>
      <c r="G22" s="36">
        <v>7.193133967598599</v>
      </c>
      <c r="H22" s="36">
        <v>7.0024667111995411</v>
      </c>
      <c r="I22" s="36">
        <v>7.4602068974854747</v>
      </c>
      <c r="J22" s="36">
        <v>8.2359358045471431</v>
      </c>
      <c r="K22" s="131">
        <v>10</v>
      </c>
      <c r="L22" s="18"/>
    </row>
    <row r="23" spans="1:15">
      <c r="A23" s="16"/>
      <c r="B23" s="11" t="s">
        <v>20</v>
      </c>
      <c r="C23" s="27">
        <v>1.5557815662541412</v>
      </c>
      <c r="D23" s="27">
        <v>2.0222063149945724</v>
      </c>
      <c r="E23" s="27">
        <v>1.9922556610320594</v>
      </c>
      <c r="F23" s="27">
        <v>4.9415690323352939</v>
      </c>
      <c r="G23" s="27">
        <v>5.8840983269805749</v>
      </c>
      <c r="H23" s="27">
        <v>7.8372588794026781</v>
      </c>
      <c r="I23" s="27">
        <v>9.5159178226701471</v>
      </c>
      <c r="J23" s="36">
        <v>7.7724401158199523</v>
      </c>
      <c r="K23" s="52">
        <v>11</v>
      </c>
      <c r="L23" s="18"/>
      <c r="N23" s="23"/>
      <c r="O23" s="34"/>
    </row>
    <row r="24" spans="1:15">
      <c r="A24" s="16"/>
      <c r="B24" s="11" t="s">
        <v>25</v>
      </c>
      <c r="C24" s="27">
        <v>1.586921166763736</v>
      </c>
      <c r="D24" s="27">
        <v>1.7512229101995749</v>
      </c>
      <c r="E24" s="27">
        <v>2.0351470776540466</v>
      </c>
      <c r="F24" s="27">
        <v>3.1804601291904446</v>
      </c>
      <c r="G24" s="27">
        <v>5.143033294318867</v>
      </c>
      <c r="H24" s="27">
        <v>4.2406490430920192</v>
      </c>
      <c r="I24" s="27">
        <v>7.0095006104908917</v>
      </c>
      <c r="J24" s="36">
        <v>7.4889454468273664</v>
      </c>
      <c r="K24" s="52">
        <v>12</v>
      </c>
      <c r="L24" s="18"/>
      <c r="N24" s="23"/>
      <c r="O24" s="34"/>
    </row>
    <row r="25" spans="1:15">
      <c r="A25" s="16"/>
      <c r="B25" s="11" t="s">
        <v>8</v>
      </c>
      <c r="C25" s="27">
        <v>2.2905259072280408</v>
      </c>
      <c r="D25" s="27">
        <v>2.7239230326622241</v>
      </c>
      <c r="E25" s="27">
        <v>2.2821036435927606</v>
      </c>
      <c r="F25" s="27">
        <v>4.400819020002988</v>
      </c>
      <c r="G25" s="27">
        <v>11.153519319448948</v>
      </c>
      <c r="H25" s="27">
        <v>8.6320300407402861</v>
      </c>
      <c r="I25" s="27">
        <v>9.7199030864433009</v>
      </c>
      <c r="J25" s="36">
        <v>7.4089408733855473</v>
      </c>
      <c r="K25" s="52">
        <v>13</v>
      </c>
      <c r="L25" s="18"/>
    </row>
    <row r="26" spans="1:15">
      <c r="A26" s="16"/>
      <c r="B26" s="11" t="s">
        <v>22</v>
      </c>
      <c r="C26" s="27">
        <v>1.0154516718041349</v>
      </c>
      <c r="D26" s="27">
        <v>1.0092125411050028</v>
      </c>
      <c r="E26" s="27">
        <v>0.91085055407992965</v>
      </c>
      <c r="F26" s="27">
        <v>3.8451482105720456</v>
      </c>
      <c r="G26" s="27">
        <v>6.2375638115189753</v>
      </c>
      <c r="H26" s="27">
        <v>6.7598713905417513</v>
      </c>
      <c r="I26" s="27">
        <v>5.914361343799424</v>
      </c>
      <c r="J26" s="36">
        <v>7.2152669592271801</v>
      </c>
      <c r="K26" s="52">
        <v>14</v>
      </c>
      <c r="L26" s="18"/>
    </row>
    <row r="27" spans="1:15">
      <c r="A27" s="16"/>
      <c r="B27" s="11" t="s">
        <v>11</v>
      </c>
      <c r="C27" s="27">
        <v>1.838072241659686</v>
      </c>
      <c r="D27" s="27">
        <v>1.1860250769525069</v>
      </c>
      <c r="E27" s="27">
        <v>2.8580880935270714</v>
      </c>
      <c r="F27" s="27">
        <v>6.9216192648242538</v>
      </c>
      <c r="G27" s="27">
        <v>5.4287311534378704</v>
      </c>
      <c r="H27" s="27">
        <v>6.8318530480419861</v>
      </c>
      <c r="I27" s="27">
        <v>5.774593692615988</v>
      </c>
      <c r="J27" s="36">
        <v>7.0839896515619616</v>
      </c>
      <c r="K27" s="52">
        <v>15</v>
      </c>
      <c r="L27" s="18"/>
    </row>
    <row r="28" spans="1:15">
      <c r="A28" s="16"/>
      <c r="B28" s="12" t="s">
        <v>28</v>
      </c>
      <c r="C28" s="28">
        <v>1.5843874265778761</v>
      </c>
      <c r="D28" s="28">
        <v>1.5766034673807241</v>
      </c>
      <c r="E28" s="28">
        <v>1.8194138607615922</v>
      </c>
      <c r="F28" s="28">
        <v>3.701996622750201</v>
      </c>
      <c r="G28" s="28">
        <v>5.3656992519698816</v>
      </c>
      <c r="H28" s="28">
        <v>5.3856472880408637</v>
      </c>
      <c r="I28" s="28">
        <v>6.154234095729155</v>
      </c>
      <c r="J28" s="36">
        <v>6.6055239683027178</v>
      </c>
      <c r="K28" s="52"/>
      <c r="L28" s="18"/>
    </row>
    <row r="29" spans="1:15">
      <c r="A29" s="16"/>
      <c r="B29" s="11" t="s">
        <v>18</v>
      </c>
      <c r="C29" s="27"/>
      <c r="D29" s="27"/>
      <c r="E29" s="27"/>
      <c r="F29" s="27"/>
      <c r="G29" s="27">
        <v>7.0739174806823151</v>
      </c>
      <c r="H29" s="27">
        <v>5.4253939596669616</v>
      </c>
      <c r="I29" s="27">
        <v>4.3828632146652033</v>
      </c>
      <c r="J29" s="36">
        <v>6.3992109522524956</v>
      </c>
      <c r="K29" s="52">
        <v>16</v>
      </c>
      <c r="L29" s="18"/>
    </row>
    <row r="30" spans="1:15">
      <c r="A30" s="16"/>
      <c r="B30" s="11" t="s">
        <v>27</v>
      </c>
      <c r="C30" s="27">
        <v>6.4717094892381528</v>
      </c>
      <c r="D30" s="27">
        <v>3.3604530242678008</v>
      </c>
      <c r="E30" s="27">
        <v>4.4449161184321486</v>
      </c>
      <c r="F30" s="27">
        <v>4.5612417470069451</v>
      </c>
      <c r="G30" s="27">
        <v>3.1069148889195666</v>
      </c>
      <c r="H30" s="27">
        <v>4.5127525806520721</v>
      </c>
      <c r="I30" s="27">
        <v>5.0947486822472845</v>
      </c>
      <c r="J30" s="36">
        <v>4.3074493845324708</v>
      </c>
      <c r="K30" s="52">
        <v>17</v>
      </c>
      <c r="L30" s="18"/>
    </row>
    <row r="31" spans="1:15">
      <c r="A31" s="16"/>
      <c r="B31" s="11" t="s">
        <v>6</v>
      </c>
      <c r="C31" s="27">
        <v>1.3279500170847964</v>
      </c>
      <c r="D31" s="27">
        <v>2.1535503196883359</v>
      </c>
      <c r="E31" s="27">
        <v>1.4908644017008108</v>
      </c>
      <c r="F31" s="27">
        <v>7.2627317435446912</v>
      </c>
      <c r="G31" s="27">
        <v>6.1642914999805463</v>
      </c>
      <c r="H31" s="27">
        <v>3.8373251575374754</v>
      </c>
      <c r="I31" s="27">
        <v>3.9998701729091852</v>
      </c>
      <c r="J31" s="36">
        <v>4.2044337665174192</v>
      </c>
      <c r="K31" s="52">
        <v>18</v>
      </c>
      <c r="L31" s="18"/>
    </row>
    <row r="32" spans="1:15">
      <c r="A32" s="16"/>
      <c r="B32" s="11" t="s">
        <v>9</v>
      </c>
      <c r="C32" s="27">
        <v>2.1332652611956027</v>
      </c>
      <c r="D32" s="27">
        <v>0.85811493124699156</v>
      </c>
      <c r="E32" s="27">
        <v>1.3511331712650094</v>
      </c>
      <c r="F32" s="27">
        <v>4.7737002295745512</v>
      </c>
      <c r="G32" s="27">
        <v>6.0711350135361908</v>
      </c>
      <c r="H32" s="27">
        <v>5.9862054983717767</v>
      </c>
      <c r="I32" s="27">
        <v>2.9233005084531869</v>
      </c>
      <c r="J32" s="36">
        <v>4.0987601275479246</v>
      </c>
      <c r="K32" s="52">
        <v>19</v>
      </c>
      <c r="L32" s="18"/>
    </row>
    <row r="33" spans="1:14">
      <c r="A33" s="16"/>
      <c r="B33" s="11" t="s">
        <v>13</v>
      </c>
      <c r="C33" s="27"/>
      <c r="D33" s="27"/>
      <c r="E33" s="27"/>
      <c r="F33" s="27"/>
      <c r="G33" s="27">
        <v>4.2981141622715686</v>
      </c>
      <c r="H33" s="27">
        <v>4.2433429149760142</v>
      </c>
      <c r="I33" s="27">
        <v>5.3364860588586911</v>
      </c>
      <c r="J33" s="36">
        <v>3.0348799899828611</v>
      </c>
      <c r="K33" s="52">
        <v>20</v>
      </c>
      <c r="L33" s="18"/>
    </row>
    <row r="34" spans="1:14">
      <c r="A34" s="16"/>
      <c r="B34" s="11" t="s">
        <v>15</v>
      </c>
      <c r="C34" s="27"/>
      <c r="D34" s="27"/>
      <c r="E34" s="27"/>
      <c r="F34" s="27"/>
      <c r="G34" s="27">
        <v>2.8379674017257916</v>
      </c>
      <c r="H34" s="27">
        <v>1.4101837386459475</v>
      </c>
      <c r="I34" s="27">
        <v>3.4028301525009899</v>
      </c>
      <c r="J34" s="36">
        <v>2.8859714351650045</v>
      </c>
      <c r="K34" s="52">
        <v>21</v>
      </c>
      <c r="L34" s="18"/>
    </row>
    <row r="35" spans="1:14">
      <c r="A35" s="16"/>
      <c r="B35" s="11" t="s">
        <v>17</v>
      </c>
      <c r="C35" s="27"/>
      <c r="D35" s="27"/>
      <c r="E35" s="27"/>
      <c r="F35" s="27"/>
      <c r="G35" s="27">
        <v>7.1307182875498238</v>
      </c>
      <c r="H35" s="27">
        <v>7.5503904716199113</v>
      </c>
      <c r="I35" s="27">
        <v>9.6234256630715436</v>
      </c>
      <c r="J35" s="36">
        <v>2.8557224444263527</v>
      </c>
      <c r="K35" s="52">
        <v>22</v>
      </c>
      <c r="L35" s="18"/>
    </row>
    <row r="36" spans="1:14" ht="14.25" customHeight="1">
      <c r="A36" s="16"/>
      <c r="B36" s="11" t="s">
        <v>24</v>
      </c>
      <c r="C36" s="27">
        <v>1.4627964111129363</v>
      </c>
      <c r="D36" s="27">
        <v>1.3015210416969223</v>
      </c>
      <c r="E36" s="27">
        <v>1.4733969333730386</v>
      </c>
      <c r="F36" s="27">
        <v>1.9045054790571114</v>
      </c>
      <c r="G36" s="27">
        <v>3.7152576205349139</v>
      </c>
      <c r="H36" s="27">
        <v>3.138043218865517</v>
      </c>
      <c r="I36" s="27">
        <v>2.4631611233751372</v>
      </c>
      <c r="J36" s="36">
        <v>2.6039294121136742</v>
      </c>
      <c r="K36" s="52">
        <v>23</v>
      </c>
      <c r="L36" s="18"/>
    </row>
    <row r="37" spans="1:14">
      <c r="A37" s="16"/>
      <c r="B37" s="11" t="s">
        <v>7</v>
      </c>
      <c r="C37" s="27"/>
      <c r="D37" s="27"/>
      <c r="E37" s="27"/>
      <c r="F37" s="27"/>
      <c r="G37" s="27">
        <v>4.8800724978815557</v>
      </c>
      <c r="H37" s="27">
        <v>2.7350056627870556</v>
      </c>
      <c r="I37" s="27">
        <v>2.5411213831192216</v>
      </c>
      <c r="J37" s="36">
        <v>0.61808456911987519</v>
      </c>
      <c r="K37" s="52">
        <v>24</v>
      </c>
      <c r="L37" s="18"/>
      <c r="N37" s="9" t="str">
        <f>IF(F37="","",1)</f>
        <v/>
      </c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</row>
    <row r="48" spans="1:14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</row>
    <row r="49" spans="1:12">
      <c r="A49" s="16"/>
      <c r="B49" s="91" t="s">
        <v>31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>
      <c r="A50" s="16"/>
      <c r="B50" s="91" t="s">
        <v>115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16"/>
      <c r="B51" s="91" t="s">
        <v>112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>
      <c r="A52" s="16"/>
      <c r="B52" s="91" t="s">
        <v>113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>
      <c r="A53" s="20"/>
      <c r="B53" s="110" t="s">
        <v>188</v>
      </c>
      <c r="C53" s="21"/>
      <c r="D53" s="21"/>
      <c r="E53" s="21"/>
      <c r="F53" s="21"/>
      <c r="G53" s="21"/>
      <c r="H53" s="21"/>
      <c r="I53" s="21"/>
      <c r="J53" s="21"/>
      <c r="K53" s="155"/>
      <c r="L53" s="22"/>
    </row>
    <row r="54" spans="1:12">
      <c r="B54" s="23" t="s">
        <v>53</v>
      </c>
      <c r="C54" s="23"/>
      <c r="D54" s="23"/>
      <c r="E54" s="23" t="s">
        <v>51</v>
      </c>
    </row>
    <row r="55" spans="1:12">
      <c r="B55" s="23" t="s">
        <v>54</v>
      </c>
      <c r="C55" s="23"/>
      <c r="D55" s="23"/>
      <c r="E55" s="23" t="s">
        <v>52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 codeName="Hoja16">
    <tabColor rgb="FF53722D"/>
  </sheetPr>
  <dimension ref="A1:O55"/>
  <sheetViews>
    <sheetView zoomScaleSheetLayoutView="100" workbookViewId="0">
      <pane ySplit="11" topLeftCell="A12" activePane="bottomLeft" state="frozen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106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200" t="s">
        <v>103</v>
      </c>
      <c r="D7" s="200"/>
      <c r="E7" s="200"/>
      <c r="F7" s="200"/>
      <c r="G7" s="200"/>
      <c r="H7" s="200"/>
      <c r="I7" s="200"/>
      <c r="J7" s="200"/>
      <c r="K7" s="200"/>
      <c r="L7" s="18"/>
    </row>
    <row r="8" spans="1:15">
      <c r="A8" s="16"/>
      <c r="B8" s="10"/>
      <c r="C8" s="197" t="s">
        <v>131</v>
      </c>
      <c r="D8" s="197"/>
      <c r="E8" s="197"/>
      <c r="F8" s="197"/>
      <c r="G8" s="197"/>
      <c r="H8" s="197"/>
      <c r="I8" s="197"/>
      <c r="J8" s="197"/>
      <c r="K8" s="197"/>
      <c r="L8" s="18"/>
    </row>
    <row r="9" spans="1:15">
      <c r="A9" s="16"/>
      <c r="B9" s="10"/>
      <c r="C9" s="103"/>
      <c r="D9" s="103"/>
      <c r="E9" s="103"/>
      <c r="F9" s="103"/>
      <c r="G9" s="103"/>
      <c r="H9" s="103"/>
      <c r="I9" s="10"/>
      <c r="J9" s="10"/>
      <c r="K9" s="10"/>
      <c r="L9" s="18"/>
    </row>
    <row r="10" spans="1:15" ht="15.75" customHeight="1">
      <c r="A10" s="16"/>
      <c r="B10" s="11"/>
      <c r="C10" s="198" t="s">
        <v>2</v>
      </c>
      <c r="D10" s="198"/>
      <c r="E10" s="198"/>
      <c r="F10" s="198"/>
      <c r="G10" s="198"/>
      <c r="H10" s="198"/>
      <c r="I10" s="198"/>
      <c r="J10" s="198"/>
      <c r="K10" s="199" t="s">
        <v>57</v>
      </c>
      <c r="L10" s="18"/>
    </row>
    <row r="11" spans="1:15">
      <c r="A11" s="16"/>
      <c r="B11" s="11"/>
      <c r="C11" s="103">
        <v>2003</v>
      </c>
      <c r="D11" s="103">
        <v>2004</v>
      </c>
      <c r="E11" s="103">
        <v>2005</v>
      </c>
      <c r="F11" s="103">
        <v>2006</v>
      </c>
      <c r="G11" s="103">
        <v>2007</v>
      </c>
      <c r="H11" s="103">
        <v>2008</v>
      </c>
      <c r="I11" s="103">
        <v>2009</v>
      </c>
      <c r="J11" s="103">
        <v>2010</v>
      </c>
      <c r="K11" s="199"/>
      <c r="L11" s="18"/>
      <c r="O11" s="2"/>
    </row>
    <row r="12" spans="1:15" ht="12" customHeight="1">
      <c r="A12" s="16"/>
      <c r="B12" s="11"/>
      <c r="C12" s="103"/>
      <c r="D12" s="103"/>
      <c r="E12" s="103"/>
      <c r="F12" s="103"/>
      <c r="G12" s="103"/>
      <c r="H12" s="103"/>
      <c r="I12" s="103"/>
      <c r="J12" s="103"/>
      <c r="K12" s="151"/>
      <c r="L12" s="18"/>
    </row>
    <row r="13" spans="1:15">
      <c r="A13" s="16"/>
      <c r="B13" s="11" t="s">
        <v>14</v>
      </c>
      <c r="C13" s="27"/>
      <c r="D13" s="27"/>
      <c r="E13" s="27"/>
      <c r="F13" s="27"/>
      <c r="G13" s="27">
        <v>11.117347597424832</v>
      </c>
      <c r="H13" s="27">
        <v>13.695715303994296</v>
      </c>
      <c r="I13" s="27">
        <v>14.25254029090183</v>
      </c>
      <c r="J13" s="36">
        <v>19.519141086492422</v>
      </c>
      <c r="K13" s="52">
        <v>1</v>
      </c>
      <c r="L13" s="18"/>
    </row>
    <row r="14" spans="1:15">
      <c r="A14" s="16"/>
      <c r="B14" s="11" t="s">
        <v>12</v>
      </c>
      <c r="C14" s="27"/>
      <c r="D14" s="27"/>
      <c r="E14" s="27"/>
      <c r="F14" s="27"/>
      <c r="G14" s="27">
        <v>14.716287010125843</v>
      </c>
      <c r="H14" s="27">
        <v>16.67161507351987</v>
      </c>
      <c r="I14" s="27">
        <v>14.875435403584468</v>
      </c>
      <c r="J14" s="36">
        <v>15.332509827236887</v>
      </c>
      <c r="K14" s="52">
        <v>2</v>
      </c>
      <c r="L14" s="18"/>
    </row>
    <row r="15" spans="1:15">
      <c r="A15" s="16"/>
      <c r="B15" s="11" t="s">
        <v>11</v>
      </c>
      <c r="C15" s="27">
        <v>14.295784153456214</v>
      </c>
      <c r="D15" s="27">
        <v>12.85911169852008</v>
      </c>
      <c r="E15" s="27">
        <v>14.053380190349325</v>
      </c>
      <c r="F15" s="27">
        <v>9.3936560906895608</v>
      </c>
      <c r="G15" s="27">
        <v>10.232471467126739</v>
      </c>
      <c r="H15" s="27">
        <v>12.524424707307228</v>
      </c>
      <c r="I15" s="27">
        <v>14.220567954100408</v>
      </c>
      <c r="J15" s="36">
        <v>14.908103137216525</v>
      </c>
      <c r="K15" s="52">
        <v>3</v>
      </c>
      <c r="L15" s="18"/>
    </row>
    <row r="16" spans="1:15">
      <c r="A16" s="16"/>
      <c r="B16" s="11" t="s">
        <v>6</v>
      </c>
      <c r="C16" s="27">
        <v>7.2895807076654471</v>
      </c>
      <c r="D16" s="27">
        <v>9.1704824331998704</v>
      </c>
      <c r="E16" s="27">
        <v>5.3840668489866825</v>
      </c>
      <c r="F16" s="27">
        <v>13.821560866926902</v>
      </c>
      <c r="G16" s="27">
        <v>7.8437094338154418</v>
      </c>
      <c r="H16" s="27">
        <v>7.6842108223067234</v>
      </c>
      <c r="I16" s="27">
        <v>20.347321632951481</v>
      </c>
      <c r="J16" s="36">
        <v>14.044317657954913</v>
      </c>
      <c r="K16" s="52">
        <v>4</v>
      </c>
      <c r="L16" s="18"/>
    </row>
    <row r="17" spans="1:15">
      <c r="A17" s="16"/>
      <c r="B17" s="11" t="s">
        <v>9</v>
      </c>
      <c r="C17" s="27">
        <v>17.317879709038454</v>
      </c>
      <c r="D17" s="27">
        <v>13.379939410526715</v>
      </c>
      <c r="E17" s="27">
        <v>14.389406820708455</v>
      </c>
      <c r="F17" s="27">
        <v>14.142970780802763</v>
      </c>
      <c r="G17" s="27">
        <v>13.494978289726841</v>
      </c>
      <c r="H17" s="27">
        <v>12.003666144339654</v>
      </c>
      <c r="I17" s="27">
        <v>11.346973502627755</v>
      </c>
      <c r="J17" s="36">
        <v>13.886253190190029</v>
      </c>
      <c r="K17" s="52">
        <v>5</v>
      </c>
      <c r="L17" s="18"/>
    </row>
    <row r="18" spans="1:15">
      <c r="A18" s="16"/>
      <c r="B18" s="11" t="s">
        <v>8</v>
      </c>
      <c r="C18" s="27">
        <v>22.84569138276553</v>
      </c>
      <c r="D18" s="27">
        <v>20.120048732653846</v>
      </c>
      <c r="E18" s="27">
        <v>18.322406072075847</v>
      </c>
      <c r="F18" s="27">
        <v>21.527544999656719</v>
      </c>
      <c r="G18" s="27">
        <v>15.749497953066982</v>
      </c>
      <c r="H18" s="27">
        <v>13.337602689187941</v>
      </c>
      <c r="I18" s="27">
        <v>13.393537209465437</v>
      </c>
      <c r="J18" s="36">
        <v>13.646441528303308</v>
      </c>
      <c r="K18" s="52">
        <v>6</v>
      </c>
      <c r="L18" s="18"/>
    </row>
    <row r="19" spans="1:15">
      <c r="A19" s="16"/>
      <c r="B19" s="11" t="s">
        <v>26</v>
      </c>
      <c r="C19" s="27">
        <v>14.56093111820671</v>
      </c>
      <c r="D19" s="27">
        <v>13.360166330953916</v>
      </c>
      <c r="E19" s="27">
        <v>10.404358826468025</v>
      </c>
      <c r="F19" s="27">
        <v>12.504438798804191</v>
      </c>
      <c r="G19" s="27">
        <v>10.086433048743944</v>
      </c>
      <c r="H19" s="27">
        <v>8.4242075293907153</v>
      </c>
      <c r="I19" s="27">
        <v>14.289281953901467</v>
      </c>
      <c r="J19" s="36">
        <v>13.548116568523852</v>
      </c>
      <c r="K19" s="52">
        <v>7</v>
      </c>
      <c r="L19" s="18"/>
    </row>
    <row r="20" spans="1:15">
      <c r="A20" s="16"/>
      <c r="B20" s="11" t="s">
        <v>10</v>
      </c>
      <c r="C20" s="27"/>
      <c r="D20" s="27"/>
      <c r="E20" s="27"/>
      <c r="F20" s="27"/>
      <c r="G20" s="27">
        <v>10.691037613915693</v>
      </c>
      <c r="H20" s="27">
        <v>11.495866615508039</v>
      </c>
      <c r="I20" s="27">
        <v>12.716002674737803</v>
      </c>
      <c r="J20" s="36">
        <v>12.26583284752769</v>
      </c>
      <c r="K20" s="52">
        <v>8</v>
      </c>
      <c r="L20" s="18"/>
    </row>
    <row r="21" spans="1:15">
      <c r="A21" s="16"/>
      <c r="B21" s="11" t="s">
        <v>21</v>
      </c>
      <c r="C21" s="61">
        <v>10.628774966866615</v>
      </c>
      <c r="D21" s="61">
        <v>9.2892011393811433</v>
      </c>
      <c r="E21" s="61">
        <v>12.020791945711395</v>
      </c>
      <c r="F21" s="61">
        <v>9.5566797199936993</v>
      </c>
      <c r="G21" s="61">
        <v>5.7527360295222962</v>
      </c>
      <c r="H21" s="61">
        <v>8.8270057224503518</v>
      </c>
      <c r="I21" s="61">
        <v>9.2188650243255363</v>
      </c>
      <c r="J21" s="36">
        <v>12.137708944654282</v>
      </c>
      <c r="K21" s="132">
        <v>9</v>
      </c>
      <c r="L21" s="18"/>
    </row>
    <row r="22" spans="1:15">
      <c r="A22" s="16"/>
      <c r="B22" s="11" t="s">
        <v>16</v>
      </c>
      <c r="C22" s="27"/>
      <c r="D22" s="27"/>
      <c r="E22" s="27"/>
      <c r="F22" s="27"/>
      <c r="G22" s="27">
        <v>10.678329973107301</v>
      </c>
      <c r="H22" s="27">
        <v>7.8353160576290186</v>
      </c>
      <c r="I22" s="27">
        <v>9.605878423513694</v>
      </c>
      <c r="J22" s="36">
        <v>11.48287391812117</v>
      </c>
      <c r="K22" s="52">
        <v>10</v>
      </c>
      <c r="L22" s="18"/>
    </row>
    <row r="23" spans="1:15">
      <c r="A23" s="16"/>
      <c r="B23" s="11" t="s">
        <v>20</v>
      </c>
      <c r="C23" s="27">
        <v>13.277815259750067</v>
      </c>
      <c r="D23" s="27">
        <v>14.327714236269529</v>
      </c>
      <c r="E23" s="28">
        <v>10.694580593491059</v>
      </c>
      <c r="F23" s="27">
        <v>9.0472610016309822</v>
      </c>
      <c r="G23" s="27">
        <v>8.6642707029350259</v>
      </c>
      <c r="H23" s="27">
        <v>10.631347657931624</v>
      </c>
      <c r="I23" s="27">
        <v>11.524593464482948</v>
      </c>
      <c r="J23" s="36">
        <v>11.220715977888919</v>
      </c>
      <c r="K23" s="52">
        <v>11</v>
      </c>
      <c r="L23" s="18"/>
      <c r="N23" s="23"/>
      <c r="O23" s="34"/>
    </row>
    <row r="24" spans="1:15">
      <c r="A24" s="16"/>
      <c r="B24" s="12" t="s">
        <v>5</v>
      </c>
      <c r="C24" s="36">
        <v>9.8397872025618867</v>
      </c>
      <c r="D24" s="36">
        <v>7.7516017515243698</v>
      </c>
      <c r="E24" s="36">
        <v>8.888178883974307</v>
      </c>
      <c r="F24" s="36">
        <v>7.8850895539093271</v>
      </c>
      <c r="G24" s="36">
        <v>8.1469033729903675</v>
      </c>
      <c r="H24" s="36">
        <v>8.3868985379962204</v>
      </c>
      <c r="I24" s="36">
        <v>9.2567208222362733</v>
      </c>
      <c r="J24" s="36">
        <v>11.179429747573405</v>
      </c>
      <c r="K24" s="131">
        <v>12</v>
      </c>
      <c r="L24" s="18"/>
      <c r="N24" s="23"/>
      <c r="O24" s="34"/>
    </row>
    <row r="25" spans="1:15">
      <c r="A25" s="16"/>
      <c r="B25" s="11" t="s">
        <v>25</v>
      </c>
      <c r="C25" s="61">
        <v>8.2319469448809794</v>
      </c>
      <c r="D25" s="61">
        <v>8.2023635362897274</v>
      </c>
      <c r="E25" s="61">
        <v>8.9971519259789172</v>
      </c>
      <c r="F25" s="61">
        <v>9.2955443812592016</v>
      </c>
      <c r="G25" s="61">
        <v>8.1651945264650951</v>
      </c>
      <c r="H25" s="61">
        <v>8.0962039331726476</v>
      </c>
      <c r="I25" s="61">
        <v>10.86848157401648</v>
      </c>
      <c r="J25" s="36">
        <v>10.681630730447637</v>
      </c>
      <c r="K25" s="132">
        <v>13</v>
      </c>
      <c r="L25" s="18"/>
    </row>
    <row r="26" spans="1:15">
      <c r="A26" s="16"/>
      <c r="B26" s="11" t="s">
        <v>18</v>
      </c>
      <c r="C26" s="28"/>
      <c r="D26" s="28"/>
      <c r="E26" s="28"/>
      <c r="F26" s="28"/>
      <c r="G26" s="28">
        <v>8.9395927491859837</v>
      </c>
      <c r="H26" s="28">
        <v>6.1159403023374104</v>
      </c>
      <c r="I26" s="28">
        <v>5.3534595912244516</v>
      </c>
      <c r="J26" s="36">
        <v>10.645822093336928</v>
      </c>
      <c r="K26" s="52">
        <v>14</v>
      </c>
      <c r="L26" s="18"/>
    </row>
    <row r="27" spans="1:15">
      <c r="A27" s="16"/>
      <c r="B27" s="11" t="s">
        <v>23</v>
      </c>
      <c r="C27" s="27">
        <v>10.728651143503621</v>
      </c>
      <c r="D27" s="27">
        <v>10.182774921693175</v>
      </c>
      <c r="E27" s="27">
        <v>15.019771417831146</v>
      </c>
      <c r="F27" s="27">
        <v>13.212829041434013</v>
      </c>
      <c r="G27" s="27">
        <v>9.3224693001816288</v>
      </c>
      <c r="H27" s="27">
        <v>7.906538277841479</v>
      </c>
      <c r="I27" s="27">
        <v>9.0188849689319657</v>
      </c>
      <c r="J27" s="36">
        <v>10.54353360273484</v>
      </c>
      <c r="K27" s="52">
        <v>15</v>
      </c>
      <c r="L27" s="18"/>
    </row>
    <row r="28" spans="1:15">
      <c r="A28" s="16"/>
      <c r="B28" s="12" t="s">
        <v>28</v>
      </c>
      <c r="C28" s="28">
        <v>10.251734939313071</v>
      </c>
      <c r="D28" s="28">
        <v>10.592092359587308</v>
      </c>
      <c r="E28" s="28">
        <v>11.257851061854623</v>
      </c>
      <c r="F28" s="28">
        <v>10.440958199337853</v>
      </c>
      <c r="G28" s="28">
        <v>8.0073091595788863</v>
      </c>
      <c r="H28" s="28">
        <v>8.0577962313333718</v>
      </c>
      <c r="I28" s="28">
        <v>9.7688802076610646</v>
      </c>
      <c r="J28" s="36">
        <v>10.53755717842067</v>
      </c>
      <c r="K28" s="52"/>
      <c r="L28" s="18"/>
    </row>
    <row r="29" spans="1:15">
      <c r="A29" s="16"/>
      <c r="B29" s="11" t="s">
        <v>19</v>
      </c>
      <c r="C29" s="27"/>
      <c r="D29" s="27"/>
      <c r="E29" s="27"/>
      <c r="F29" s="27"/>
      <c r="G29" s="27">
        <v>10.655272209643462</v>
      </c>
      <c r="H29" s="27">
        <v>10.936801050373941</v>
      </c>
      <c r="I29" s="27">
        <v>9.1764725978404531</v>
      </c>
      <c r="J29" s="36">
        <v>10.382663299775912</v>
      </c>
      <c r="K29" s="52">
        <v>16</v>
      </c>
      <c r="L29" s="18"/>
    </row>
    <row r="30" spans="1:15">
      <c r="A30" s="16"/>
      <c r="B30" s="11" t="s">
        <v>24</v>
      </c>
      <c r="C30" s="27">
        <v>12.679807054755345</v>
      </c>
      <c r="D30" s="27">
        <v>10.573718252620385</v>
      </c>
      <c r="E30" s="27">
        <v>12.210179115794409</v>
      </c>
      <c r="F30" s="27">
        <v>9.7219607852481253</v>
      </c>
      <c r="G30" s="27">
        <v>7.5159018442753984</v>
      </c>
      <c r="H30" s="27">
        <v>8.7343603130616021</v>
      </c>
      <c r="I30" s="27">
        <v>8.1250729001516326</v>
      </c>
      <c r="J30" s="36">
        <v>10.348871454026556</v>
      </c>
      <c r="K30" s="52">
        <v>17</v>
      </c>
      <c r="L30" s="18"/>
    </row>
    <row r="31" spans="1:15">
      <c r="A31" s="16"/>
      <c r="B31" s="11" t="s">
        <v>4</v>
      </c>
      <c r="C31" s="27"/>
      <c r="D31" s="27"/>
      <c r="E31" s="27"/>
      <c r="F31" s="27"/>
      <c r="G31" s="27">
        <v>8.4344723195208697</v>
      </c>
      <c r="H31" s="27">
        <v>8.3870951381069752</v>
      </c>
      <c r="I31" s="27">
        <v>7.0493398847741791</v>
      </c>
      <c r="J31" s="36">
        <v>9.9415060466767926</v>
      </c>
      <c r="K31" s="52">
        <v>18</v>
      </c>
      <c r="L31" s="18"/>
    </row>
    <row r="32" spans="1:15">
      <c r="A32" s="16"/>
      <c r="B32" s="11" t="s">
        <v>22</v>
      </c>
      <c r="C32" s="27">
        <v>14.875620913749438</v>
      </c>
      <c r="D32" s="27">
        <v>14.730828124607775</v>
      </c>
      <c r="E32" s="27">
        <v>11.207064401965392</v>
      </c>
      <c r="F32" s="27">
        <v>10.06631161026392</v>
      </c>
      <c r="G32" s="27">
        <v>10.032475244440461</v>
      </c>
      <c r="H32" s="27">
        <v>9.2776089703944731</v>
      </c>
      <c r="I32" s="27">
        <v>8.6475235779977719</v>
      </c>
      <c r="J32" s="36">
        <v>9.2218446379899923</v>
      </c>
      <c r="K32" s="52">
        <v>19</v>
      </c>
      <c r="L32" s="18"/>
    </row>
    <row r="33" spans="1:14">
      <c r="A33" s="16"/>
      <c r="B33" s="11" t="s">
        <v>17</v>
      </c>
      <c r="C33" s="27"/>
      <c r="D33" s="27"/>
      <c r="E33" s="27"/>
      <c r="F33" s="27"/>
      <c r="G33" s="27">
        <v>10.281706676315428</v>
      </c>
      <c r="H33" s="27">
        <v>11.843396884952663</v>
      </c>
      <c r="I33" s="27">
        <v>14.922208169815793</v>
      </c>
      <c r="J33" s="36">
        <v>9.1921489285411155</v>
      </c>
      <c r="K33" s="52">
        <v>20</v>
      </c>
      <c r="L33" s="18"/>
    </row>
    <row r="34" spans="1:14">
      <c r="A34" s="16"/>
      <c r="B34" s="11" t="s">
        <v>27</v>
      </c>
      <c r="C34" s="27">
        <v>19.186720450240426</v>
      </c>
      <c r="D34" s="27">
        <v>11.579763223660244</v>
      </c>
      <c r="E34" s="27">
        <v>17.69881101828129</v>
      </c>
      <c r="F34" s="27">
        <v>10.111743853849164</v>
      </c>
      <c r="G34" s="27">
        <v>6.9782877572847086</v>
      </c>
      <c r="H34" s="27">
        <v>7.0309436043332401</v>
      </c>
      <c r="I34" s="27">
        <v>7.4046968946986507</v>
      </c>
      <c r="J34" s="36">
        <v>6.3334477085132974</v>
      </c>
      <c r="K34" s="52">
        <v>21</v>
      </c>
      <c r="L34" s="18"/>
    </row>
    <row r="35" spans="1:14">
      <c r="A35" s="16"/>
      <c r="B35" s="11" t="s">
        <v>7</v>
      </c>
      <c r="C35" s="27"/>
      <c r="D35" s="27"/>
      <c r="E35" s="27"/>
      <c r="F35" s="27"/>
      <c r="G35" s="27">
        <v>8.0653893230392644</v>
      </c>
      <c r="H35" s="27">
        <v>5.6651967517289581</v>
      </c>
      <c r="I35" s="27">
        <v>5.4292231960619528</v>
      </c>
      <c r="J35" s="36">
        <v>6.0723795968963774</v>
      </c>
      <c r="K35" s="52">
        <v>22</v>
      </c>
      <c r="L35" s="18"/>
    </row>
    <row r="36" spans="1:14" ht="14.25" customHeight="1">
      <c r="A36" s="16"/>
      <c r="B36" s="11" t="s">
        <v>13</v>
      </c>
      <c r="C36" s="27"/>
      <c r="D36" s="27"/>
      <c r="E36" s="27"/>
      <c r="F36" s="27"/>
      <c r="G36" s="27">
        <v>5.9630617130179244</v>
      </c>
      <c r="H36" s="27">
        <v>4.4559259841209684</v>
      </c>
      <c r="I36" s="27">
        <v>6.9178298934636615</v>
      </c>
      <c r="J36" s="36">
        <v>3.6257346553869509</v>
      </c>
      <c r="K36" s="52">
        <v>23</v>
      </c>
      <c r="L36" s="18"/>
    </row>
    <row r="37" spans="1:14">
      <c r="A37" s="16"/>
      <c r="B37" s="11" t="s">
        <v>15</v>
      </c>
      <c r="C37" s="27"/>
      <c r="D37" s="27"/>
      <c r="E37" s="27"/>
      <c r="F37" s="27"/>
      <c r="G37" s="27">
        <v>5.4773318723462552</v>
      </c>
      <c r="H37" s="27">
        <v>3.5821432027761273</v>
      </c>
      <c r="I37" s="27">
        <v>6.4886423193444873</v>
      </c>
      <c r="J37" s="36">
        <v>3.2513654196261448</v>
      </c>
      <c r="K37" s="52">
        <v>24</v>
      </c>
      <c r="L37" s="18"/>
      <c r="N37" s="9" t="str">
        <f>IF(F37="","",1)</f>
        <v/>
      </c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</row>
    <row r="48" spans="1:14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</row>
    <row r="49" spans="1:12">
      <c r="A49" s="16"/>
      <c r="B49" s="91" t="s">
        <v>31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>
      <c r="A50" s="16"/>
      <c r="B50" s="91" t="s">
        <v>115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16"/>
      <c r="B51" s="91" t="s">
        <v>112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>
      <c r="A52" s="16"/>
      <c r="B52" s="91" t="s">
        <v>113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>
      <c r="A53" s="20"/>
      <c r="B53" s="110" t="s">
        <v>188</v>
      </c>
      <c r="C53" s="21"/>
      <c r="D53" s="21"/>
      <c r="E53" s="21"/>
      <c r="F53" s="21"/>
      <c r="G53" s="21"/>
      <c r="H53" s="21"/>
      <c r="I53" s="21"/>
      <c r="J53" s="21"/>
      <c r="K53" s="155"/>
      <c r="L53" s="22"/>
    </row>
    <row r="54" spans="1:12">
      <c r="B54" s="23" t="s">
        <v>53</v>
      </c>
      <c r="C54" s="23"/>
      <c r="D54" s="23"/>
      <c r="E54" s="23" t="s">
        <v>51</v>
      </c>
    </row>
    <row r="55" spans="1:12">
      <c r="B55" s="23" t="s">
        <v>54</v>
      </c>
      <c r="C55" s="23"/>
      <c r="D55" s="23"/>
      <c r="E55" s="23" t="s">
        <v>52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published="0" codeName="Hoja17">
    <tabColor rgb="FF53722D"/>
  </sheetPr>
  <dimension ref="A1:M50"/>
  <sheetViews>
    <sheetView zoomScaleSheetLayoutView="100" workbookViewId="0"/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13">
      <c r="A1" s="13"/>
      <c r="B1" s="14"/>
      <c r="C1" s="14"/>
      <c r="D1" s="14"/>
      <c r="E1" s="14"/>
      <c r="F1" s="14"/>
      <c r="G1" s="106"/>
      <c r="H1" s="14"/>
      <c r="I1" s="14"/>
      <c r="J1" s="15"/>
      <c r="K1" s="33"/>
    </row>
    <row r="2" spans="1:13">
      <c r="A2" s="16"/>
      <c r="B2" s="10"/>
      <c r="C2" s="10"/>
      <c r="D2" s="10"/>
      <c r="E2" s="10"/>
      <c r="F2" s="10"/>
      <c r="G2" s="11"/>
      <c r="H2" s="10"/>
      <c r="I2" s="10"/>
      <c r="J2" s="17"/>
      <c r="K2" s="33"/>
    </row>
    <row r="3" spans="1:13">
      <c r="A3" s="16"/>
      <c r="B3" s="10"/>
      <c r="C3" s="10"/>
      <c r="D3" s="10"/>
      <c r="E3" s="10"/>
      <c r="F3" s="10"/>
      <c r="G3" s="11"/>
      <c r="H3" s="10"/>
      <c r="I3" s="10"/>
      <c r="J3" s="17"/>
      <c r="K3" s="33"/>
    </row>
    <row r="4" spans="1:13">
      <c r="A4" s="16"/>
      <c r="B4" s="10"/>
      <c r="C4" s="10"/>
      <c r="D4" s="10"/>
      <c r="E4" s="10"/>
      <c r="F4" s="10"/>
      <c r="G4" s="11"/>
      <c r="H4" s="10"/>
      <c r="I4" s="10"/>
      <c r="J4" s="18"/>
    </row>
    <row r="5" spans="1:13">
      <c r="A5" s="16"/>
      <c r="B5" s="10"/>
      <c r="C5" s="10"/>
      <c r="D5" s="10"/>
      <c r="E5" s="10"/>
      <c r="F5" s="10"/>
      <c r="G5" s="10"/>
      <c r="H5" s="10"/>
      <c r="I5" s="10"/>
      <c r="J5" s="18"/>
    </row>
    <row r="6" spans="1:13">
      <c r="A6" s="16"/>
      <c r="B6" s="10"/>
      <c r="C6" s="10"/>
      <c r="D6" s="10"/>
      <c r="E6" s="10"/>
      <c r="F6" s="10"/>
      <c r="G6" s="10"/>
      <c r="H6" s="10"/>
      <c r="I6" s="10"/>
      <c r="J6" s="18"/>
    </row>
    <row r="7" spans="1:13">
      <c r="A7" s="16"/>
      <c r="B7" s="10"/>
      <c r="C7" s="197" t="s">
        <v>187</v>
      </c>
      <c r="D7" s="197"/>
      <c r="E7" s="197"/>
      <c r="F7" s="197"/>
      <c r="G7" s="197"/>
      <c r="H7" s="197"/>
      <c r="I7" s="197"/>
      <c r="J7" s="18"/>
    </row>
    <row r="8" spans="1:13">
      <c r="A8" s="16"/>
      <c r="B8" s="10"/>
      <c r="C8" s="197" t="s">
        <v>132</v>
      </c>
      <c r="D8" s="197"/>
      <c r="E8" s="197"/>
      <c r="F8" s="197"/>
      <c r="G8" s="197"/>
      <c r="H8" s="197"/>
      <c r="I8" s="197"/>
      <c r="J8" s="18"/>
    </row>
    <row r="9" spans="1:13">
      <c r="A9" s="16"/>
      <c r="B9" s="10"/>
      <c r="C9" s="103"/>
      <c r="D9" s="103"/>
      <c r="E9" s="103"/>
      <c r="F9" s="103"/>
      <c r="G9" s="10"/>
      <c r="H9" s="10"/>
      <c r="I9" s="10"/>
      <c r="J9" s="18"/>
    </row>
    <row r="10" spans="1:13" ht="15.75" customHeight="1">
      <c r="A10" s="16"/>
      <c r="B10" s="11"/>
      <c r="C10" s="198" t="s">
        <v>2</v>
      </c>
      <c r="D10" s="198"/>
      <c r="E10" s="198"/>
      <c r="F10" s="198"/>
      <c r="G10" s="199" t="s">
        <v>117</v>
      </c>
      <c r="H10" s="199"/>
      <c r="I10" s="199" t="s">
        <v>29</v>
      </c>
      <c r="J10" s="18"/>
    </row>
    <row r="11" spans="1:13">
      <c r="A11" s="16"/>
      <c r="B11" s="11"/>
      <c r="C11" s="103">
        <v>2007</v>
      </c>
      <c r="D11" s="103">
        <v>2008</v>
      </c>
      <c r="E11" s="103">
        <v>2009</v>
      </c>
      <c r="F11" s="103">
        <v>2010</v>
      </c>
      <c r="G11" s="104" t="s">
        <v>116</v>
      </c>
      <c r="H11" s="104" t="s">
        <v>118</v>
      </c>
      <c r="I11" s="199"/>
      <c r="J11" s="18"/>
      <c r="M11" s="2"/>
    </row>
    <row r="12" spans="1:13" ht="12" customHeight="1">
      <c r="A12" s="16"/>
      <c r="B12" s="11"/>
      <c r="C12" s="103"/>
      <c r="D12" s="103"/>
      <c r="E12" s="103"/>
      <c r="F12" s="103"/>
      <c r="G12" s="103"/>
      <c r="H12" s="103"/>
      <c r="I12" s="103"/>
      <c r="J12" s="18"/>
    </row>
    <row r="13" spans="1:13">
      <c r="A13" s="16"/>
      <c r="B13" s="11" t="s">
        <v>34</v>
      </c>
      <c r="C13" s="25">
        <v>7030.1126666666669</v>
      </c>
      <c r="D13" s="25">
        <v>7134.8746666666666</v>
      </c>
      <c r="E13" s="25">
        <v>7239.3456666666652</v>
      </c>
      <c r="F13" s="29">
        <v>7343.48</v>
      </c>
      <c r="G13" s="28">
        <f>IF(OR(OR(F13=0,E13=0),F13=""),"",(F13/E13-1)*100)</f>
        <v>1.4384495246969387</v>
      </c>
      <c r="H13" s="26">
        <f>F13-E13</f>
        <v>104.13433333333433</v>
      </c>
      <c r="I13" s="28">
        <f>IF(F13=0,"",F13/$F$13*100)</f>
        <v>100</v>
      </c>
      <c r="J13" s="18"/>
    </row>
    <row r="14" spans="1:13">
      <c r="A14" s="16"/>
      <c r="B14" s="11" t="s">
        <v>35</v>
      </c>
      <c r="C14" s="25">
        <v>5577.4833333333336</v>
      </c>
      <c r="D14" s="25">
        <v>5689.0133333333333</v>
      </c>
      <c r="E14" s="25">
        <v>5799.0233333333335</v>
      </c>
      <c r="F14" s="29">
        <v>5907</v>
      </c>
      <c r="G14" s="28">
        <f t="shared" ref="G14:G31" si="0">IF(OR(OR(F14=0,E14=0),F14=""),"",(F14/E14-1)*100)</f>
        <v>1.8619802070118707</v>
      </c>
      <c r="H14" s="26">
        <f t="shared" ref="H14:H31" si="1">F14-E14</f>
        <v>107.97666666666646</v>
      </c>
      <c r="I14" s="28">
        <f t="shared" ref="I14:I31" si="2">IF(F14=0,"",F14/$F$13*100)</f>
        <v>80.438702086749075</v>
      </c>
      <c r="J14" s="18"/>
      <c r="L14" s="23"/>
      <c r="M14" s="34"/>
    </row>
    <row r="15" spans="1:13">
      <c r="A15" s="16"/>
      <c r="B15" s="11" t="s">
        <v>36</v>
      </c>
      <c r="C15" s="25">
        <v>3612.3336666666669</v>
      </c>
      <c r="D15" s="25">
        <v>3728.5813333333335</v>
      </c>
      <c r="E15" s="25">
        <v>3865.2636666666672</v>
      </c>
      <c r="F15" s="29">
        <v>4038.3753333333334</v>
      </c>
      <c r="G15" s="28">
        <f t="shared" si="0"/>
        <v>4.4786509173888822</v>
      </c>
      <c r="H15" s="26">
        <f t="shared" si="1"/>
        <v>173.11166666666622</v>
      </c>
      <c r="I15" s="28">
        <f t="shared" si="2"/>
        <v>54.992664694849495</v>
      </c>
      <c r="J15" s="18"/>
      <c r="L15" s="23"/>
      <c r="M15" s="34"/>
    </row>
    <row r="16" spans="1:13">
      <c r="A16" s="16"/>
      <c r="B16" s="11" t="s">
        <v>37</v>
      </c>
      <c r="C16" s="25">
        <v>3212.6550000000002</v>
      </c>
      <c r="D16" s="25">
        <v>3360.7723333333329</v>
      </c>
      <c r="E16" s="25">
        <v>3426.877</v>
      </c>
      <c r="F16" s="29">
        <v>3569.748</v>
      </c>
      <c r="G16" s="28">
        <f t="shared" si="0"/>
        <v>4.1691312527412094</v>
      </c>
      <c r="H16" s="26">
        <f t="shared" si="1"/>
        <v>142.87100000000009</v>
      </c>
      <c r="I16" s="28">
        <f t="shared" si="2"/>
        <v>48.611121702517067</v>
      </c>
      <c r="J16" s="18"/>
    </row>
    <row r="17" spans="1:10">
      <c r="A17" s="16"/>
      <c r="B17" s="11" t="s">
        <v>38</v>
      </c>
      <c r="C17" s="25">
        <v>399.67866666666669</v>
      </c>
      <c r="D17" s="25">
        <v>367.80899999999997</v>
      </c>
      <c r="E17" s="25">
        <v>438.38633333333337</v>
      </c>
      <c r="F17" s="29">
        <v>468.6276666666667</v>
      </c>
      <c r="G17" s="28">
        <f t="shared" si="0"/>
        <v>6.8983294035169784</v>
      </c>
      <c r="H17" s="26">
        <f t="shared" si="1"/>
        <v>30.24133333333333</v>
      </c>
      <c r="I17" s="28">
        <f t="shared" si="2"/>
        <v>6.3815475315064072</v>
      </c>
      <c r="J17" s="18"/>
    </row>
    <row r="18" spans="1:10">
      <c r="A18" s="16"/>
      <c r="B18" s="11" t="s">
        <v>67</v>
      </c>
      <c r="C18" s="25">
        <v>376.59466666666668</v>
      </c>
      <c r="D18" s="25">
        <v>348.06466666666665</v>
      </c>
      <c r="E18" s="25">
        <v>419.71933333333328</v>
      </c>
      <c r="F18" s="29">
        <v>445.99366666666674</v>
      </c>
      <c r="G18" s="28">
        <f t="shared" si="0"/>
        <v>6.2599769052017695</v>
      </c>
      <c r="H18" s="26">
        <f t="shared" si="1"/>
        <v>26.274333333333459</v>
      </c>
      <c r="I18" s="28">
        <f t="shared" si="2"/>
        <v>6.0733285399656127</v>
      </c>
      <c r="J18" s="18"/>
    </row>
    <row r="19" spans="1:10">
      <c r="A19" s="16"/>
      <c r="B19" s="11" t="s">
        <v>68</v>
      </c>
      <c r="C19" s="25">
        <v>23.083666666666669</v>
      </c>
      <c r="D19" s="25">
        <v>19.744666666666664</v>
      </c>
      <c r="E19" s="25">
        <v>18.667333333333332</v>
      </c>
      <c r="F19" s="29">
        <v>22.633666666666667</v>
      </c>
      <c r="G19" s="28">
        <f t="shared" si="0"/>
        <v>21.247455448019714</v>
      </c>
      <c r="H19" s="26">
        <f t="shared" si="1"/>
        <v>3.9663333333333348</v>
      </c>
      <c r="I19" s="28">
        <f t="shared" si="2"/>
        <v>0.30821445236681611</v>
      </c>
      <c r="J19" s="18"/>
    </row>
    <row r="20" spans="1:10">
      <c r="A20" s="16"/>
      <c r="B20" s="11" t="s">
        <v>39</v>
      </c>
      <c r="C20" s="25">
        <v>1965.1496666666669</v>
      </c>
      <c r="D20" s="25">
        <v>1960.4319999999998</v>
      </c>
      <c r="E20" s="25">
        <v>1933.7596666666668</v>
      </c>
      <c r="F20" s="29">
        <v>1868.6246666666666</v>
      </c>
      <c r="G20" s="28">
        <f t="shared" si="0"/>
        <v>-3.368308953939303</v>
      </c>
      <c r="H20" s="26">
        <f t="shared" si="1"/>
        <v>-65.135000000000218</v>
      </c>
      <c r="I20" s="28">
        <f t="shared" si="2"/>
        <v>25.446037391899573</v>
      </c>
      <c r="J20" s="18"/>
    </row>
    <row r="21" spans="1:10">
      <c r="A21" s="16"/>
      <c r="B21" s="11" t="s">
        <v>134</v>
      </c>
      <c r="C21" s="25">
        <v>745.32266666666658</v>
      </c>
      <c r="D21" s="25">
        <v>862.58566666666673</v>
      </c>
      <c r="E21" s="25">
        <v>823.37166666666656</v>
      </c>
      <c r="F21" s="29">
        <v>831.41633333333345</v>
      </c>
      <c r="G21" s="28">
        <f t="shared" ref="G21:G23" si="3">IF(OR(OR(F21=0,E21=0),F21=""),"",(F21/E21-1)*100)</f>
        <v>0.97703953054819603</v>
      </c>
      <c r="H21" s="26">
        <f t="shared" ref="H21:H23" si="4">F21-E21</f>
        <v>8.0446666666668989</v>
      </c>
      <c r="I21" s="28">
        <f t="shared" ref="I21:I23" si="5">IF(F21=0,"",F21/$F$13*100)</f>
        <v>11.321830158635054</v>
      </c>
      <c r="J21" s="18"/>
    </row>
    <row r="22" spans="1:10">
      <c r="A22" s="16"/>
      <c r="B22" s="11" t="s">
        <v>135</v>
      </c>
      <c r="C22" s="25">
        <v>840.73500000000001</v>
      </c>
      <c r="D22" s="25">
        <v>868.95866666666677</v>
      </c>
      <c r="E22" s="25">
        <v>845.84833333333336</v>
      </c>
      <c r="F22" s="29">
        <v>685.54066666666665</v>
      </c>
      <c r="G22" s="28">
        <f t="shared" si="3"/>
        <v>-18.952294442069007</v>
      </c>
      <c r="H22" s="26">
        <f t="shared" si="4"/>
        <v>-160.30766666666671</v>
      </c>
      <c r="I22" s="28">
        <f t="shared" si="5"/>
        <v>9.3353650676064568</v>
      </c>
      <c r="J22" s="18"/>
    </row>
    <row r="23" spans="1:10">
      <c r="A23" s="16"/>
      <c r="B23" s="11" t="s">
        <v>136</v>
      </c>
      <c r="C23" s="25">
        <v>379.09266666666667</v>
      </c>
      <c r="D23" s="25">
        <v>228.88700000000003</v>
      </c>
      <c r="E23" s="25">
        <v>264.53966666666662</v>
      </c>
      <c r="F23" s="29">
        <v>351.66699999999997</v>
      </c>
      <c r="G23" s="28">
        <f t="shared" si="3"/>
        <v>32.935451394182856</v>
      </c>
      <c r="H23" s="26">
        <f t="shared" si="4"/>
        <v>87.127333333333354</v>
      </c>
      <c r="I23" s="28">
        <f t="shared" si="5"/>
        <v>4.7888330873101035</v>
      </c>
      <c r="J23" s="18"/>
    </row>
    <row r="24" spans="1:10">
      <c r="A24" s="16"/>
      <c r="B24" s="11" t="s">
        <v>64</v>
      </c>
      <c r="C24" s="25">
        <v>1129.6386666666667</v>
      </c>
      <c r="D24" s="25">
        <v>994.07166666666672</v>
      </c>
      <c r="E24" s="25">
        <v>891.5676666666667</v>
      </c>
      <c r="F24" s="29">
        <v>1328.1146666666666</v>
      </c>
      <c r="G24" s="28">
        <f t="shared" si="0"/>
        <v>48.963978430502372</v>
      </c>
      <c r="H24" s="26">
        <f t="shared" si="1"/>
        <v>436.54699999999991</v>
      </c>
      <c r="I24" s="28">
        <f t="shared" si="2"/>
        <v>18.085630609284244</v>
      </c>
      <c r="J24" s="18"/>
    </row>
    <row r="25" spans="1:10">
      <c r="A25" s="16"/>
      <c r="B25" s="11" t="s">
        <v>40</v>
      </c>
      <c r="C25" s="25">
        <v>294.25600000000003</v>
      </c>
      <c r="D25" s="25">
        <v>277.80566666666664</v>
      </c>
      <c r="E25" s="25">
        <v>231.26</v>
      </c>
      <c r="F25" s="29">
        <v>472.62966666666671</v>
      </c>
      <c r="G25" s="28">
        <f t="shared" si="0"/>
        <v>104.37155870737125</v>
      </c>
      <c r="H25" s="26">
        <f t="shared" si="1"/>
        <v>241.36966666666672</v>
      </c>
      <c r="I25" s="28">
        <f t="shared" si="2"/>
        <v>6.4360448543015956</v>
      </c>
      <c r="J25" s="18"/>
    </row>
    <row r="26" spans="1:10">
      <c r="A26" s="16"/>
      <c r="B26" s="11" t="s">
        <v>69</v>
      </c>
      <c r="C26" s="25">
        <v>850.6343333333333</v>
      </c>
      <c r="D26" s="25">
        <v>693.07500000000005</v>
      </c>
      <c r="E26" s="25">
        <v>570.41399999999999</v>
      </c>
      <c r="F26" s="29">
        <v>800.03566666666666</v>
      </c>
      <c r="G26" s="28">
        <f t="shared" si="0"/>
        <v>40.255264889477928</v>
      </c>
      <c r="H26" s="26">
        <f t="shared" si="1"/>
        <v>229.62166666666667</v>
      </c>
      <c r="I26" s="28">
        <f t="shared" si="2"/>
        <v>10.894503241878056</v>
      </c>
      <c r="J26" s="18"/>
    </row>
    <row r="27" spans="1:10">
      <c r="A27" s="16"/>
      <c r="B27" s="11" t="s">
        <v>41</v>
      </c>
      <c r="C27" s="25">
        <v>988.26</v>
      </c>
      <c r="D27" s="25">
        <v>853.81366666666656</v>
      </c>
      <c r="E27" s="25">
        <v>769.46566666666661</v>
      </c>
      <c r="F27" s="29">
        <v>1100.1906666666666</v>
      </c>
      <c r="G27" s="28">
        <f t="shared" si="0"/>
        <v>42.981124997130053</v>
      </c>
      <c r="H27" s="26">
        <f t="shared" si="1"/>
        <v>330.72500000000002</v>
      </c>
      <c r="I27" s="28">
        <f t="shared" si="2"/>
        <v>14.981870539126771</v>
      </c>
      <c r="J27" s="18"/>
    </row>
    <row r="28" spans="1:10">
      <c r="A28" s="16"/>
      <c r="B28" s="11" t="s">
        <v>65</v>
      </c>
      <c r="C28" s="25">
        <v>334.69033333333329</v>
      </c>
      <c r="D28" s="25">
        <v>382.26233333333334</v>
      </c>
      <c r="E28" s="25">
        <v>430.82166666666666</v>
      </c>
      <c r="F28" s="29">
        <v>563.57733333333329</v>
      </c>
      <c r="G28" s="28">
        <f t="shared" si="0"/>
        <v>30.814528826699352</v>
      </c>
      <c r="H28" s="26">
        <f t="shared" si="1"/>
        <v>132.75566666666663</v>
      </c>
      <c r="I28" s="28">
        <f t="shared" si="2"/>
        <v>7.6745267003291806</v>
      </c>
      <c r="J28" s="18"/>
    </row>
    <row r="29" spans="1:10">
      <c r="A29" s="16"/>
      <c r="B29" s="11" t="s">
        <v>40</v>
      </c>
      <c r="C29" s="25">
        <v>88.493333333333339</v>
      </c>
      <c r="D29" s="25">
        <v>117.70099999999998</v>
      </c>
      <c r="E29" s="25">
        <v>131.05366666666666</v>
      </c>
      <c r="F29" s="29">
        <v>234.37233333333333</v>
      </c>
      <c r="G29" s="28">
        <f t="shared" si="0"/>
        <v>78.836914139500109</v>
      </c>
      <c r="H29" s="26">
        <f t="shared" si="1"/>
        <v>103.31866666666667</v>
      </c>
      <c r="I29" s="28">
        <f t="shared" si="2"/>
        <v>3.1915703907865662</v>
      </c>
      <c r="J29" s="18"/>
    </row>
    <row r="30" spans="1:10">
      <c r="A30" s="16"/>
      <c r="B30" s="11" t="s">
        <v>69</v>
      </c>
      <c r="C30" s="25">
        <v>259.83999999999997</v>
      </c>
      <c r="D30" s="25">
        <v>261.09266666666667</v>
      </c>
      <c r="E30" s="25">
        <v>288.35666666666668</v>
      </c>
      <c r="F30" s="29">
        <v>332.59800000000001</v>
      </c>
      <c r="G30" s="28">
        <f t="shared" si="0"/>
        <v>15.342573433363782</v>
      </c>
      <c r="H30" s="26">
        <f t="shared" si="1"/>
        <v>44.24133333333333</v>
      </c>
      <c r="I30" s="28">
        <f t="shared" si="2"/>
        <v>4.5291605614776653</v>
      </c>
      <c r="J30" s="18"/>
    </row>
    <row r="31" spans="1:10">
      <c r="A31" s="16"/>
      <c r="B31" s="11" t="s">
        <v>41</v>
      </c>
      <c r="C31" s="25">
        <v>294.29333333333329</v>
      </c>
      <c r="D31" s="25">
        <v>312.71233333333333</v>
      </c>
      <c r="E31" s="25">
        <v>357.79666666666668</v>
      </c>
      <c r="F31" s="29">
        <v>451.46733333333333</v>
      </c>
      <c r="G31" s="28">
        <f t="shared" si="0"/>
        <v>26.179860069499441</v>
      </c>
      <c r="H31" s="26">
        <f t="shared" si="1"/>
        <v>93.670666666666648</v>
      </c>
      <c r="I31" s="28">
        <f t="shared" si="2"/>
        <v>6.1478663158793019</v>
      </c>
      <c r="J31" s="18"/>
    </row>
    <row r="32" spans="1:10" ht="14.25" customHeight="1">
      <c r="A32" s="16"/>
      <c r="B32" s="12"/>
      <c r="C32" s="4"/>
      <c r="D32" s="4"/>
      <c r="E32" s="4"/>
      <c r="F32" s="4"/>
      <c r="G32" s="24"/>
      <c r="H32" s="24"/>
      <c r="I32" s="24"/>
      <c r="J32" s="18"/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L33" s="9" t="str">
        <f>IF(F33="","",1)</f>
        <v/>
      </c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L34" s="9" t="str">
        <f>IF(F34="","",1)</f>
        <v/>
      </c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  <c r="L35" s="9" t="str">
        <f>IF(F35="","",1)</f>
        <v/>
      </c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  <c r="L36" s="9" t="str">
        <f>IF(F36="","",1)</f>
        <v/>
      </c>
    </row>
    <row r="37" spans="1:12">
      <c r="A37" s="16"/>
      <c r="B37" s="11"/>
      <c r="C37" s="4"/>
      <c r="D37" s="4"/>
      <c r="E37" s="4"/>
      <c r="F37" s="5"/>
      <c r="G37" s="8"/>
      <c r="H37" s="8"/>
      <c r="I37" s="8"/>
      <c r="J37" s="18"/>
      <c r="L37" s="9" t="str">
        <f>IF(F37="","",1)</f>
        <v/>
      </c>
    </row>
    <row r="38" spans="1:12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>
      <c r="A39" s="16"/>
      <c r="B39" s="11"/>
      <c r="C39" s="4"/>
      <c r="D39" s="4"/>
      <c r="E39" s="4"/>
      <c r="F39" s="5"/>
      <c r="G39" s="8"/>
      <c r="H39" s="8"/>
      <c r="I39" s="8"/>
      <c r="J39" s="18"/>
      <c r="L39" s="9" t="str">
        <f>IF(F39="","",1)</f>
        <v/>
      </c>
    </row>
    <row r="40" spans="1:12">
      <c r="A40" s="16"/>
      <c r="B40" s="11"/>
      <c r="C40" s="4"/>
      <c r="D40" s="4"/>
      <c r="E40" s="4"/>
      <c r="F40" s="5"/>
      <c r="G40" s="8"/>
      <c r="H40" s="8"/>
      <c r="I40" s="8"/>
      <c r="J40" s="18"/>
      <c r="L40" s="9" t="str">
        <f>IF(F40="","",1)</f>
        <v/>
      </c>
    </row>
    <row r="41" spans="1:12">
      <c r="A41" s="16"/>
      <c r="B41" s="11"/>
      <c r="C41" s="4"/>
      <c r="D41" s="4"/>
      <c r="E41" s="4"/>
      <c r="F41" s="5"/>
      <c r="G41" s="8"/>
      <c r="H41" s="8"/>
      <c r="I41" s="8"/>
      <c r="J41" s="18"/>
      <c r="L41" s="9" t="str">
        <f>IF(F41="","",1)</f>
        <v/>
      </c>
    </row>
    <row r="42" spans="1:12">
      <c r="A42" s="16"/>
      <c r="B42" s="11"/>
      <c r="C42" s="4"/>
      <c r="D42" s="4"/>
      <c r="E42" s="4"/>
      <c r="F42" s="5"/>
      <c r="G42" s="8"/>
      <c r="H42" s="8"/>
      <c r="I42" s="8"/>
      <c r="J42" s="18"/>
      <c r="L42" s="9" t="str">
        <f>IF(F42="","",1)</f>
        <v/>
      </c>
    </row>
    <row r="43" spans="1:12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>
      <c r="A45" s="16"/>
      <c r="B45" s="91" t="s">
        <v>31</v>
      </c>
      <c r="C45" s="5"/>
      <c r="D45" s="5"/>
      <c r="E45" s="5"/>
      <c r="F45" s="5"/>
      <c r="G45" s="6"/>
      <c r="H45" s="6"/>
      <c r="I45" s="6"/>
      <c r="J45" s="18"/>
    </row>
    <row r="46" spans="1:12">
      <c r="A46" s="20"/>
      <c r="B46" s="110" t="s">
        <v>188</v>
      </c>
      <c r="C46" s="21"/>
      <c r="D46" s="21"/>
      <c r="E46" s="21"/>
      <c r="F46" s="21"/>
      <c r="G46" s="21"/>
      <c r="H46" s="21"/>
      <c r="I46" s="21"/>
      <c r="J46" s="22"/>
    </row>
    <row r="47" spans="1:12">
      <c r="B47" s="11"/>
    </row>
    <row r="48" spans="1:12">
      <c r="B48" s="11"/>
    </row>
    <row r="49" spans="5:6">
      <c r="E49" s="23" t="s">
        <v>125</v>
      </c>
      <c r="F49" s="34">
        <f>F15</f>
        <v>4038.3753333333334</v>
      </c>
    </row>
    <row r="50" spans="5:6">
      <c r="E50" s="23" t="s">
        <v>58</v>
      </c>
      <c r="F50" s="34">
        <f>F14-F15</f>
        <v>1868.6246666666666</v>
      </c>
    </row>
  </sheetData>
  <mergeCells count="5">
    <mergeCell ref="C7:I7"/>
    <mergeCell ref="C8:I8"/>
    <mergeCell ref="I10:I11"/>
    <mergeCell ref="C10:F10"/>
    <mergeCell ref="G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published="0" codeName="Hoja18" enableFormatConditionsCalculation="0">
    <tabColor rgb="FF53722D"/>
  </sheetPr>
  <dimension ref="A1:O56"/>
  <sheetViews>
    <sheetView zoomScaleSheetLayoutView="100" workbookViewId="0">
      <pane ySplit="11" topLeftCell="A12" activePane="bottomLeft" state="frozen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06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97" t="s">
        <v>35</v>
      </c>
      <c r="D7" s="197"/>
      <c r="E7" s="197"/>
      <c r="F7" s="197"/>
      <c r="G7" s="197"/>
      <c r="H7" s="197"/>
      <c r="I7" s="197"/>
      <c r="J7" s="197"/>
      <c r="K7" s="197"/>
      <c r="L7" s="18"/>
    </row>
    <row r="8" spans="1:15">
      <c r="A8" s="16"/>
      <c r="B8" s="10"/>
      <c r="C8" s="197" t="s">
        <v>132</v>
      </c>
      <c r="D8" s="197"/>
      <c r="E8" s="197"/>
      <c r="F8" s="197"/>
      <c r="G8" s="197"/>
      <c r="H8" s="197"/>
      <c r="I8" s="197"/>
      <c r="J8" s="197"/>
      <c r="K8" s="197"/>
      <c r="L8" s="18"/>
    </row>
    <row r="9" spans="1:15">
      <c r="A9" s="16"/>
      <c r="B9" s="10"/>
      <c r="C9" s="93"/>
      <c r="D9" s="93"/>
      <c r="E9" s="93"/>
      <c r="F9" s="93"/>
      <c r="G9" s="93"/>
      <c r="H9" s="10"/>
      <c r="I9" s="10"/>
      <c r="J9" s="10"/>
      <c r="K9" s="10"/>
      <c r="L9" s="18"/>
    </row>
    <row r="10" spans="1:15" ht="15.75" customHeight="1">
      <c r="A10" s="16"/>
      <c r="B10" s="11"/>
      <c r="C10" s="198" t="s">
        <v>2</v>
      </c>
      <c r="D10" s="198"/>
      <c r="E10" s="198"/>
      <c r="F10" s="198"/>
      <c r="G10" s="198"/>
      <c r="H10" s="199" t="s">
        <v>1</v>
      </c>
      <c r="I10" s="199" t="s">
        <v>3</v>
      </c>
      <c r="J10" s="199" t="s">
        <v>29</v>
      </c>
      <c r="K10" s="199" t="s">
        <v>30</v>
      </c>
      <c r="L10" s="18"/>
    </row>
    <row r="11" spans="1:15">
      <c r="A11" s="16"/>
      <c r="B11" s="11"/>
      <c r="C11" s="93">
        <v>2006</v>
      </c>
      <c r="D11" s="93">
        <v>2007</v>
      </c>
      <c r="E11" s="93">
        <v>2008</v>
      </c>
      <c r="F11" s="93">
        <v>2009</v>
      </c>
      <c r="G11" s="93">
        <v>2010</v>
      </c>
      <c r="H11" s="199"/>
      <c r="I11" s="199"/>
      <c r="J11" s="199"/>
      <c r="K11" s="199"/>
      <c r="L11" s="18"/>
      <c r="O11" s="102"/>
    </row>
    <row r="12" spans="1:15" ht="12" customHeight="1">
      <c r="A12" s="16"/>
      <c r="B12" s="11"/>
      <c r="C12" s="93"/>
      <c r="D12" s="93"/>
      <c r="E12" s="93"/>
      <c r="F12" s="93"/>
      <c r="G12" s="93"/>
      <c r="H12" s="93"/>
      <c r="I12" s="93"/>
      <c r="J12" s="93"/>
      <c r="K12" s="93"/>
      <c r="L12" s="18"/>
    </row>
    <row r="13" spans="1:15">
      <c r="A13" s="16"/>
      <c r="B13" s="12" t="s">
        <v>28</v>
      </c>
      <c r="C13" s="26">
        <v>32465.643666666667</v>
      </c>
      <c r="D13" s="26">
        <v>33024.252999999997</v>
      </c>
      <c r="E13" s="26">
        <v>33586.418333333335</v>
      </c>
      <c r="F13" s="26">
        <v>34148.231333333337</v>
      </c>
      <c r="G13" s="26">
        <v>34693.606999999996</v>
      </c>
      <c r="H13" s="28">
        <f t="shared" ref="H13:H26" si="0">IF(OR(OR(G13=0,F13=0),G13=""),"",(G13/F13-1)*100)</f>
        <v>1.5970832027669246</v>
      </c>
      <c r="I13" s="27">
        <f>IF(OR(OR(G13=0,F13=0),F13=""),"",(F13/E13-1)*100)</f>
        <v>1.6727386481767859</v>
      </c>
      <c r="J13" s="28">
        <f>IF(G13=0,"",G13/$G$13*100)</f>
        <v>100</v>
      </c>
      <c r="K13" s="27">
        <f t="shared" ref="K13:K38" si="1">IF(F13=0,"",F13/$F$13*100)</f>
        <v>100</v>
      </c>
      <c r="L13" s="18"/>
    </row>
    <row r="14" spans="1:15">
      <c r="A14" s="16"/>
      <c r="B14" s="11" t="s">
        <v>32</v>
      </c>
      <c r="C14" s="25">
        <f>C13-SUM(C15:C38)</f>
        <v>17553.019333333334</v>
      </c>
      <c r="D14" s="25">
        <f>D13-SUM(D15:D38)</f>
        <v>16057.232666666659</v>
      </c>
      <c r="E14" s="25">
        <f>E13-SUM(E15:E38)</f>
        <v>16291.545666666672</v>
      </c>
      <c r="F14" s="25">
        <f>F13-SUM(F15:F38)</f>
        <v>16526.404999999999</v>
      </c>
      <c r="G14" s="26">
        <f>G13-SUM(G15:G38)</f>
        <v>16753.437666666665</v>
      </c>
      <c r="H14" s="28">
        <f t="shared" si="0"/>
        <v>1.3737571278609417</v>
      </c>
      <c r="I14" s="27">
        <f>IF(OR(OR(G14=0,F14=0),F14=""),"",(F14/E14-1)*100)</f>
        <v>1.441602522797214</v>
      </c>
      <c r="J14" s="28">
        <f t="shared" ref="J14:J38" si="2">IF(G14=0,"",G14/$G$13*100)</f>
        <v>48.289696907752102</v>
      </c>
      <c r="K14" s="27">
        <f>IF(F14=0,"",F14/$F$13*100)</f>
        <v>48.396078961395496</v>
      </c>
      <c r="L14" s="18"/>
    </row>
    <row r="15" spans="1:15">
      <c r="A15" s="16"/>
      <c r="B15" s="12" t="s">
        <v>5</v>
      </c>
      <c r="C15" s="29">
        <v>5464.2906666666677</v>
      </c>
      <c r="D15" s="29">
        <v>5577.4833333333336</v>
      </c>
      <c r="E15" s="29">
        <v>5689.0133333333333</v>
      </c>
      <c r="F15" s="29">
        <v>5799.0233333333335</v>
      </c>
      <c r="G15" s="29">
        <v>5907</v>
      </c>
      <c r="H15" s="58">
        <f>IF(OR(OR(G15=0,F15=0),G15=""),"",(G15/F15-1)*100)</f>
        <v>1.8619802070118707</v>
      </c>
      <c r="I15" s="36">
        <f t="shared" ref="I15" si="3">IF(OR(OR(G15=0,F15=0),F15=""),"",(F15/E15-1)*100)</f>
        <v>1.9337272309668307</v>
      </c>
      <c r="J15" s="58">
        <f t="shared" si="2"/>
        <v>17.026191597777657</v>
      </c>
      <c r="K15" s="36">
        <f t="shared" si="1"/>
        <v>16.981914163363111</v>
      </c>
      <c r="L15" s="18"/>
      <c r="N15" s="23" t="s">
        <v>5</v>
      </c>
      <c r="O15" s="34">
        <f>J15</f>
        <v>17.026191597777657</v>
      </c>
    </row>
    <row r="16" spans="1:15">
      <c r="A16" s="16"/>
      <c r="B16" s="11" t="s">
        <v>25</v>
      </c>
      <c r="C16" s="63">
        <v>2592.5859999999998</v>
      </c>
      <c r="D16" s="63">
        <v>2644.8836666666666</v>
      </c>
      <c r="E16" s="63">
        <v>2696.6603333333333</v>
      </c>
      <c r="F16" s="63">
        <v>2747.4956666666671</v>
      </c>
      <c r="G16" s="64">
        <v>2797.4623333333334</v>
      </c>
      <c r="H16" s="28">
        <f t="shared" si="0"/>
        <v>1.8186258589185433</v>
      </c>
      <c r="I16" s="27">
        <f t="shared" ref="I16:I26" si="4">IF(OR(OR(G16=0,F16=0),F16=""),"",(F16/E16-1)*100)</f>
        <v>1.8851218562812688</v>
      </c>
      <c r="J16" s="28">
        <f t="shared" si="2"/>
        <v>8.0633366641102899</v>
      </c>
      <c r="K16" s="27">
        <f t="shared" si="1"/>
        <v>8.0457920055869359</v>
      </c>
      <c r="L16" s="18"/>
      <c r="N16" s="23" t="s">
        <v>42</v>
      </c>
      <c r="O16" s="34">
        <f>100-O15</f>
        <v>82.973808402222346</v>
      </c>
    </row>
    <row r="17" spans="1:12">
      <c r="A17" s="16"/>
      <c r="B17" s="11" t="s">
        <v>26</v>
      </c>
      <c r="C17" s="25">
        <v>1735.2629999999999</v>
      </c>
      <c r="D17" s="25">
        <v>1765.3166666666666</v>
      </c>
      <c r="E17" s="25">
        <v>1795.3990000000001</v>
      </c>
      <c r="F17" s="25">
        <v>1825.6813333333332</v>
      </c>
      <c r="G17" s="26">
        <v>1854.9449999999999</v>
      </c>
      <c r="H17" s="28">
        <f t="shared" si="0"/>
        <v>1.6028901721439448</v>
      </c>
      <c r="I17" s="27">
        <f t="shared" si="4"/>
        <v>1.6866631502709506</v>
      </c>
      <c r="J17" s="28">
        <f t="shared" si="2"/>
        <v>5.3466478708887202</v>
      </c>
      <c r="K17" s="27">
        <f t="shared" si="1"/>
        <v>5.3463422907974127</v>
      </c>
      <c r="L17" s="18"/>
    </row>
    <row r="18" spans="1:12">
      <c r="A18" s="16"/>
      <c r="B18" s="11" t="s">
        <v>27</v>
      </c>
      <c r="C18" s="25">
        <v>1246.8673333333334</v>
      </c>
      <c r="D18" s="25">
        <v>1269.6663333333333</v>
      </c>
      <c r="E18" s="25">
        <v>1292.8366666666666</v>
      </c>
      <c r="F18" s="25">
        <v>1316.1766666666667</v>
      </c>
      <c r="G18" s="26">
        <v>1339.13</v>
      </c>
      <c r="H18" s="28">
        <f t="shared" si="0"/>
        <v>1.7439401498785756</v>
      </c>
      <c r="I18" s="27">
        <f t="shared" si="4"/>
        <v>1.805332460145781</v>
      </c>
      <c r="J18" s="28">
        <f t="shared" si="2"/>
        <v>3.8598753943341788</v>
      </c>
      <c r="K18" s="27">
        <f t="shared" si="1"/>
        <v>3.8543040599057283</v>
      </c>
      <c r="L18" s="18"/>
    </row>
    <row r="19" spans="1:12">
      <c r="A19" s="16"/>
      <c r="B19" s="11" t="s">
        <v>21</v>
      </c>
      <c r="C19" s="25">
        <v>774.42899999999997</v>
      </c>
      <c r="D19" s="25">
        <v>786.8803333333334</v>
      </c>
      <c r="E19" s="25">
        <v>799.22400000000005</v>
      </c>
      <c r="F19" s="25">
        <v>811.32099999999991</v>
      </c>
      <c r="G19" s="26">
        <v>822.86333333333334</v>
      </c>
      <c r="H19" s="28">
        <f t="shared" si="0"/>
        <v>1.4226592598161947</v>
      </c>
      <c r="I19" s="27">
        <f t="shared" si="4"/>
        <v>1.5135931853898166</v>
      </c>
      <c r="J19" s="28">
        <f t="shared" si="2"/>
        <v>2.3718010448822269</v>
      </c>
      <c r="K19" s="27">
        <f t="shared" si="1"/>
        <v>2.3758800040927444</v>
      </c>
      <c r="L19" s="18"/>
    </row>
    <row r="20" spans="1:12">
      <c r="A20" s="16"/>
      <c r="B20" s="11" t="s">
        <v>6</v>
      </c>
      <c r="C20" s="25">
        <v>652.52599999999995</v>
      </c>
      <c r="D20" s="25">
        <v>663.89599999999996</v>
      </c>
      <c r="E20" s="25">
        <v>675.72466666666662</v>
      </c>
      <c r="F20" s="25">
        <v>688.10933333333332</v>
      </c>
      <c r="G20" s="26">
        <v>700.45899999999995</v>
      </c>
      <c r="H20" s="28">
        <f t="shared" si="0"/>
        <v>1.7947244817683838</v>
      </c>
      <c r="I20" s="27">
        <f t="shared" si="4"/>
        <v>1.8327977766092074</v>
      </c>
      <c r="J20" s="28">
        <f t="shared" si="2"/>
        <v>2.0189858033498798</v>
      </c>
      <c r="K20" s="27">
        <f t="shared" si="1"/>
        <v>2.0150658071173502</v>
      </c>
      <c r="L20" s="18"/>
    </row>
    <row r="21" spans="1:12">
      <c r="A21" s="16"/>
      <c r="B21" s="11" t="s">
        <v>22</v>
      </c>
      <c r="C21" s="25">
        <v>546.33466666666664</v>
      </c>
      <c r="D21" s="25">
        <v>556.37699999999995</v>
      </c>
      <c r="E21" s="25">
        <v>566.70433333333335</v>
      </c>
      <c r="F21" s="25">
        <v>577.47666666666657</v>
      </c>
      <c r="G21" s="26">
        <v>588.178</v>
      </c>
      <c r="H21" s="28">
        <f t="shared" si="0"/>
        <v>1.8531196065642019</v>
      </c>
      <c r="I21" s="27">
        <f t="shared" si="4"/>
        <v>1.9008736478104415</v>
      </c>
      <c r="J21" s="28">
        <f t="shared" si="2"/>
        <v>1.6953498089720105</v>
      </c>
      <c r="K21" s="27">
        <f t="shared" si="1"/>
        <v>1.6910880713841554</v>
      </c>
      <c r="L21" s="18"/>
    </row>
    <row r="22" spans="1:12">
      <c r="A22" s="16"/>
      <c r="B22" s="11" t="s">
        <v>24</v>
      </c>
      <c r="C22" s="25">
        <v>459.49200000000002</v>
      </c>
      <c r="D22" s="25">
        <v>465.983</v>
      </c>
      <c r="E22" s="25">
        <v>472.24</v>
      </c>
      <c r="F22" s="25">
        <v>478.25266666666658</v>
      </c>
      <c r="G22" s="26">
        <v>483.95666666666665</v>
      </c>
      <c r="H22" s="28">
        <f t="shared" si="0"/>
        <v>1.1926750016379106</v>
      </c>
      <c r="I22" s="27">
        <f t="shared" si="4"/>
        <v>1.2732226551470882</v>
      </c>
      <c r="J22" s="28">
        <f t="shared" si="2"/>
        <v>1.3949447996763977</v>
      </c>
      <c r="K22" s="27">
        <f t="shared" si="1"/>
        <v>1.4005195818145542</v>
      </c>
      <c r="L22" s="18"/>
    </row>
    <row r="23" spans="1:12">
      <c r="A23" s="16"/>
      <c r="B23" s="11" t="s">
        <v>8</v>
      </c>
      <c r="C23" s="25">
        <v>367.92799999999994</v>
      </c>
      <c r="D23" s="25">
        <v>374.01833333333326</v>
      </c>
      <c r="E23" s="25">
        <v>380.23066666666665</v>
      </c>
      <c r="F23" s="25">
        <v>386.43666666666667</v>
      </c>
      <c r="G23" s="26">
        <v>392.44233333333335</v>
      </c>
      <c r="H23" s="28">
        <f t="shared" si="0"/>
        <v>1.5541140851023538</v>
      </c>
      <c r="I23" s="27">
        <f t="shared" si="4"/>
        <v>1.6321671406479554</v>
      </c>
      <c r="J23" s="28">
        <f t="shared" si="2"/>
        <v>1.1311661348251665</v>
      </c>
      <c r="K23" s="27">
        <f t="shared" si="1"/>
        <v>1.1316447487265664</v>
      </c>
      <c r="L23" s="18"/>
    </row>
    <row r="24" spans="1:12">
      <c r="A24" s="16"/>
      <c r="B24" s="11" t="s">
        <v>23</v>
      </c>
      <c r="C24" s="25">
        <v>322.0743333333333</v>
      </c>
      <c r="D24" s="25">
        <v>325.19366666666667</v>
      </c>
      <c r="E24" s="25">
        <v>328.32166666666666</v>
      </c>
      <c r="F24" s="25">
        <v>331.33699999999999</v>
      </c>
      <c r="G24" s="26">
        <v>334.11833333333334</v>
      </c>
      <c r="H24" s="28">
        <f t="shared" si="0"/>
        <v>0.83942733028106176</v>
      </c>
      <c r="I24" s="27">
        <f t="shared" si="4"/>
        <v>0.91840826831410816</v>
      </c>
      <c r="J24" s="28">
        <f t="shared" si="2"/>
        <v>0.96305447090967911</v>
      </c>
      <c r="K24" s="27">
        <f t="shared" si="1"/>
        <v>0.97029036955296089</v>
      </c>
      <c r="L24" s="18"/>
    </row>
    <row r="25" spans="1:12">
      <c r="A25" s="16"/>
      <c r="B25" s="11" t="s">
        <v>20</v>
      </c>
      <c r="C25" s="25">
        <v>279.84033333333332</v>
      </c>
      <c r="D25" s="25">
        <v>288.86533333333335</v>
      </c>
      <c r="E25" s="25">
        <v>297.97433333333333</v>
      </c>
      <c r="F25" s="25">
        <v>307.16000000000003</v>
      </c>
      <c r="G25" s="26">
        <v>316.24799999999999</v>
      </c>
      <c r="H25" s="28">
        <f t="shared" si="0"/>
        <v>2.9587185831488449</v>
      </c>
      <c r="I25" s="27">
        <f t="shared" si="4"/>
        <v>3.0827039912833643</v>
      </c>
      <c r="J25" s="28">
        <f t="shared" si="2"/>
        <v>0.91154546138716563</v>
      </c>
      <c r="K25" s="27">
        <f t="shared" si="1"/>
        <v>0.89949021664313822</v>
      </c>
      <c r="L25" s="18"/>
    </row>
    <row r="26" spans="1:12">
      <c r="A26" s="16"/>
      <c r="B26" s="11" t="s">
        <v>17</v>
      </c>
      <c r="C26" s="25"/>
      <c r="D26" s="25">
        <v>294.80799999999999</v>
      </c>
      <c r="E26" s="25">
        <v>301.60899999999998</v>
      </c>
      <c r="F26" s="25">
        <v>308.72399999999999</v>
      </c>
      <c r="G26" s="26">
        <v>315.99600000000004</v>
      </c>
      <c r="H26" s="28">
        <f t="shared" si="0"/>
        <v>2.3555020017880235</v>
      </c>
      <c r="I26" s="27">
        <f t="shared" si="4"/>
        <v>2.3590144856420192</v>
      </c>
      <c r="J26" s="28">
        <f t="shared" si="2"/>
        <v>0.91081910278167399</v>
      </c>
      <c r="K26" s="27">
        <f t="shared" si="1"/>
        <v>0.9040702488700878</v>
      </c>
      <c r="L26" s="18"/>
    </row>
    <row r="27" spans="1:12">
      <c r="A27" s="16"/>
      <c r="B27" s="11" t="s">
        <v>11</v>
      </c>
      <c r="C27" s="25">
        <v>249.02166666666665</v>
      </c>
      <c r="D27" s="25">
        <v>254.59866666666667</v>
      </c>
      <c r="E27" s="25">
        <v>260.27266666666668</v>
      </c>
      <c r="F27" s="25">
        <v>266.17233333333331</v>
      </c>
      <c r="G27" s="26">
        <v>272.21366666666671</v>
      </c>
      <c r="H27" s="28">
        <f t="shared" ref="H27:H38" si="5">IF(OR(OR(G27=0,F27=0),G27=""),"",(G27/F27-1)*100)</f>
        <v>2.2697074702229481</v>
      </c>
      <c r="I27" s="27">
        <f t="shared" ref="I27:I38" si="6">IF(OR(OR(G27=0,F27=0),F27=""),"",(F27/E27-1)*100)</f>
        <v>2.2667254084818511</v>
      </c>
      <c r="J27" s="28">
        <f t="shared" si="2"/>
        <v>0.78462198141192629</v>
      </c>
      <c r="K27" s="27">
        <f t="shared" si="1"/>
        <v>0.7794615502487614</v>
      </c>
      <c r="L27" s="18"/>
    </row>
    <row r="28" spans="1:12">
      <c r="A28" s="16"/>
      <c r="B28" s="11" t="s">
        <v>19</v>
      </c>
      <c r="C28" s="25"/>
      <c r="D28" s="25">
        <v>233.53766666666669</v>
      </c>
      <c r="E28" s="25">
        <v>242.19466666666665</v>
      </c>
      <c r="F28" s="25">
        <v>251.05966666666669</v>
      </c>
      <c r="G28" s="26">
        <v>258.00566666666668</v>
      </c>
      <c r="H28" s="28">
        <f t="shared" si="5"/>
        <v>2.766672995396835</v>
      </c>
      <c r="I28" s="27">
        <f t="shared" si="6"/>
        <v>3.660278784008475</v>
      </c>
      <c r="J28" s="28">
        <f t="shared" si="2"/>
        <v>0.74366919146419896</v>
      </c>
      <c r="K28" s="27">
        <f t="shared" si="1"/>
        <v>0.73520547584436147</v>
      </c>
      <c r="L28" s="18"/>
    </row>
    <row r="29" spans="1:12">
      <c r="A29" s="16"/>
      <c r="B29" s="11" t="s">
        <v>10</v>
      </c>
      <c r="C29" s="25"/>
      <c r="D29" s="25">
        <v>234.67566666666667</v>
      </c>
      <c r="E29" s="25">
        <v>238.58533333333332</v>
      </c>
      <c r="F29" s="25">
        <v>242.51766666666666</v>
      </c>
      <c r="G29" s="26">
        <v>246.44399999999999</v>
      </c>
      <c r="H29" s="28">
        <f t="shared" si="5"/>
        <v>1.618988582275116</v>
      </c>
      <c r="I29" s="27">
        <f t="shared" si="6"/>
        <v>1.648187371115295</v>
      </c>
      <c r="J29" s="28">
        <f t="shared" si="2"/>
        <v>0.71034412766594157</v>
      </c>
      <c r="K29" s="27">
        <f t="shared" si="1"/>
        <v>0.71019100315727424</v>
      </c>
      <c r="L29" s="18"/>
    </row>
    <row r="30" spans="1:12">
      <c r="A30" s="16"/>
      <c r="B30" s="11" t="s">
        <v>9</v>
      </c>
      <c r="C30" s="25">
        <v>221.97133333333332</v>
      </c>
      <c r="D30" s="25">
        <v>227.08233333333337</v>
      </c>
      <c r="E30" s="25">
        <v>232.26933333333332</v>
      </c>
      <c r="F30" s="25">
        <v>237.47266666666667</v>
      </c>
      <c r="G30" s="26">
        <v>242.61166666666668</v>
      </c>
      <c r="H30" s="28">
        <f t="shared" si="5"/>
        <v>2.1640385279428687</v>
      </c>
      <c r="I30" s="27">
        <f t="shared" si="6"/>
        <v>2.2402153821425852</v>
      </c>
      <c r="J30" s="28">
        <f t="shared" si="2"/>
        <v>0.69929790426999039</v>
      </c>
      <c r="K30" s="27">
        <f t="shared" si="1"/>
        <v>0.69541717797507396</v>
      </c>
      <c r="L30" s="18"/>
    </row>
    <row r="31" spans="1:12">
      <c r="A31" s="16"/>
      <c r="B31" s="11" t="s">
        <v>4</v>
      </c>
      <c r="C31" s="25"/>
      <c r="D31" s="25">
        <v>220.47533333333334</v>
      </c>
      <c r="E31" s="25">
        <v>222.77933333333331</v>
      </c>
      <c r="F31" s="25">
        <v>224.96266666666665</v>
      </c>
      <c r="G31" s="26">
        <v>226.94166666666669</v>
      </c>
      <c r="H31" s="28">
        <f t="shared" si="5"/>
        <v>0.87970152084495545</v>
      </c>
      <c r="I31" s="27">
        <f t="shared" si="6"/>
        <v>0.98004303211847166</v>
      </c>
      <c r="J31" s="28">
        <f t="shared" si="2"/>
        <v>0.65413108146024335</v>
      </c>
      <c r="K31" s="27">
        <f t="shared" si="1"/>
        <v>0.65878277697818088</v>
      </c>
      <c r="L31" s="18"/>
    </row>
    <row r="32" spans="1:12">
      <c r="A32" s="16"/>
      <c r="B32" s="11" t="s">
        <v>12</v>
      </c>
      <c r="C32" s="25"/>
      <c r="D32" s="25">
        <v>186.51666666666665</v>
      </c>
      <c r="E32" s="25">
        <v>189.41200000000001</v>
      </c>
      <c r="F32" s="25">
        <v>192.39633333333336</v>
      </c>
      <c r="G32" s="26">
        <v>194.61033333333333</v>
      </c>
      <c r="H32" s="28">
        <f t="shared" si="5"/>
        <v>1.1507495811597046</v>
      </c>
      <c r="I32" s="27">
        <f t="shared" si="6"/>
        <v>1.5755777529054882</v>
      </c>
      <c r="J32" s="28">
        <f t="shared" si="2"/>
        <v>0.56094004100909245</v>
      </c>
      <c r="K32" s="27">
        <f t="shared" si="1"/>
        <v>0.56341522187571769</v>
      </c>
      <c r="L32" s="18"/>
    </row>
    <row r="33" spans="1:14">
      <c r="A33" s="16"/>
      <c r="B33" s="11" t="s">
        <v>16</v>
      </c>
      <c r="C33" s="25"/>
      <c r="D33" s="25">
        <v>172.40766666666664</v>
      </c>
      <c r="E33" s="25">
        <v>176.3663333333333</v>
      </c>
      <c r="F33" s="25">
        <v>180.39833333333334</v>
      </c>
      <c r="G33" s="26">
        <v>184.26366666666664</v>
      </c>
      <c r="H33" s="28">
        <f t="shared" si="5"/>
        <v>2.1426657674220806</v>
      </c>
      <c r="I33" s="27">
        <f t="shared" si="6"/>
        <v>2.2861506069752791</v>
      </c>
      <c r="J33" s="28">
        <f t="shared" si="2"/>
        <v>0.53111706334445608</v>
      </c>
      <c r="K33" s="27">
        <f t="shared" si="1"/>
        <v>0.52828016646718667</v>
      </c>
      <c r="L33" s="18"/>
    </row>
    <row r="34" spans="1:14">
      <c r="A34" s="16"/>
      <c r="B34" s="11" t="s">
        <v>18</v>
      </c>
      <c r="C34" s="25"/>
      <c r="D34" s="25">
        <v>118.69866666666667</v>
      </c>
      <c r="E34" s="25">
        <v>121.82633333333335</v>
      </c>
      <c r="F34" s="25">
        <v>125.03566666666666</v>
      </c>
      <c r="G34" s="26">
        <v>128.11166666666665</v>
      </c>
      <c r="H34" s="28">
        <f t="shared" si="5"/>
        <v>2.4600980520224747</v>
      </c>
      <c r="I34" s="27">
        <f t="shared" si="6"/>
        <v>2.6343510844672124</v>
      </c>
      <c r="J34" s="28">
        <f t="shared" si="2"/>
        <v>0.36926591883820747</v>
      </c>
      <c r="K34" s="27">
        <f t="shared" si="1"/>
        <v>0.36615561563393412</v>
      </c>
      <c r="L34" s="18"/>
    </row>
    <row r="35" spans="1:14">
      <c r="A35" s="16"/>
      <c r="B35" s="11" t="s">
        <v>14</v>
      </c>
      <c r="C35" s="25"/>
      <c r="D35" s="25">
        <v>103.98333333333335</v>
      </c>
      <c r="E35" s="25">
        <v>109.34266666666667</v>
      </c>
      <c r="F35" s="25">
        <v>114.65133333333334</v>
      </c>
      <c r="G35" s="26">
        <v>120.447</v>
      </c>
      <c r="H35" s="28">
        <f t="shared" si="5"/>
        <v>5.0550364292899497</v>
      </c>
      <c r="I35" s="27">
        <f t="shared" si="6"/>
        <v>4.8550733473971652</v>
      </c>
      <c r="J35" s="28">
        <f t="shared" si="2"/>
        <v>0.34717347204630528</v>
      </c>
      <c r="K35" s="27">
        <f t="shared" si="1"/>
        <v>0.33574603678351561</v>
      </c>
      <c r="L35" s="18"/>
    </row>
    <row r="36" spans="1:14">
      <c r="A36" s="16"/>
      <c r="B36" s="11" t="s">
        <v>7</v>
      </c>
      <c r="C36" s="25"/>
      <c r="D36" s="25">
        <v>93.524666666666675</v>
      </c>
      <c r="E36" s="25">
        <v>96.081333333333347</v>
      </c>
      <c r="F36" s="25">
        <v>98.697999999999993</v>
      </c>
      <c r="G36" s="26">
        <v>101.476</v>
      </c>
      <c r="H36" s="28">
        <f t="shared" si="5"/>
        <v>2.8146467000344622</v>
      </c>
      <c r="I36" s="27">
        <f t="shared" si="6"/>
        <v>2.7233871303478763</v>
      </c>
      <c r="J36" s="28">
        <f t="shared" si="2"/>
        <v>0.29249192797969958</v>
      </c>
      <c r="K36" s="27">
        <f t="shared" si="1"/>
        <v>0.28902814625030748</v>
      </c>
      <c r="L36" s="18"/>
    </row>
    <row r="37" spans="1:14">
      <c r="A37" s="16"/>
      <c r="B37" s="11" t="s">
        <v>13</v>
      </c>
      <c r="C37" s="25"/>
      <c r="D37" s="25">
        <v>69.432333333333332</v>
      </c>
      <c r="E37" s="25">
        <v>70.539000000000001</v>
      </c>
      <c r="F37" s="25">
        <v>71.49966666666667</v>
      </c>
      <c r="G37" s="26">
        <v>72</v>
      </c>
      <c r="H37" s="28">
        <f t="shared" si="5"/>
        <v>0.69977016209865628</v>
      </c>
      <c r="I37" s="27">
        <f t="shared" si="6"/>
        <v>1.361894365764571</v>
      </c>
      <c r="J37" s="28">
        <f t="shared" si="2"/>
        <v>0.20753103014050978</v>
      </c>
      <c r="K37" s="27">
        <f t="shared" si="1"/>
        <v>0.20938029255082746</v>
      </c>
      <c r="L37" s="18"/>
    </row>
    <row r="38" spans="1:14">
      <c r="A38" s="16"/>
      <c r="B38" s="11" t="s">
        <v>15</v>
      </c>
      <c r="C38" s="25"/>
      <c r="D38" s="25">
        <v>38.715666666666664</v>
      </c>
      <c r="E38" s="25">
        <v>39.265666666666668</v>
      </c>
      <c r="F38" s="25">
        <v>39.767666666666663</v>
      </c>
      <c r="G38" s="26">
        <v>40.244999999999997</v>
      </c>
      <c r="H38" s="28">
        <f t="shared" si="5"/>
        <v>1.2003051054877201</v>
      </c>
      <c r="I38" s="27">
        <f t="shared" si="6"/>
        <v>1.2784705892340043</v>
      </c>
      <c r="J38" s="28">
        <f t="shared" si="2"/>
        <v>0.11600119872228909</v>
      </c>
      <c r="K38" s="27">
        <f t="shared" si="1"/>
        <v>0.11645600698460769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3" t="str">
        <f>IF(G47="","",1)</f>
        <v/>
      </c>
    </row>
    <row r="48" spans="1:14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3" t="str">
        <f>IF(G48="","",1)</f>
        <v/>
      </c>
    </row>
    <row r="49" spans="1:14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3" t="str">
        <f>IF(G49="","",1)</f>
        <v/>
      </c>
    </row>
    <row r="50" spans="1:14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>
      <c r="A51" s="16"/>
      <c r="B51" s="11"/>
      <c r="C51" s="4"/>
      <c r="D51" s="4"/>
      <c r="E51" s="4"/>
      <c r="F51" s="4"/>
      <c r="G51" s="5"/>
      <c r="H51" s="8"/>
      <c r="I51" s="8"/>
      <c r="J51" s="8"/>
      <c r="K51" s="8"/>
      <c r="L51" s="18"/>
    </row>
    <row r="52" spans="1:14">
      <c r="A52" s="16"/>
      <c r="B52" s="91" t="s">
        <v>31</v>
      </c>
      <c r="C52" s="5"/>
      <c r="D52" s="5"/>
      <c r="E52" s="5"/>
      <c r="F52" s="5"/>
      <c r="G52" s="5"/>
      <c r="H52" s="6"/>
      <c r="I52" s="6"/>
      <c r="J52" s="6"/>
      <c r="K52" s="6"/>
      <c r="L52" s="18"/>
    </row>
    <row r="53" spans="1:14">
      <c r="A53" s="16"/>
      <c r="B53" s="91" t="s">
        <v>115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>
      <c r="A54" s="16"/>
      <c r="B54" s="91" t="s">
        <v>112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>
      <c r="A55" s="16"/>
      <c r="B55" s="91" t="s">
        <v>113</v>
      </c>
      <c r="C55" s="11"/>
      <c r="D55" s="11"/>
      <c r="E55" s="11"/>
      <c r="F55" s="11"/>
      <c r="G55" s="11"/>
      <c r="H55" s="11"/>
      <c r="I55" s="11"/>
      <c r="J55" s="11"/>
      <c r="K55" s="11"/>
      <c r="L55" s="18"/>
    </row>
    <row r="56" spans="1:14">
      <c r="A56" s="20"/>
      <c r="B56" s="110" t="s">
        <v>188</v>
      </c>
      <c r="C56" s="21"/>
      <c r="D56" s="21"/>
      <c r="E56" s="21"/>
      <c r="F56" s="21"/>
      <c r="G56" s="21"/>
      <c r="H56" s="21"/>
      <c r="I56" s="21"/>
      <c r="J56" s="21"/>
      <c r="K56" s="21"/>
      <c r="L56" s="22"/>
    </row>
  </sheetData>
  <mergeCells count="7">
    <mergeCell ref="K10:K11"/>
    <mergeCell ref="C7:K7"/>
    <mergeCell ref="C8:K8"/>
    <mergeCell ref="I10:I11"/>
    <mergeCell ref="C10:G10"/>
    <mergeCell ref="H10:H11"/>
    <mergeCell ref="J10:J11"/>
  </mergeCells>
  <phoneticPr fontId="10" type="noConversion"/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18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0.xml><?xml version="1.0" encoding="utf-8"?>
<worksheet xmlns="http://schemas.openxmlformats.org/spreadsheetml/2006/main" xmlns:r="http://schemas.openxmlformats.org/officeDocument/2006/relationships">
  <sheetPr published="0" codeName="Hoja19">
    <tabColor rgb="FF53722D"/>
  </sheetPr>
  <dimension ref="A1:O57"/>
  <sheetViews>
    <sheetView zoomScaleSheetLayoutView="100" workbookViewId="0">
      <pane ySplit="11" topLeftCell="A12" activePane="bottomLeft" state="frozen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06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200" t="s">
        <v>36</v>
      </c>
      <c r="D7" s="200"/>
      <c r="E7" s="200"/>
      <c r="F7" s="200"/>
      <c r="G7" s="200"/>
      <c r="H7" s="200"/>
      <c r="I7" s="200"/>
      <c r="J7" s="200"/>
      <c r="K7" s="200"/>
      <c r="L7" s="18"/>
    </row>
    <row r="8" spans="1:15">
      <c r="A8" s="16"/>
      <c r="B8" s="10"/>
      <c r="C8" s="197" t="s">
        <v>132</v>
      </c>
      <c r="D8" s="197"/>
      <c r="E8" s="197"/>
      <c r="F8" s="197"/>
      <c r="G8" s="197"/>
      <c r="H8" s="197"/>
      <c r="I8" s="197"/>
      <c r="J8" s="197"/>
      <c r="K8" s="197"/>
      <c r="L8" s="18"/>
    </row>
    <row r="9" spans="1:15">
      <c r="A9" s="16"/>
      <c r="B9" s="10"/>
      <c r="C9" s="93"/>
      <c r="D9" s="93"/>
      <c r="E9" s="93"/>
      <c r="F9" s="93"/>
      <c r="G9" s="93"/>
      <c r="H9" s="10"/>
      <c r="I9" s="10"/>
      <c r="J9" s="10"/>
      <c r="K9" s="10"/>
      <c r="L9" s="18"/>
    </row>
    <row r="10" spans="1:15" ht="15.75" customHeight="1">
      <c r="A10" s="16"/>
      <c r="B10" s="11"/>
      <c r="C10" s="198" t="s">
        <v>2</v>
      </c>
      <c r="D10" s="198"/>
      <c r="E10" s="198"/>
      <c r="F10" s="198"/>
      <c r="G10" s="198"/>
      <c r="H10" s="199" t="s">
        <v>1</v>
      </c>
      <c r="I10" s="199" t="s">
        <v>3</v>
      </c>
      <c r="J10" s="199" t="s">
        <v>29</v>
      </c>
      <c r="K10" s="199" t="s">
        <v>30</v>
      </c>
      <c r="L10" s="18"/>
    </row>
    <row r="11" spans="1:15">
      <c r="A11" s="16"/>
      <c r="B11" s="11"/>
      <c r="C11" s="93">
        <v>2006</v>
      </c>
      <c r="D11" s="93">
        <v>2007</v>
      </c>
      <c r="E11" s="93">
        <v>2008</v>
      </c>
      <c r="F11" s="93">
        <v>2009</v>
      </c>
      <c r="G11" s="93">
        <v>2010</v>
      </c>
      <c r="H11" s="199"/>
      <c r="I11" s="199"/>
      <c r="J11" s="199"/>
      <c r="K11" s="199"/>
      <c r="L11" s="18"/>
      <c r="O11" s="102"/>
    </row>
    <row r="12" spans="1:15" ht="12" customHeight="1">
      <c r="A12" s="16"/>
      <c r="B12" s="11"/>
      <c r="C12" s="93"/>
      <c r="D12" s="93"/>
      <c r="E12" s="93"/>
      <c r="F12" s="93"/>
      <c r="G12" s="93"/>
      <c r="H12" s="93"/>
      <c r="I12" s="93"/>
      <c r="J12" s="93"/>
      <c r="K12" s="93"/>
      <c r="L12" s="18"/>
    </row>
    <row r="13" spans="1:15">
      <c r="A13" s="16"/>
      <c r="B13" s="12" t="s">
        <v>28</v>
      </c>
      <c r="C13" s="26">
        <v>19571.348666666669</v>
      </c>
      <c r="D13" s="26">
        <v>19106.984666666667</v>
      </c>
      <c r="E13" s="26">
        <v>19598.832666666665</v>
      </c>
      <c r="F13" s="26">
        <v>20982.524333333335</v>
      </c>
      <c r="G13" s="26">
        <v>21670.544333333331</v>
      </c>
      <c r="H13" s="28">
        <f t="shared" ref="H13:H38" si="0">IF(OR(OR(G13=0,F13=0),G13=""),"",(G13/F13-1)*100)</f>
        <v>3.27901442681513</v>
      </c>
      <c r="I13" s="27">
        <f>IF(OR(OR(G13=0,F13=0),F13=""),"",(F13/E13-1)*100)</f>
        <v>7.0600718430543496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32</v>
      </c>
      <c r="C14" s="25">
        <f>C13-SUM(C15:C38)</f>
        <v>10162.630666666668</v>
      </c>
      <c r="D14" s="25">
        <f t="shared" ref="D14:G14" si="3">D13-SUM(D15:D38)</f>
        <v>8660.9210000000003</v>
      </c>
      <c r="E14" s="25">
        <f t="shared" si="3"/>
        <v>8818.4396666666617</v>
      </c>
      <c r="F14" s="25">
        <f t="shared" si="3"/>
        <v>9652.2610000000022</v>
      </c>
      <c r="G14" s="26">
        <f t="shared" si="3"/>
        <v>9984.2523333333284</v>
      </c>
      <c r="H14" s="28">
        <f t="shared" si="0"/>
        <v>3.4395188167137825</v>
      </c>
      <c r="I14" s="27">
        <f>IF(OR(OR(G14=0,F14=0),F14=""),"",(F14/E14-1)*100)</f>
        <v>9.455429359971145</v>
      </c>
      <c r="J14" s="28">
        <f t="shared" si="1"/>
        <v>46.072918980515361</v>
      </c>
      <c r="K14" s="27">
        <f t="shared" si="2"/>
        <v>46.001428839837885</v>
      </c>
      <c r="L14" s="18"/>
    </row>
    <row r="15" spans="1:15">
      <c r="A15" s="16"/>
      <c r="B15" s="12" t="s">
        <v>5</v>
      </c>
      <c r="C15" s="29">
        <v>3701.8856666666666</v>
      </c>
      <c r="D15" s="29">
        <v>3612.3336666666669</v>
      </c>
      <c r="E15" s="29">
        <v>3728.5813333333335</v>
      </c>
      <c r="F15" s="29">
        <v>3865.2636666666672</v>
      </c>
      <c r="G15" s="29">
        <v>4038.3753333333334</v>
      </c>
      <c r="H15" s="58">
        <f t="shared" si="0"/>
        <v>4.4786509173888822</v>
      </c>
      <c r="I15" s="36">
        <f t="shared" ref="I15:I38" si="4">IF(OR(OR(G15=0,F15=0),F15=""),"",(F15/E15-1)*100)</f>
        <v>3.665799968245298</v>
      </c>
      <c r="J15" s="58">
        <f t="shared" si="1"/>
        <v>18.635320235687665</v>
      </c>
      <c r="K15" s="36">
        <f t="shared" si="2"/>
        <v>18.421347237644891</v>
      </c>
      <c r="L15" s="18"/>
      <c r="N15" s="23" t="s">
        <v>5</v>
      </c>
      <c r="O15" s="34">
        <f>J15</f>
        <v>18.635320235687665</v>
      </c>
    </row>
    <row r="16" spans="1:15">
      <c r="A16" s="16"/>
      <c r="B16" s="11" t="s">
        <v>25</v>
      </c>
      <c r="C16" s="63">
        <v>1494.8990000000001</v>
      </c>
      <c r="D16" s="63">
        <v>1575.4840000000002</v>
      </c>
      <c r="E16" s="63">
        <v>1647.3893333333333</v>
      </c>
      <c r="F16" s="63">
        <v>1758.6939999999997</v>
      </c>
      <c r="G16" s="64">
        <v>1790.3633333333335</v>
      </c>
      <c r="H16" s="28">
        <f t="shared" si="0"/>
        <v>1.8007301630263095</v>
      </c>
      <c r="I16" s="27">
        <f t="shared" si="4"/>
        <v>6.7564275435395782</v>
      </c>
      <c r="J16" s="28">
        <f t="shared" si="1"/>
        <v>8.2617367879376307</v>
      </c>
      <c r="K16" s="27">
        <f t="shared" si="2"/>
        <v>8.3817083781768673</v>
      </c>
      <c r="L16" s="18"/>
      <c r="N16" s="23" t="s">
        <v>42</v>
      </c>
      <c r="O16" s="34">
        <f>100-O15</f>
        <v>81.364679764312342</v>
      </c>
    </row>
    <row r="17" spans="1:12">
      <c r="A17" s="16"/>
      <c r="B17" s="11" t="s">
        <v>26</v>
      </c>
      <c r="C17" s="25">
        <v>1143.3273333333334</v>
      </c>
      <c r="D17" s="25">
        <v>1142.4256666666668</v>
      </c>
      <c r="E17" s="25">
        <v>1154.9849999999999</v>
      </c>
      <c r="F17" s="25">
        <v>1229.2943333333333</v>
      </c>
      <c r="G17" s="26">
        <v>1270.3143333333333</v>
      </c>
      <c r="H17" s="28">
        <f t="shared" si="0"/>
        <v>3.3368737565698359</v>
      </c>
      <c r="I17" s="27">
        <f t="shared" si="4"/>
        <v>6.4337920694496731</v>
      </c>
      <c r="J17" s="28">
        <f t="shared" si="1"/>
        <v>5.8619401238544491</v>
      </c>
      <c r="K17" s="27">
        <f t="shared" si="2"/>
        <v>5.8586579660505729</v>
      </c>
      <c r="L17" s="18"/>
    </row>
    <row r="18" spans="1:12">
      <c r="A18" s="16"/>
      <c r="B18" s="11" t="s">
        <v>27</v>
      </c>
      <c r="C18" s="25">
        <v>697.7266666666668</v>
      </c>
      <c r="D18" s="25">
        <v>717.15299999999991</v>
      </c>
      <c r="E18" s="25">
        <v>715.64600000000007</v>
      </c>
      <c r="F18" s="25">
        <v>751.53200000000004</v>
      </c>
      <c r="G18" s="26">
        <v>748.99699999999996</v>
      </c>
      <c r="H18" s="28">
        <f t="shared" si="0"/>
        <v>-0.33731098609242061</v>
      </c>
      <c r="I18" s="27">
        <f t="shared" si="4"/>
        <v>5.014490404473726</v>
      </c>
      <c r="J18" s="28">
        <f t="shared" si="1"/>
        <v>3.4562906610883006</v>
      </c>
      <c r="K18" s="27">
        <f t="shared" si="2"/>
        <v>3.5817044129723632</v>
      </c>
      <c r="L18" s="18"/>
    </row>
    <row r="19" spans="1:12">
      <c r="A19" s="16"/>
      <c r="B19" s="11" t="s">
        <v>21</v>
      </c>
      <c r="C19" s="25">
        <v>482.46533333333332</v>
      </c>
      <c r="D19" s="25">
        <v>452.35866666666669</v>
      </c>
      <c r="E19" s="25">
        <v>509.04766666666666</v>
      </c>
      <c r="F19" s="25">
        <v>555.58899999999994</v>
      </c>
      <c r="G19" s="26">
        <v>593.31899999999996</v>
      </c>
      <c r="H19" s="28">
        <f t="shared" si="0"/>
        <v>6.7909911823308189</v>
      </c>
      <c r="I19" s="27">
        <f t="shared" si="4"/>
        <v>9.142824214890144</v>
      </c>
      <c r="J19" s="28">
        <f t="shared" si="1"/>
        <v>2.7379053837949279</v>
      </c>
      <c r="K19" s="27">
        <f t="shared" si="2"/>
        <v>2.647865391092997</v>
      </c>
      <c r="L19" s="18"/>
    </row>
    <row r="20" spans="1:12">
      <c r="A20" s="16"/>
      <c r="B20" s="11" t="s">
        <v>6</v>
      </c>
      <c r="C20" s="25">
        <v>368.04333333333335</v>
      </c>
      <c r="D20" s="25">
        <v>376.95599999999996</v>
      </c>
      <c r="E20" s="25">
        <v>355.62966666666671</v>
      </c>
      <c r="F20" s="25">
        <v>390.26266666666669</v>
      </c>
      <c r="G20" s="26">
        <v>399.85566666666665</v>
      </c>
      <c r="H20" s="28">
        <f t="shared" si="0"/>
        <v>2.4580880569325947</v>
      </c>
      <c r="I20" s="27">
        <f t="shared" si="4"/>
        <v>9.7385013811183576</v>
      </c>
      <c r="J20" s="28">
        <f t="shared" si="1"/>
        <v>1.8451574658953731</v>
      </c>
      <c r="K20" s="27">
        <f t="shared" si="2"/>
        <v>1.8599414468290938</v>
      </c>
      <c r="L20" s="18"/>
    </row>
    <row r="21" spans="1:12">
      <c r="A21" s="16"/>
      <c r="B21" s="11" t="s">
        <v>22</v>
      </c>
      <c r="C21" s="25">
        <v>331.46533333333332</v>
      </c>
      <c r="D21" s="25">
        <v>342.41466666666673</v>
      </c>
      <c r="E21" s="25">
        <v>347.09733333333332</v>
      </c>
      <c r="F21" s="25">
        <v>364.18133333333338</v>
      </c>
      <c r="G21" s="26">
        <v>371.66100000000006</v>
      </c>
      <c r="H21" s="28">
        <f t="shared" si="0"/>
        <v>2.0538303262843449</v>
      </c>
      <c r="I21" s="27">
        <f t="shared" si="4"/>
        <v>4.9219623314113781</v>
      </c>
      <c r="J21" s="28">
        <f t="shared" si="1"/>
        <v>1.7150515200871825</v>
      </c>
      <c r="K21" s="27">
        <f t="shared" si="2"/>
        <v>1.7356411819086339</v>
      </c>
      <c r="L21" s="18"/>
    </row>
    <row r="22" spans="1:12">
      <c r="A22" s="16"/>
      <c r="B22" s="11" t="s">
        <v>24</v>
      </c>
      <c r="C22" s="25">
        <v>279.79266666666666</v>
      </c>
      <c r="D22" s="25">
        <v>265.84966666666668</v>
      </c>
      <c r="E22" s="25">
        <v>273.76933333333335</v>
      </c>
      <c r="F22" s="25">
        <v>308.64133333333331</v>
      </c>
      <c r="G22" s="26">
        <v>314.65266666666668</v>
      </c>
      <c r="H22" s="28">
        <f t="shared" si="0"/>
        <v>1.9476760511661917</v>
      </c>
      <c r="I22" s="27">
        <f t="shared" si="4"/>
        <v>12.737730546883741</v>
      </c>
      <c r="J22" s="28">
        <f t="shared" si="1"/>
        <v>1.4519832166037117</v>
      </c>
      <c r="K22" s="27">
        <f t="shared" si="2"/>
        <v>1.4709447177574264</v>
      </c>
      <c r="L22" s="18"/>
    </row>
    <row r="23" spans="1:12">
      <c r="A23" s="16"/>
      <c r="B23" s="11" t="s">
        <v>8</v>
      </c>
      <c r="C23" s="25">
        <v>247.61300000000003</v>
      </c>
      <c r="D23" s="25">
        <v>253.79433333333336</v>
      </c>
      <c r="E23" s="25">
        <v>263.37566666666663</v>
      </c>
      <c r="F23" s="25">
        <v>270.89433333333329</v>
      </c>
      <c r="G23" s="26">
        <v>260.84700000000004</v>
      </c>
      <c r="H23" s="28">
        <f t="shared" si="0"/>
        <v>-3.7089492458929008</v>
      </c>
      <c r="I23" s="27">
        <f t="shared" si="4"/>
        <v>2.8547309483158978</v>
      </c>
      <c r="J23" s="28">
        <f t="shared" si="1"/>
        <v>1.2036938066145797</v>
      </c>
      <c r="K23" s="27">
        <f t="shared" si="2"/>
        <v>1.2910473927247359</v>
      </c>
      <c r="L23" s="18"/>
    </row>
    <row r="24" spans="1:12">
      <c r="A24" s="16"/>
      <c r="B24" s="11" t="s">
        <v>20</v>
      </c>
      <c r="C24" s="25">
        <v>178.21599999999998</v>
      </c>
      <c r="D24" s="25">
        <v>189.85633333333337</v>
      </c>
      <c r="E24" s="25">
        <v>193.57533333333333</v>
      </c>
      <c r="F24" s="25">
        <v>200.33099999999999</v>
      </c>
      <c r="G24" s="26">
        <v>202.61333333333334</v>
      </c>
      <c r="H24" s="28">
        <f t="shared" si="0"/>
        <v>1.1392811563529115</v>
      </c>
      <c r="I24" s="27">
        <f t="shared" si="4"/>
        <v>3.4899419003109777</v>
      </c>
      <c r="J24" s="28">
        <f t="shared" si="1"/>
        <v>0.93497113047444924</v>
      </c>
      <c r="K24" s="27">
        <f t="shared" si="2"/>
        <v>0.95475166294338287</v>
      </c>
      <c r="L24" s="18"/>
    </row>
    <row r="25" spans="1:12">
      <c r="A25" s="16"/>
      <c r="B25" s="11" t="s">
        <v>23</v>
      </c>
      <c r="C25" s="25">
        <v>177.18133333333333</v>
      </c>
      <c r="D25" s="25">
        <v>184.25733333333335</v>
      </c>
      <c r="E25" s="25">
        <v>186.34366666666665</v>
      </c>
      <c r="F25" s="25">
        <v>191.13966666666667</v>
      </c>
      <c r="G25" s="26">
        <v>197.0623333333333</v>
      </c>
      <c r="H25" s="28">
        <f t="shared" si="0"/>
        <v>3.0986067779407156</v>
      </c>
      <c r="I25" s="27">
        <f t="shared" si="4"/>
        <v>2.5737392022982641</v>
      </c>
      <c r="J25" s="28">
        <f t="shared" si="1"/>
        <v>0.9093557148456799</v>
      </c>
      <c r="K25" s="27">
        <f t="shared" si="2"/>
        <v>0.91094695581035345</v>
      </c>
      <c r="L25" s="18"/>
    </row>
    <row r="26" spans="1:12">
      <c r="A26" s="16"/>
      <c r="B26" s="11" t="s">
        <v>17</v>
      </c>
      <c r="C26" s="25"/>
      <c r="D26" s="25">
        <v>173.19433333333333</v>
      </c>
      <c r="E26" s="25">
        <v>183.36800000000002</v>
      </c>
      <c r="F26" s="25">
        <v>184.23099999999999</v>
      </c>
      <c r="G26" s="26">
        <v>192.43233333333333</v>
      </c>
      <c r="H26" s="28">
        <f t="shared" si="0"/>
        <v>4.4516576110064765</v>
      </c>
      <c r="I26" s="27">
        <f t="shared" si="4"/>
        <v>0.47063827930717839</v>
      </c>
      <c r="J26" s="28">
        <f t="shared" si="1"/>
        <v>0.88799030782690858</v>
      </c>
      <c r="K26" s="27">
        <f t="shared" si="2"/>
        <v>0.87802114308680335</v>
      </c>
      <c r="L26" s="18"/>
    </row>
    <row r="27" spans="1:12">
      <c r="A27" s="16"/>
      <c r="B27" s="11" t="s">
        <v>11</v>
      </c>
      <c r="C27" s="25">
        <v>159.01866666666669</v>
      </c>
      <c r="D27" s="25">
        <v>159.20233333333331</v>
      </c>
      <c r="E27" s="25">
        <v>165.13333333333333</v>
      </c>
      <c r="F27" s="25">
        <v>174.99066666666667</v>
      </c>
      <c r="G27" s="26">
        <v>180.51033333333331</v>
      </c>
      <c r="H27" s="28">
        <f t="shared" si="0"/>
        <v>3.154263465480045</v>
      </c>
      <c r="I27" s="27">
        <f t="shared" si="4"/>
        <v>5.9693177230520922</v>
      </c>
      <c r="J27" s="28">
        <f t="shared" si="1"/>
        <v>0.83297553839325955</v>
      </c>
      <c r="K27" s="27">
        <f t="shared" si="2"/>
        <v>0.83398290828464505</v>
      </c>
      <c r="L27" s="18"/>
    </row>
    <row r="28" spans="1:12">
      <c r="A28" s="16"/>
      <c r="B28" s="11" t="s">
        <v>9</v>
      </c>
      <c r="C28" s="25">
        <v>147.08366666666666</v>
      </c>
      <c r="D28" s="25">
        <v>146.39766666666665</v>
      </c>
      <c r="E28" s="25">
        <v>157.84066666666664</v>
      </c>
      <c r="F28" s="25">
        <v>163.76466666666667</v>
      </c>
      <c r="G28" s="26">
        <v>167.571</v>
      </c>
      <c r="H28" s="28">
        <f t="shared" si="0"/>
        <v>2.324270192593425</v>
      </c>
      <c r="I28" s="27">
        <f t="shared" si="4"/>
        <v>3.7531519126883461</v>
      </c>
      <c r="J28" s="28">
        <f t="shared" si="1"/>
        <v>0.77326622452323268</v>
      </c>
      <c r="K28" s="27">
        <f t="shared" si="2"/>
        <v>0.78048124270017516</v>
      </c>
      <c r="L28" s="18"/>
    </row>
    <row r="29" spans="1:12">
      <c r="A29" s="16"/>
      <c r="B29" s="11" t="s">
        <v>19</v>
      </c>
      <c r="C29" s="25"/>
      <c r="D29" s="25">
        <v>134.41233333333332</v>
      </c>
      <c r="E29" s="25">
        <v>137.85566666666668</v>
      </c>
      <c r="F29" s="25">
        <v>156.11300000000003</v>
      </c>
      <c r="G29" s="26">
        <v>159.46133333333333</v>
      </c>
      <c r="H29" s="28">
        <f t="shared" si="0"/>
        <v>2.1448139061662319</v>
      </c>
      <c r="I29" s="27">
        <f t="shared" si="4"/>
        <v>13.243803301520686</v>
      </c>
      <c r="J29" s="28">
        <f t="shared" si="1"/>
        <v>0.7358436912359978</v>
      </c>
      <c r="K29" s="27">
        <f t="shared" si="2"/>
        <v>0.7440143879733061</v>
      </c>
      <c r="L29" s="18"/>
    </row>
    <row r="30" spans="1:12">
      <c r="A30" s="16"/>
      <c r="B30" s="11" t="s">
        <v>10</v>
      </c>
      <c r="C30" s="25"/>
      <c r="D30" s="25">
        <v>141.84466666666665</v>
      </c>
      <c r="E30" s="25">
        <v>152.90133333333333</v>
      </c>
      <c r="F30" s="25">
        <v>151.54133333333334</v>
      </c>
      <c r="G30" s="26">
        <v>157.24166666666667</v>
      </c>
      <c r="H30" s="28">
        <f t="shared" si="0"/>
        <v>3.7615700007038733</v>
      </c>
      <c r="I30" s="27">
        <f t="shared" si="4"/>
        <v>-0.88946248561162511</v>
      </c>
      <c r="J30" s="28">
        <f t="shared" si="1"/>
        <v>0.72560090899424123</v>
      </c>
      <c r="K30" s="27">
        <f t="shared" si="2"/>
        <v>0.72222641530595622</v>
      </c>
      <c r="L30" s="18"/>
    </row>
    <row r="31" spans="1:12">
      <c r="A31" s="16"/>
      <c r="B31" s="11" t="s">
        <v>4</v>
      </c>
      <c r="C31" s="25"/>
      <c r="D31" s="25">
        <v>121.99933333333335</v>
      </c>
      <c r="E31" s="25">
        <v>131.44399999999999</v>
      </c>
      <c r="F31" s="25">
        <v>127.402</v>
      </c>
      <c r="G31" s="26">
        <v>135.17066666666668</v>
      </c>
      <c r="H31" s="28">
        <f t="shared" si="0"/>
        <v>6.0977588002281591</v>
      </c>
      <c r="I31" s="27">
        <f t="shared" si="4"/>
        <v>-3.0750737956848462</v>
      </c>
      <c r="J31" s="28">
        <f t="shared" si="1"/>
        <v>0.62375298279309499</v>
      </c>
      <c r="K31" s="27">
        <f t="shared" si="2"/>
        <v>0.60718147147627122</v>
      </c>
      <c r="L31" s="18"/>
    </row>
    <row r="32" spans="1:12">
      <c r="A32" s="16"/>
      <c r="B32" s="11" t="s">
        <v>12</v>
      </c>
      <c r="C32" s="25"/>
      <c r="D32" s="25">
        <v>110.90433333333334</v>
      </c>
      <c r="E32" s="25">
        <v>115.63766666666668</v>
      </c>
      <c r="F32" s="25">
        <v>110.62533333333334</v>
      </c>
      <c r="G32" s="26">
        <v>115.49533333333333</v>
      </c>
      <c r="H32" s="28">
        <f t="shared" si="0"/>
        <v>4.4022466222323864</v>
      </c>
      <c r="I32" s="27">
        <f t="shared" si="4"/>
        <v>-4.3345161466996078</v>
      </c>
      <c r="J32" s="28">
        <f t="shared" si="1"/>
        <v>0.53296000117394382</v>
      </c>
      <c r="K32" s="27">
        <f t="shared" si="2"/>
        <v>0.52722604571267584</v>
      </c>
      <c r="L32" s="18"/>
    </row>
    <row r="33" spans="1:14">
      <c r="A33" s="16"/>
      <c r="B33" s="11" t="s">
        <v>16</v>
      </c>
      <c r="C33" s="25"/>
      <c r="D33" s="25">
        <v>102.01033333333334</v>
      </c>
      <c r="E33" s="25">
        <v>109.38933333333334</v>
      </c>
      <c r="F33" s="25">
        <v>104.79</v>
      </c>
      <c r="G33" s="26">
        <v>104.17833333333333</v>
      </c>
      <c r="H33" s="28">
        <f t="shared" si="0"/>
        <v>-0.5837070967331659</v>
      </c>
      <c r="I33" s="27">
        <f t="shared" si="4"/>
        <v>-4.2045537651446807</v>
      </c>
      <c r="J33" s="28">
        <f t="shared" si="1"/>
        <v>0.48073703978486437</v>
      </c>
      <c r="K33" s="27">
        <f t="shared" si="2"/>
        <v>0.49941560097956439</v>
      </c>
      <c r="L33" s="18"/>
    </row>
    <row r="34" spans="1:14">
      <c r="A34" s="16"/>
      <c r="B34" s="11" t="s">
        <v>14</v>
      </c>
      <c r="C34" s="25"/>
      <c r="D34" s="25">
        <v>59.387666666666668</v>
      </c>
      <c r="E34" s="25">
        <v>63.131666666666668</v>
      </c>
      <c r="F34" s="25">
        <v>76.795666666666662</v>
      </c>
      <c r="G34" s="26">
        <v>80.411666666666676</v>
      </c>
      <c r="H34" s="28">
        <f t="shared" si="0"/>
        <v>4.7085990094927421</v>
      </c>
      <c r="I34" s="27">
        <f t="shared" si="4"/>
        <v>21.643654795533141</v>
      </c>
      <c r="J34" s="28">
        <f t="shared" si="1"/>
        <v>0.37106436012767136</v>
      </c>
      <c r="K34" s="27">
        <f t="shared" si="2"/>
        <v>0.36599822522148706</v>
      </c>
      <c r="L34" s="18"/>
    </row>
    <row r="35" spans="1:14">
      <c r="A35" s="16"/>
      <c r="B35" s="11" t="s">
        <v>18</v>
      </c>
      <c r="C35" s="25"/>
      <c r="D35" s="25">
        <v>68.59</v>
      </c>
      <c r="E35" s="25">
        <v>72.74433333333333</v>
      </c>
      <c r="F35" s="25">
        <v>74.661999999999992</v>
      </c>
      <c r="G35" s="26">
        <v>79.082666666666668</v>
      </c>
      <c r="H35" s="28">
        <f t="shared" si="0"/>
        <v>5.9209057708964119</v>
      </c>
      <c r="I35" s="27">
        <f t="shared" si="4"/>
        <v>2.6361732643550573</v>
      </c>
      <c r="J35" s="28">
        <f t="shared" si="1"/>
        <v>0.36493161154712117</v>
      </c>
      <c r="K35" s="27">
        <f t="shared" si="2"/>
        <v>0.35582944556099083</v>
      </c>
      <c r="L35" s="18"/>
    </row>
    <row r="36" spans="1:14">
      <c r="A36" s="16"/>
      <c r="B36" s="11" t="s">
        <v>7</v>
      </c>
      <c r="C36" s="25"/>
      <c r="D36" s="25">
        <v>56.645333333333326</v>
      </c>
      <c r="E36" s="25">
        <v>55.331999999999994</v>
      </c>
      <c r="F36" s="25">
        <v>55.526666666666664</v>
      </c>
      <c r="G36" s="26">
        <v>58.082666666666661</v>
      </c>
      <c r="H36" s="28">
        <f t="shared" si="0"/>
        <v>4.6031936607035639</v>
      </c>
      <c r="I36" s="27">
        <f t="shared" si="4"/>
        <v>0.35181570640256954</v>
      </c>
      <c r="J36" s="28">
        <f t="shared" si="1"/>
        <v>0.26802587776867565</v>
      </c>
      <c r="K36" s="27">
        <f t="shared" si="2"/>
        <v>0.26463291920722659</v>
      </c>
      <c r="L36" s="18"/>
    </row>
    <row r="37" spans="1:14">
      <c r="A37" s="16"/>
      <c r="B37" s="11" t="s">
        <v>13</v>
      </c>
      <c r="C37" s="25"/>
      <c r="D37" s="25">
        <v>34.255333333333333</v>
      </c>
      <c r="E37" s="25">
        <v>36.064333333333337</v>
      </c>
      <c r="F37" s="25">
        <v>37.92133333333333</v>
      </c>
      <c r="G37" s="26">
        <v>42.593666666666671</v>
      </c>
      <c r="H37" s="28">
        <f t="shared" si="0"/>
        <v>12.321120916986072</v>
      </c>
      <c r="I37" s="27">
        <f t="shared" si="4"/>
        <v>5.1491316443762258</v>
      </c>
      <c r="J37" s="28">
        <f t="shared" si="1"/>
        <v>0.19655097726894513</v>
      </c>
      <c r="K37" s="27">
        <f t="shared" si="2"/>
        <v>0.18072817517523668</v>
      </c>
      <c r="L37" s="18"/>
    </row>
    <row r="38" spans="1:14">
      <c r="A38" s="16"/>
      <c r="B38" s="11" t="s">
        <v>15</v>
      </c>
      <c r="C38" s="25"/>
      <c r="D38" s="25">
        <v>24.336666666666662</v>
      </c>
      <c r="E38" s="25">
        <v>24.11033333333333</v>
      </c>
      <c r="F38" s="25">
        <v>26.076333333333338</v>
      </c>
      <c r="G38" s="26">
        <v>25.999333333333329</v>
      </c>
      <c r="H38" s="28">
        <f t="shared" si="0"/>
        <v>-0.29528691406003338</v>
      </c>
      <c r="I38" s="27">
        <f t="shared" si="4"/>
        <v>8.1541800887586557</v>
      </c>
      <c r="J38" s="28">
        <f t="shared" si="1"/>
        <v>0.11997545116271728</v>
      </c>
      <c r="K38" s="27">
        <f t="shared" si="2"/>
        <v>0.12427643556646736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3" t="str">
        <f>IF(G47="","",1)</f>
        <v/>
      </c>
    </row>
    <row r="48" spans="1:14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3" t="str">
        <f>IF(G48="","",1)</f>
        <v/>
      </c>
    </row>
    <row r="49" spans="1:14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3" t="str">
        <f>IF(G49="","",1)</f>
        <v/>
      </c>
    </row>
    <row r="50" spans="1:14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>
      <c r="A51" s="16"/>
      <c r="B51" s="11"/>
      <c r="C51" s="4"/>
      <c r="D51" s="4"/>
      <c r="E51" s="4"/>
      <c r="F51" s="4"/>
      <c r="G51" s="5"/>
      <c r="H51" s="8"/>
      <c r="I51" s="8"/>
      <c r="J51" s="8"/>
      <c r="K51" s="8"/>
      <c r="L51" s="18"/>
    </row>
    <row r="52" spans="1:14">
      <c r="A52" s="16"/>
      <c r="B52" s="91" t="s">
        <v>31</v>
      </c>
      <c r="C52" s="5"/>
      <c r="D52" s="5"/>
      <c r="E52" s="5"/>
      <c r="F52" s="5"/>
      <c r="G52" s="5"/>
      <c r="H52" s="6"/>
      <c r="I52" s="6"/>
      <c r="J52" s="6"/>
      <c r="K52" s="6"/>
      <c r="L52" s="18"/>
    </row>
    <row r="53" spans="1:14">
      <c r="A53" s="16"/>
      <c r="B53" s="91" t="s">
        <v>115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>
      <c r="A54" s="16"/>
      <c r="B54" s="91" t="s">
        <v>112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>
      <c r="A55" s="16"/>
      <c r="B55" s="91" t="s">
        <v>113</v>
      </c>
      <c r="C55" s="11"/>
      <c r="D55" s="11"/>
      <c r="E55" s="11"/>
      <c r="F55" s="11"/>
      <c r="G55" s="11"/>
      <c r="H55" s="11"/>
      <c r="I55" s="11"/>
      <c r="J55" s="11"/>
      <c r="K55" s="11"/>
      <c r="L55" s="18"/>
    </row>
    <row r="56" spans="1:14">
      <c r="A56" s="114"/>
      <c r="B56" s="92" t="s">
        <v>188</v>
      </c>
      <c r="C56" s="68"/>
      <c r="D56" s="68"/>
      <c r="E56" s="68"/>
      <c r="F56" s="68"/>
      <c r="G56" s="68"/>
      <c r="H56" s="68"/>
      <c r="I56" s="68"/>
      <c r="J56" s="68"/>
      <c r="K56" s="68"/>
      <c r="L56" s="115"/>
    </row>
    <row r="57" spans="1:14">
      <c r="A57" s="120"/>
      <c r="B57" s="121"/>
      <c r="C57" s="120"/>
      <c r="D57" s="120"/>
      <c r="E57" s="120"/>
      <c r="F57" s="120"/>
      <c r="G57" s="120"/>
      <c r="H57" s="120"/>
      <c r="I57" s="120"/>
      <c r="J57" s="120"/>
      <c r="K57" s="120"/>
      <c r="L57" s="12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 published="0" codeName="Hoja20">
    <tabColor rgb="FF53722D"/>
  </sheetPr>
  <dimension ref="A1:O57"/>
  <sheetViews>
    <sheetView zoomScaleSheetLayoutView="100" workbookViewId="0">
      <pane ySplit="11" topLeftCell="A12" activePane="bottomLeft" state="frozen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06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200" t="s">
        <v>37</v>
      </c>
      <c r="D7" s="200"/>
      <c r="E7" s="200"/>
      <c r="F7" s="200"/>
      <c r="G7" s="200"/>
      <c r="H7" s="200"/>
      <c r="I7" s="200"/>
      <c r="J7" s="200"/>
      <c r="K7" s="200"/>
      <c r="L7" s="18"/>
    </row>
    <row r="8" spans="1:15">
      <c r="A8" s="16"/>
      <c r="B8" s="10"/>
      <c r="C8" s="197" t="s">
        <v>132</v>
      </c>
      <c r="D8" s="197"/>
      <c r="E8" s="197"/>
      <c r="F8" s="197"/>
      <c r="G8" s="197"/>
      <c r="H8" s="197"/>
      <c r="I8" s="197"/>
      <c r="J8" s="197"/>
      <c r="K8" s="197"/>
      <c r="L8" s="18"/>
    </row>
    <row r="9" spans="1:15">
      <c r="A9" s="16"/>
      <c r="B9" s="10"/>
      <c r="C9" s="119"/>
      <c r="D9" s="119"/>
      <c r="E9" s="119"/>
      <c r="F9" s="119"/>
      <c r="G9" s="119"/>
      <c r="H9" s="10"/>
      <c r="I9" s="10"/>
      <c r="J9" s="10"/>
      <c r="K9" s="10"/>
      <c r="L9" s="18"/>
    </row>
    <row r="10" spans="1:15" ht="15.75" customHeight="1">
      <c r="A10" s="16"/>
      <c r="B10" s="11"/>
      <c r="C10" s="198" t="s">
        <v>2</v>
      </c>
      <c r="D10" s="198"/>
      <c r="E10" s="198"/>
      <c r="F10" s="198"/>
      <c r="G10" s="198"/>
      <c r="H10" s="199" t="s">
        <v>1</v>
      </c>
      <c r="I10" s="199" t="s">
        <v>3</v>
      </c>
      <c r="J10" s="199" t="s">
        <v>29</v>
      </c>
      <c r="K10" s="199" t="s">
        <v>30</v>
      </c>
      <c r="L10" s="18"/>
    </row>
    <row r="11" spans="1:15">
      <c r="A11" s="16"/>
      <c r="B11" s="11"/>
      <c r="C11" s="119">
        <v>2006</v>
      </c>
      <c r="D11" s="119">
        <v>2007</v>
      </c>
      <c r="E11" s="119">
        <v>2008</v>
      </c>
      <c r="F11" s="119">
        <v>2009</v>
      </c>
      <c r="G11" s="119">
        <v>2010</v>
      </c>
      <c r="H11" s="199"/>
      <c r="I11" s="199"/>
      <c r="J11" s="199"/>
      <c r="K11" s="199"/>
      <c r="L11" s="18"/>
      <c r="O11" s="102"/>
    </row>
    <row r="12" spans="1:15" ht="12" customHeight="1">
      <c r="A12" s="16"/>
      <c r="B12" s="11"/>
      <c r="C12" s="119"/>
      <c r="D12" s="119"/>
      <c r="E12" s="119"/>
      <c r="F12" s="119"/>
      <c r="G12" s="119"/>
      <c r="H12" s="119"/>
      <c r="I12" s="119"/>
      <c r="J12" s="119"/>
      <c r="K12" s="119"/>
      <c r="L12" s="18"/>
    </row>
    <row r="13" spans="1:15">
      <c r="A13" s="16"/>
      <c r="B13" s="12" t="s">
        <v>28</v>
      </c>
      <c r="C13" s="26">
        <v>17300.827333333335</v>
      </c>
      <c r="D13" s="26">
        <v>16951.694333333333</v>
      </c>
      <c r="E13" s="26">
        <v>17370.106666666667</v>
      </c>
      <c r="F13" s="26">
        <v>18488.819</v>
      </c>
      <c r="G13" s="26">
        <v>19045.614333333335</v>
      </c>
      <c r="H13" s="28">
        <f t="shared" ref="H13:H38" si="0">IF(OR(OR(G13=0,F13=0),G13=""),"",(G13/F13-1)*100)</f>
        <v>3.0115246048616484</v>
      </c>
      <c r="I13" s="27">
        <f>IF(OR(OR(G13=0,F13=0),F13=""),"",(F13/E13-1)*100)</f>
        <v>6.4404459615676979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32</v>
      </c>
      <c r="C14" s="25">
        <f>C13-SUM(C15:C38)</f>
        <v>9099.8193333333329</v>
      </c>
      <c r="D14" s="25">
        <f t="shared" ref="D14:F14" si="3">D13-SUM(D15:D38)</f>
        <v>7733.9913333333297</v>
      </c>
      <c r="E14" s="25">
        <f t="shared" si="3"/>
        <v>7895.155999999999</v>
      </c>
      <c r="F14" s="25">
        <f t="shared" si="3"/>
        <v>8614.7696666666634</v>
      </c>
      <c r="G14" s="26">
        <f>G13-SUM(G15:G38)</f>
        <v>8875.9843333333392</v>
      </c>
      <c r="H14" s="28">
        <f t="shared" si="0"/>
        <v>3.0321723827092084</v>
      </c>
      <c r="I14" s="27">
        <f>IF(OR(OR(G14=0,F14=0),F14=""),"",(F14/E14-1)*100)</f>
        <v>9.1146225187528138</v>
      </c>
      <c r="J14" s="28">
        <f t="shared" si="1"/>
        <v>46.603822685828156</v>
      </c>
      <c r="K14" s="27">
        <f t="shared" si="2"/>
        <v>46.594483220732826</v>
      </c>
      <c r="L14" s="18"/>
    </row>
    <row r="15" spans="1:15">
      <c r="A15" s="16"/>
      <c r="B15" s="12" t="s">
        <v>5</v>
      </c>
      <c r="C15" s="29">
        <v>3288.4073333333331</v>
      </c>
      <c r="D15" s="29">
        <v>3212.6550000000002</v>
      </c>
      <c r="E15" s="29">
        <v>3360.7723333333329</v>
      </c>
      <c r="F15" s="29">
        <v>3426.877</v>
      </c>
      <c r="G15" s="29">
        <v>3569.748</v>
      </c>
      <c r="H15" s="58">
        <f t="shared" si="0"/>
        <v>4.1691312527412094</v>
      </c>
      <c r="I15" s="36">
        <f t="shared" ref="I15:I38" si="4">IF(OR(OR(G15=0,F15=0),F15=""),"",(F15/E15-1)*100)</f>
        <v>1.9669486686443305</v>
      </c>
      <c r="J15" s="58">
        <f t="shared" si="1"/>
        <v>18.743149669644854</v>
      </c>
      <c r="K15" s="36">
        <f t="shared" si="2"/>
        <v>18.534861529013831</v>
      </c>
      <c r="L15" s="18"/>
      <c r="N15" s="23" t="s">
        <v>5</v>
      </c>
      <c r="O15" s="34">
        <f>J15</f>
        <v>18.743149669644854</v>
      </c>
    </row>
    <row r="16" spans="1:15">
      <c r="A16" s="16"/>
      <c r="B16" s="11" t="s">
        <v>25</v>
      </c>
      <c r="C16" s="63">
        <v>1285.7266666666667</v>
      </c>
      <c r="D16" s="63">
        <v>1388.6646666666668</v>
      </c>
      <c r="E16" s="63">
        <v>1407.6203333333333</v>
      </c>
      <c r="F16" s="63">
        <v>1491.6083333333333</v>
      </c>
      <c r="G16" s="64">
        <v>1532</v>
      </c>
      <c r="H16" s="28">
        <f t="shared" si="0"/>
        <v>2.7079271256417847</v>
      </c>
      <c r="I16" s="27">
        <f t="shared" si="4"/>
        <v>5.9666657273351076</v>
      </c>
      <c r="J16" s="28">
        <f t="shared" si="1"/>
        <v>8.0438465947444797</v>
      </c>
      <c r="K16" s="27">
        <f t="shared" si="2"/>
        <v>8.0676236450437067</v>
      </c>
      <c r="L16" s="18"/>
      <c r="N16" s="23" t="s">
        <v>42</v>
      </c>
      <c r="O16" s="34">
        <f>100-O15</f>
        <v>81.256850330355149</v>
      </c>
    </row>
    <row r="17" spans="1:12">
      <c r="A17" s="16"/>
      <c r="B17" s="11" t="s">
        <v>26</v>
      </c>
      <c r="C17" s="25">
        <v>989.0053333333334</v>
      </c>
      <c r="D17" s="25">
        <v>1017.9013333333332</v>
      </c>
      <c r="E17" s="25">
        <v>1018.7846666666668</v>
      </c>
      <c r="F17" s="25">
        <v>1065.8423333333333</v>
      </c>
      <c r="G17" s="26">
        <v>1078.7393333333332</v>
      </c>
      <c r="H17" s="28">
        <f t="shared" si="0"/>
        <v>1.2100288754403055</v>
      </c>
      <c r="I17" s="27">
        <f t="shared" si="4"/>
        <v>4.6190002859616275</v>
      </c>
      <c r="J17" s="28">
        <f t="shared" si="1"/>
        <v>5.6639776194845055</v>
      </c>
      <c r="K17" s="27">
        <f t="shared" si="2"/>
        <v>5.7647940267754976</v>
      </c>
      <c r="L17" s="18"/>
    </row>
    <row r="18" spans="1:12">
      <c r="A18" s="16"/>
      <c r="B18" s="11" t="s">
        <v>27</v>
      </c>
      <c r="C18" s="25">
        <v>616.62233333333336</v>
      </c>
      <c r="D18" s="25">
        <v>643.02533333333338</v>
      </c>
      <c r="E18" s="25">
        <v>635.65633333333335</v>
      </c>
      <c r="F18" s="25">
        <v>671.947</v>
      </c>
      <c r="G18" s="26">
        <v>682.85899999999992</v>
      </c>
      <c r="H18" s="28">
        <f t="shared" si="0"/>
        <v>1.6239376022215923</v>
      </c>
      <c r="I18" s="27">
        <f t="shared" si="4"/>
        <v>5.7091646481930214</v>
      </c>
      <c r="J18" s="28">
        <f t="shared" si="1"/>
        <v>3.5853871030291251</v>
      </c>
      <c r="K18" s="27">
        <f t="shared" si="2"/>
        <v>3.6343424639507802</v>
      </c>
      <c r="L18" s="18"/>
    </row>
    <row r="19" spans="1:12">
      <c r="A19" s="16"/>
      <c r="B19" s="11" t="s">
        <v>21</v>
      </c>
      <c r="C19" s="25">
        <v>419.49266666666671</v>
      </c>
      <c r="D19" s="25">
        <v>410.08899999999994</v>
      </c>
      <c r="E19" s="25">
        <v>454.94566666666668</v>
      </c>
      <c r="F19" s="25">
        <v>505.07333333333327</v>
      </c>
      <c r="G19" s="26">
        <v>529.08766666666668</v>
      </c>
      <c r="H19" s="28">
        <f t="shared" si="0"/>
        <v>4.7546230910362919</v>
      </c>
      <c r="I19" s="27">
        <f t="shared" si="4"/>
        <v>11.018385345649317</v>
      </c>
      <c r="J19" s="28">
        <f t="shared" si="1"/>
        <v>2.7780026278315724</v>
      </c>
      <c r="K19" s="27">
        <f t="shared" si="2"/>
        <v>2.7317771531720507</v>
      </c>
      <c r="L19" s="18"/>
    </row>
    <row r="20" spans="1:12">
      <c r="A20" s="16"/>
      <c r="B20" s="11" t="s">
        <v>6</v>
      </c>
      <c r="C20" s="25">
        <v>312.36799999999999</v>
      </c>
      <c r="D20" s="25">
        <v>323.71199999999999</v>
      </c>
      <c r="E20" s="25">
        <v>309.34899999999999</v>
      </c>
      <c r="F20" s="25">
        <v>340.9493333333333</v>
      </c>
      <c r="G20" s="26">
        <v>350.86100000000005</v>
      </c>
      <c r="H20" s="28">
        <f t="shared" si="0"/>
        <v>2.9070790576899208</v>
      </c>
      <c r="I20" s="27">
        <f t="shared" si="4"/>
        <v>10.215107640022536</v>
      </c>
      <c r="J20" s="28">
        <f t="shared" si="1"/>
        <v>1.8422141384325348</v>
      </c>
      <c r="K20" s="27">
        <f t="shared" si="2"/>
        <v>1.8440838938026993</v>
      </c>
      <c r="L20" s="18"/>
    </row>
    <row r="21" spans="1:12">
      <c r="A21" s="16"/>
      <c r="B21" s="11" t="s">
        <v>22</v>
      </c>
      <c r="C21" s="25">
        <v>286.46966666666668</v>
      </c>
      <c r="D21" s="25">
        <v>310.10399999999998</v>
      </c>
      <c r="E21" s="25">
        <v>314.38966666666664</v>
      </c>
      <c r="F21" s="25">
        <v>321.23366666666669</v>
      </c>
      <c r="G21" s="26">
        <v>322.88200000000001</v>
      </c>
      <c r="H21" s="28">
        <f t="shared" si="0"/>
        <v>0.51312595919272841</v>
      </c>
      <c r="I21" s="27">
        <f t="shared" si="4"/>
        <v>2.1769163320677576</v>
      </c>
      <c r="J21" s="28">
        <f t="shared" si="1"/>
        <v>1.6953089270262969</v>
      </c>
      <c r="K21" s="27">
        <f t="shared" si="2"/>
        <v>1.7374482743687778</v>
      </c>
      <c r="L21" s="18"/>
    </row>
    <row r="22" spans="1:12">
      <c r="A22" s="16"/>
      <c r="B22" s="11" t="s">
        <v>24</v>
      </c>
      <c r="C22" s="25">
        <v>240.08933333333334</v>
      </c>
      <c r="D22" s="25">
        <v>230.82233333333332</v>
      </c>
      <c r="E22" s="25">
        <v>236.27533333333335</v>
      </c>
      <c r="F22" s="25">
        <v>242.274</v>
      </c>
      <c r="G22" s="26">
        <v>249.78866666666667</v>
      </c>
      <c r="H22" s="28">
        <f t="shared" si="0"/>
        <v>3.1017222923907184</v>
      </c>
      <c r="I22" s="27">
        <f t="shared" si="4"/>
        <v>2.5388459226947102</v>
      </c>
      <c r="J22" s="28">
        <f t="shared" si="1"/>
        <v>1.3115285350994978</v>
      </c>
      <c r="K22" s="27">
        <f t="shared" si="2"/>
        <v>1.310381155226843</v>
      </c>
      <c r="L22" s="18"/>
    </row>
    <row r="23" spans="1:12">
      <c r="A23" s="16"/>
      <c r="B23" s="11" t="s">
        <v>8</v>
      </c>
      <c r="C23" s="25">
        <v>197.8546666666667</v>
      </c>
      <c r="D23" s="25">
        <v>216.06600000000003</v>
      </c>
      <c r="E23" s="25">
        <v>208.81233333333333</v>
      </c>
      <c r="F23" s="25">
        <v>229.02666666666667</v>
      </c>
      <c r="G23" s="26">
        <v>217.50200000000004</v>
      </c>
      <c r="H23" s="28">
        <f t="shared" si="0"/>
        <v>-5.0320195610409124</v>
      </c>
      <c r="I23" s="27">
        <f t="shared" si="4"/>
        <v>9.680622313177544</v>
      </c>
      <c r="J23" s="28">
        <f t="shared" si="1"/>
        <v>1.1420056932441998</v>
      </c>
      <c r="K23" s="27">
        <f t="shared" si="2"/>
        <v>1.2387306439998502</v>
      </c>
      <c r="L23" s="18"/>
    </row>
    <row r="24" spans="1:12">
      <c r="A24" s="16"/>
      <c r="B24" s="11" t="s">
        <v>20</v>
      </c>
      <c r="C24" s="25">
        <v>156.3786666666667</v>
      </c>
      <c r="D24" s="25">
        <v>170.22200000000001</v>
      </c>
      <c r="E24" s="25">
        <v>172.256</v>
      </c>
      <c r="F24" s="25">
        <v>176.95833333333334</v>
      </c>
      <c r="G24" s="26">
        <v>177.07733333333331</v>
      </c>
      <c r="H24" s="28">
        <f t="shared" si="0"/>
        <v>6.7247468801490129E-2</v>
      </c>
      <c r="I24" s="27">
        <f t="shared" si="4"/>
        <v>2.7298516936033135</v>
      </c>
      <c r="J24" s="28">
        <f t="shared" si="1"/>
        <v>0.92975385426877688</v>
      </c>
      <c r="K24" s="27">
        <f t="shared" si="2"/>
        <v>0.95710998811407777</v>
      </c>
      <c r="L24" s="18"/>
    </row>
    <row r="25" spans="1:12">
      <c r="A25" s="16"/>
      <c r="B25" s="11" t="s">
        <v>17</v>
      </c>
      <c r="C25" s="25"/>
      <c r="D25" s="25">
        <v>151.30933333333334</v>
      </c>
      <c r="E25" s="25">
        <v>158.54133333333334</v>
      </c>
      <c r="F25" s="25">
        <v>165.035</v>
      </c>
      <c r="G25" s="26">
        <v>173.36299999999997</v>
      </c>
      <c r="H25" s="28">
        <f t="shared" si="0"/>
        <v>5.0462023207198392</v>
      </c>
      <c r="I25" s="27">
        <f t="shared" si="4"/>
        <v>4.0958824617765233</v>
      </c>
      <c r="J25" s="28">
        <f t="shared" si="1"/>
        <v>0.91025155170018734</v>
      </c>
      <c r="K25" s="27">
        <f t="shared" si="2"/>
        <v>0.89262056164863757</v>
      </c>
      <c r="L25" s="18"/>
    </row>
    <row r="26" spans="1:12">
      <c r="A26" s="16"/>
      <c r="B26" s="11" t="s">
        <v>23</v>
      </c>
      <c r="C26" s="25">
        <v>149.49933333333334</v>
      </c>
      <c r="D26" s="25">
        <v>160.24299999999997</v>
      </c>
      <c r="E26" s="25">
        <v>158.41733333333335</v>
      </c>
      <c r="F26" s="25">
        <v>164.61733333333333</v>
      </c>
      <c r="G26" s="26">
        <v>164.40799999999999</v>
      </c>
      <c r="H26" s="28">
        <f t="shared" si="0"/>
        <v>-0.12716360367074353</v>
      </c>
      <c r="I26" s="27">
        <f t="shared" si="4"/>
        <v>3.9137131458678587</v>
      </c>
      <c r="J26" s="28">
        <f t="shared" si="1"/>
        <v>0.86323285309970643</v>
      </c>
      <c r="K26" s="27">
        <f t="shared" si="2"/>
        <v>0.89036153868634516</v>
      </c>
      <c r="L26" s="18"/>
    </row>
    <row r="27" spans="1:12">
      <c r="A27" s="16"/>
      <c r="B27" s="11" t="s">
        <v>11</v>
      </c>
      <c r="C27" s="25">
        <v>133.95833333333334</v>
      </c>
      <c r="D27" s="25">
        <v>135.69866666666667</v>
      </c>
      <c r="E27" s="25">
        <v>140.86699999999999</v>
      </c>
      <c r="F27" s="25">
        <v>145.065</v>
      </c>
      <c r="G27" s="26">
        <v>151.75766666666667</v>
      </c>
      <c r="H27" s="28">
        <f t="shared" si="0"/>
        <v>4.6135640345132733</v>
      </c>
      <c r="I27" s="27">
        <f t="shared" si="4"/>
        <v>2.9801159959394363</v>
      </c>
      <c r="J27" s="28">
        <f t="shared" si="1"/>
        <v>0.79681161243017917</v>
      </c>
      <c r="K27" s="27">
        <f t="shared" si="2"/>
        <v>0.78460933605331951</v>
      </c>
      <c r="L27" s="18"/>
    </row>
    <row r="28" spans="1:12">
      <c r="A28" s="16"/>
      <c r="B28" s="11" t="s">
        <v>9</v>
      </c>
      <c r="C28" s="25">
        <v>125.13566666666667</v>
      </c>
      <c r="D28" s="25">
        <v>129.61000000000001</v>
      </c>
      <c r="E28" s="25">
        <v>139.47733333333335</v>
      </c>
      <c r="F28" s="25">
        <v>138.16933333333336</v>
      </c>
      <c r="G28" s="26">
        <v>143.04633333333334</v>
      </c>
      <c r="H28" s="28">
        <f t="shared" si="0"/>
        <v>3.5297268086502465</v>
      </c>
      <c r="I28" s="27">
        <f t="shared" si="4"/>
        <v>-0.93778678494952361</v>
      </c>
      <c r="J28" s="28">
        <f t="shared" si="1"/>
        <v>0.7510722984817344</v>
      </c>
      <c r="K28" s="27">
        <f t="shared" si="2"/>
        <v>0.74731292103261626</v>
      </c>
      <c r="L28" s="18"/>
    </row>
    <row r="29" spans="1:12">
      <c r="A29" s="16"/>
      <c r="B29" s="11" t="s">
        <v>19</v>
      </c>
      <c r="C29" s="25"/>
      <c r="D29" s="25">
        <v>113.86833333333334</v>
      </c>
      <c r="E29" s="25">
        <v>119.57866666666666</v>
      </c>
      <c r="F29" s="25">
        <v>139.44966666666664</v>
      </c>
      <c r="G29" s="26">
        <v>141.13300000000001</v>
      </c>
      <c r="H29" s="28">
        <f t="shared" si="0"/>
        <v>1.2071261076278761</v>
      </c>
      <c r="I29" s="27">
        <f t="shared" si="4"/>
        <v>16.617512599794825</v>
      </c>
      <c r="J29" s="28">
        <f t="shared" si="1"/>
        <v>0.74102624115931637</v>
      </c>
      <c r="K29" s="27">
        <f t="shared" si="2"/>
        <v>0.75423782701678588</v>
      </c>
      <c r="L29" s="18"/>
    </row>
    <row r="30" spans="1:12">
      <c r="A30" s="16"/>
      <c r="B30" s="11" t="s">
        <v>10</v>
      </c>
      <c r="C30" s="25"/>
      <c r="D30" s="25">
        <v>120.17400000000002</v>
      </c>
      <c r="E30" s="25">
        <v>131.75633333333334</v>
      </c>
      <c r="F30" s="25">
        <v>129.44633333333334</v>
      </c>
      <c r="G30" s="26">
        <v>137.57899999999998</v>
      </c>
      <c r="H30" s="28">
        <f t="shared" si="0"/>
        <v>6.2826551028868804</v>
      </c>
      <c r="I30" s="27">
        <f t="shared" si="4"/>
        <v>-1.7532364035631409</v>
      </c>
      <c r="J30" s="28">
        <f t="shared" si="1"/>
        <v>0.72236577719213491</v>
      </c>
      <c r="K30" s="27">
        <f t="shared" si="2"/>
        <v>0.7001330551904551</v>
      </c>
      <c r="L30" s="18"/>
    </row>
    <row r="31" spans="1:12">
      <c r="A31" s="16"/>
      <c r="B31" s="11" t="s">
        <v>4</v>
      </c>
      <c r="C31" s="25"/>
      <c r="D31" s="25">
        <v>104.37266666666666</v>
      </c>
      <c r="E31" s="25">
        <v>110.57133333333333</v>
      </c>
      <c r="F31" s="25">
        <v>105.42366666666668</v>
      </c>
      <c r="G31" s="26">
        <v>111.258</v>
      </c>
      <c r="H31" s="28">
        <f t="shared" si="0"/>
        <v>5.5341779676290059</v>
      </c>
      <c r="I31" s="27">
        <f t="shared" si="4"/>
        <v>-4.655516499152867</v>
      </c>
      <c r="J31" s="28">
        <f t="shared" si="1"/>
        <v>0.58416598200919145</v>
      </c>
      <c r="K31" s="27">
        <f t="shared" si="2"/>
        <v>0.57020227558432302</v>
      </c>
      <c r="L31" s="18"/>
    </row>
    <row r="32" spans="1:12">
      <c r="A32" s="16"/>
      <c r="B32" s="11" t="s">
        <v>12</v>
      </c>
      <c r="C32" s="25"/>
      <c r="D32" s="25">
        <v>88.503</v>
      </c>
      <c r="E32" s="25">
        <v>87.318666666666672</v>
      </c>
      <c r="F32" s="25">
        <v>89.016666666666666</v>
      </c>
      <c r="G32" s="26">
        <v>93.968666666666664</v>
      </c>
      <c r="H32" s="28">
        <f t="shared" si="0"/>
        <v>5.563003182924553</v>
      </c>
      <c r="I32" s="27">
        <f t="shared" si="4"/>
        <v>1.9446013834384379</v>
      </c>
      <c r="J32" s="28">
        <f t="shared" si="1"/>
        <v>0.49338742779330658</v>
      </c>
      <c r="K32" s="27">
        <f t="shared" si="2"/>
        <v>0.48146215648856028</v>
      </c>
      <c r="L32" s="18"/>
    </row>
    <row r="33" spans="1:14">
      <c r="A33" s="16"/>
      <c r="B33" s="11" t="s">
        <v>16</v>
      </c>
      <c r="C33" s="25"/>
      <c r="D33" s="25">
        <v>88.419333333333327</v>
      </c>
      <c r="E33" s="25">
        <v>96.506000000000014</v>
      </c>
      <c r="F33" s="25">
        <v>92.709666666666678</v>
      </c>
      <c r="G33" s="26">
        <v>92.886333333333326</v>
      </c>
      <c r="H33" s="28">
        <f t="shared" si="0"/>
        <v>0.19055905712814791</v>
      </c>
      <c r="I33" s="27">
        <f t="shared" si="4"/>
        <v>-3.9337795922878782</v>
      </c>
      <c r="J33" s="28">
        <f t="shared" si="1"/>
        <v>0.48770457968775061</v>
      </c>
      <c r="K33" s="27">
        <f t="shared" si="2"/>
        <v>0.5014363906459719</v>
      </c>
      <c r="L33" s="18"/>
    </row>
    <row r="34" spans="1:14">
      <c r="A34" s="16"/>
      <c r="B34" s="11" t="s">
        <v>14</v>
      </c>
      <c r="C34" s="25"/>
      <c r="D34" s="25">
        <v>47.905333333333338</v>
      </c>
      <c r="E34" s="25">
        <v>52.183</v>
      </c>
      <c r="F34" s="25">
        <v>67.406666666666666</v>
      </c>
      <c r="G34" s="26">
        <v>71.781333333333336</v>
      </c>
      <c r="H34" s="28">
        <f t="shared" si="0"/>
        <v>6.4899614281475726</v>
      </c>
      <c r="I34" s="27">
        <f t="shared" si="4"/>
        <v>29.173613373448571</v>
      </c>
      <c r="J34" s="28">
        <f t="shared" si="1"/>
        <v>0.37689166690571263</v>
      </c>
      <c r="K34" s="27">
        <f t="shared" si="2"/>
        <v>0.36458070505566997</v>
      </c>
      <c r="L34" s="18"/>
    </row>
    <row r="35" spans="1:14">
      <c r="A35" s="16"/>
      <c r="B35" s="11" t="s">
        <v>18</v>
      </c>
      <c r="C35" s="25"/>
      <c r="D35" s="25">
        <v>57.982666666666667</v>
      </c>
      <c r="E35" s="25">
        <v>65.100666666666669</v>
      </c>
      <c r="F35" s="25">
        <v>63.821666666666665</v>
      </c>
      <c r="G35" s="26">
        <v>68.567666666666682</v>
      </c>
      <c r="H35" s="28">
        <f t="shared" si="0"/>
        <v>7.4363460684720772</v>
      </c>
      <c r="I35" s="27">
        <f t="shared" si="4"/>
        <v>-1.9646496195635521</v>
      </c>
      <c r="J35" s="28">
        <f t="shared" si="1"/>
        <v>0.36001814100929591</v>
      </c>
      <c r="K35" s="27">
        <f t="shared" si="2"/>
        <v>0.34519060772170829</v>
      </c>
      <c r="L35" s="18"/>
    </row>
    <row r="36" spans="1:14">
      <c r="A36" s="16"/>
      <c r="B36" s="11" t="s">
        <v>7</v>
      </c>
      <c r="C36" s="25"/>
      <c r="D36" s="25">
        <v>49.390333333333331</v>
      </c>
      <c r="E36" s="25">
        <v>48.396666666666668</v>
      </c>
      <c r="F36" s="25">
        <v>48.010333333333335</v>
      </c>
      <c r="G36" s="26">
        <v>49.904666666666664</v>
      </c>
      <c r="H36" s="28">
        <f t="shared" si="0"/>
        <v>3.9456783609084001</v>
      </c>
      <c r="I36" s="27">
        <f t="shared" si="4"/>
        <v>-0.79826434327432416</v>
      </c>
      <c r="J36" s="28">
        <f t="shared" si="1"/>
        <v>0.26202707769485967</v>
      </c>
      <c r="K36" s="27">
        <f t="shared" si="2"/>
        <v>0.25967225561207202</v>
      </c>
      <c r="L36" s="18"/>
    </row>
    <row r="37" spans="1:14">
      <c r="A37" s="16"/>
      <c r="B37" s="11" t="s">
        <v>13</v>
      </c>
      <c r="C37" s="25"/>
      <c r="D37" s="25">
        <v>25.241666666666664</v>
      </c>
      <c r="E37" s="25">
        <v>25.71</v>
      </c>
      <c r="F37" s="25">
        <v>30.962666666666667</v>
      </c>
      <c r="G37" s="26">
        <v>36.254666666666672</v>
      </c>
      <c r="H37" s="28">
        <f t="shared" si="0"/>
        <v>17.0915511153217</v>
      </c>
      <c r="I37" s="27">
        <f t="shared" si="4"/>
        <v>20.430442110722158</v>
      </c>
      <c r="J37" s="28">
        <f t="shared" si="1"/>
        <v>0.19035703460199929</v>
      </c>
      <c r="K37" s="27">
        <f t="shared" si="2"/>
        <v>0.16746697918707878</v>
      </c>
      <c r="L37" s="18"/>
    </row>
    <row r="38" spans="1:14">
      <c r="A38" s="16"/>
      <c r="B38" s="11" t="s">
        <v>15</v>
      </c>
      <c r="C38" s="25"/>
      <c r="D38" s="25">
        <v>21.723000000000003</v>
      </c>
      <c r="E38" s="25">
        <v>21.664666666666665</v>
      </c>
      <c r="F38" s="25">
        <v>23.125333333333334</v>
      </c>
      <c r="G38" s="26">
        <v>23.176666666666666</v>
      </c>
      <c r="H38" s="28">
        <f t="shared" si="0"/>
        <v>0.22197878228782386</v>
      </c>
      <c r="I38" s="27">
        <f t="shared" si="4"/>
        <v>6.7421608148444445</v>
      </c>
      <c r="J38" s="28">
        <f t="shared" si="1"/>
        <v>0.12169030760064918</v>
      </c>
      <c r="K38" s="27">
        <f t="shared" si="2"/>
        <v>0.12507739587549283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3" t="str">
        <f>IF(G47="","",1)</f>
        <v/>
      </c>
    </row>
    <row r="48" spans="1:14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3" t="str">
        <f>IF(G48="","",1)</f>
        <v/>
      </c>
    </row>
    <row r="49" spans="1:14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3" t="str">
        <f>IF(G49="","",1)</f>
        <v/>
      </c>
    </row>
    <row r="50" spans="1:14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>
      <c r="A51" s="16"/>
      <c r="B51" s="11"/>
      <c r="C51" s="4"/>
      <c r="D51" s="4"/>
      <c r="E51" s="4"/>
      <c r="F51" s="4"/>
      <c r="G51" s="5"/>
      <c r="H51" s="8"/>
      <c r="I51" s="8"/>
      <c r="J51" s="8"/>
      <c r="K51" s="8"/>
      <c r="L51" s="18"/>
    </row>
    <row r="52" spans="1:14">
      <c r="A52" s="16"/>
      <c r="B52" s="91" t="s">
        <v>31</v>
      </c>
      <c r="C52" s="5"/>
      <c r="D52" s="5"/>
      <c r="E52" s="5"/>
      <c r="F52" s="5"/>
      <c r="G52" s="5"/>
      <c r="H52" s="6"/>
      <c r="I52" s="6"/>
      <c r="J52" s="6"/>
      <c r="K52" s="6"/>
      <c r="L52" s="18"/>
    </row>
    <row r="53" spans="1:14">
      <c r="A53" s="16"/>
      <c r="B53" s="91" t="s">
        <v>115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>
      <c r="A54" s="16"/>
      <c r="B54" s="91" t="s">
        <v>112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>
      <c r="A55" s="16"/>
      <c r="B55" s="91" t="s">
        <v>113</v>
      </c>
      <c r="C55" s="11"/>
      <c r="D55" s="11"/>
      <c r="E55" s="11"/>
      <c r="F55" s="11"/>
      <c r="G55" s="11"/>
      <c r="H55" s="11"/>
      <c r="I55" s="11"/>
      <c r="J55" s="11"/>
      <c r="K55" s="11"/>
      <c r="L55" s="18"/>
    </row>
    <row r="56" spans="1:14">
      <c r="A56" s="20"/>
      <c r="B56" s="110" t="s">
        <v>188</v>
      </c>
      <c r="C56" s="21"/>
      <c r="D56" s="21"/>
      <c r="E56" s="21"/>
      <c r="F56" s="21"/>
      <c r="G56" s="21"/>
      <c r="H56" s="21"/>
      <c r="I56" s="21"/>
      <c r="J56" s="21"/>
      <c r="K56" s="21"/>
      <c r="L56" s="22"/>
    </row>
    <row r="57" spans="1:14">
      <c r="A57" s="122"/>
      <c r="B57" s="123"/>
      <c r="C57" s="122"/>
      <c r="D57" s="122"/>
      <c r="E57" s="122"/>
      <c r="F57" s="122"/>
      <c r="G57" s="122"/>
      <c r="H57" s="122"/>
      <c r="I57" s="122"/>
      <c r="J57" s="122"/>
      <c r="K57" s="122"/>
      <c r="L57" s="1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published="0" codeName="Hoja21">
    <tabColor rgb="FF53722D"/>
  </sheetPr>
  <dimension ref="A1:O57"/>
  <sheetViews>
    <sheetView zoomScaleSheetLayoutView="100" workbookViewId="0">
      <pane ySplit="11" topLeftCell="A12" activePane="bottomLeft" state="frozen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06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200" t="s">
        <v>38</v>
      </c>
      <c r="D7" s="200"/>
      <c r="E7" s="200"/>
      <c r="F7" s="200"/>
      <c r="G7" s="200"/>
      <c r="H7" s="200"/>
      <c r="I7" s="200"/>
      <c r="J7" s="200"/>
      <c r="K7" s="200"/>
      <c r="L7" s="18"/>
    </row>
    <row r="8" spans="1:15">
      <c r="A8" s="16"/>
      <c r="B8" s="10"/>
      <c r="C8" s="197" t="s">
        <v>132</v>
      </c>
      <c r="D8" s="197"/>
      <c r="E8" s="197"/>
      <c r="F8" s="197"/>
      <c r="G8" s="197"/>
      <c r="H8" s="197"/>
      <c r="I8" s="197"/>
      <c r="J8" s="197"/>
      <c r="K8" s="197"/>
      <c r="L8" s="18"/>
    </row>
    <row r="9" spans="1:15">
      <c r="A9" s="16"/>
      <c r="B9" s="10"/>
      <c r="C9" s="119"/>
      <c r="D9" s="119"/>
      <c r="E9" s="119"/>
      <c r="F9" s="119"/>
      <c r="G9" s="119"/>
      <c r="H9" s="10"/>
      <c r="I9" s="10"/>
      <c r="J9" s="10"/>
      <c r="K9" s="10"/>
      <c r="L9" s="18"/>
    </row>
    <row r="10" spans="1:15" ht="15.75" customHeight="1">
      <c r="A10" s="16"/>
      <c r="B10" s="11"/>
      <c r="C10" s="198" t="s">
        <v>2</v>
      </c>
      <c r="D10" s="198"/>
      <c r="E10" s="198"/>
      <c r="F10" s="198"/>
      <c r="G10" s="198"/>
      <c r="H10" s="199" t="s">
        <v>1</v>
      </c>
      <c r="I10" s="199" t="s">
        <v>3</v>
      </c>
      <c r="J10" s="199" t="s">
        <v>29</v>
      </c>
      <c r="K10" s="199" t="s">
        <v>30</v>
      </c>
      <c r="L10" s="18"/>
    </row>
    <row r="11" spans="1:15">
      <c r="A11" s="16"/>
      <c r="B11" s="11"/>
      <c r="C11" s="119">
        <v>2006</v>
      </c>
      <c r="D11" s="119">
        <v>2007</v>
      </c>
      <c r="E11" s="119">
        <v>2008</v>
      </c>
      <c r="F11" s="119">
        <v>2009</v>
      </c>
      <c r="G11" s="119">
        <v>2010</v>
      </c>
      <c r="H11" s="199"/>
      <c r="I11" s="199"/>
      <c r="J11" s="199"/>
      <c r="K11" s="199"/>
      <c r="L11" s="18"/>
      <c r="O11" s="102"/>
    </row>
    <row r="12" spans="1:15" ht="12" customHeight="1">
      <c r="A12" s="16"/>
      <c r="B12" s="11"/>
      <c r="C12" s="119"/>
      <c r="D12" s="119"/>
      <c r="E12" s="119"/>
      <c r="F12" s="119"/>
      <c r="G12" s="119"/>
      <c r="H12" s="119"/>
      <c r="I12" s="119"/>
      <c r="J12" s="119"/>
      <c r="K12" s="119"/>
      <c r="L12" s="18"/>
    </row>
    <row r="13" spans="1:15">
      <c r="A13" s="16"/>
      <c r="B13" s="12" t="s">
        <v>28</v>
      </c>
      <c r="C13" s="26">
        <v>2270.5220000000004</v>
      </c>
      <c r="D13" s="26">
        <v>2155.29</v>
      </c>
      <c r="E13" s="26">
        <v>2228.7253333333333</v>
      </c>
      <c r="F13" s="26">
        <v>2493.7049999999999</v>
      </c>
      <c r="G13" s="26">
        <v>2624.93</v>
      </c>
      <c r="H13" s="28">
        <f t="shared" ref="H13:H38" si="0">IF(OR(OR(G13=0,F13=0),G13=""),"",(G13/F13-1)*100)</f>
        <v>5.2622503463721548</v>
      </c>
      <c r="I13" s="27">
        <f>IF(OR(OR(G13=0,F13=0),F13=""),"",(F13/E13-1)*100)</f>
        <v>11.889292175377975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32</v>
      </c>
      <c r="C14" s="25">
        <f>C13-SUM(C15:C38)</f>
        <v>1062.8120000000004</v>
      </c>
      <c r="D14" s="25">
        <f t="shared" ref="D14:G14" si="3">D13-SUM(D15:D38)</f>
        <v>926.92866666666623</v>
      </c>
      <c r="E14" s="25">
        <f t="shared" si="3"/>
        <v>923.28466666666714</v>
      </c>
      <c r="F14" s="25">
        <f t="shared" si="3"/>
        <v>1037.4896666666664</v>
      </c>
      <c r="G14" s="26">
        <f t="shared" si="3"/>
        <v>1108.2686666666661</v>
      </c>
      <c r="H14" s="28">
        <f t="shared" si="0"/>
        <v>6.8221402365774342</v>
      </c>
      <c r="I14" s="27">
        <f>IF(OR(OR(G14=0,F14=0),F14=""),"",(F14/E14-1)*100)</f>
        <v>12.369424525624728</v>
      </c>
      <c r="J14" s="28">
        <f t="shared" si="1"/>
        <v>42.220884620415255</v>
      </c>
      <c r="K14" s="27">
        <f t="shared" si="2"/>
        <v>41.604346410929374</v>
      </c>
      <c r="L14" s="18"/>
    </row>
    <row r="15" spans="1:15">
      <c r="A15" s="16"/>
      <c r="B15" s="12" t="s">
        <v>5</v>
      </c>
      <c r="C15" s="29">
        <v>413.4783333333333</v>
      </c>
      <c r="D15" s="29">
        <v>399.67866666666669</v>
      </c>
      <c r="E15" s="29">
        <v>367.80899999999997</v>
      </c>
      <c r="F15" s="29">
        <v>438.38633333333337</v>
      </c>
      <c r="G15" s="29">
        <v>468.6276666666667</v>
      </c>
      <c r="H15" s="58">
        <f t="shared" si="0"/>
        <v>6.8983294035169784</v>
      </c>
      <c r="I15" s="36">
        <f t="shared" ref="I15:I38" si="4">IF(OR(OR(G15=0,F15=0),F15=""),"",(F15/E15-1)*100)</f>
        <v>19.188582479855953</v>
      </c>
      <c r="J15" s="58">
        <f t="shared" si="1"/>
        <v>17.852958618579038</v>
      </c>
      <c r="K15" s="36">
        <f t="shared" si="2"/>
        <v>17.579719065941376</v>
      </c>
      <c r="L15" s="18"/>
      <c r="N15" s="23" t="s">
        <v>5</v>
      </c>
      <c r="O15" s="34">
        <f>J15</f>
        <v>17.852958618579038</v>
      </c>
    </row>
    <row r="16" spans="1:15">
      <c r="A16" s="16"/>
      <c r="B16" s="11" t="s">
        <v>25</v>
      </c>
      <c r="C16" s="63">
        <v>209.172</v>
      </c>
      <c r="D16" s="63">
        <v>186.81933333333336</v>
      </c>
      <c r="E16" s="63">
        <v>239.76933333333332</v>
      </c>
      <c r="F16" s="63">
        <v>267.08633333333336</v>
      </c>
      <c r="G16" s="64">
        <v>258.363</v>
      </c>
      <c r="H16" s="28">
        <f t="shared" si="0"/>
        <v>-3.2661099594513243</v>
      </c>
      <c r="I16" s="27">
        <f t="shared" si="4"/>
        <v>11.393033304231315</v>
      </c>
      <c r="J16" s="28">
        <f t="shared" si="1"/>
        <v>9.8426624709992279</v>
      </c>
      <c r="K16" s="27">
        <f t="shared" si="2"/>
        <v>10.710422176373442</v>
      </c>
      <c r="L16" s="18"/>
      <c r="N16" s="23" t="s">
        <v>42</v>
      </c>
      <c r="O16" s="34">
        <f>100-O15</f>
        <v>82.147041381420962</v>
      </c>
    </row>
    <row r="17" spans="1:12">
      <c r="A17" s="16"/>
      <c r="B17" s="11" t="s">
        <v>26</v>
      </c>
      <c r="C17" s="25">
        <v>154.322</v>
      </c>
      <c r="D17" s="25">
        <v>124.52433333333335</v>
      </c>
      <c r="E17" s="25">
        <v>136.19999999999999</v>
      </c>
      <c r="F17" s="25">
        <v>163.45233333333331</v>
      </c>
      <c r="G17" s="26">
        <v>191.57499999999999</v>
      </c>
      <c r="H17" s="28">
        <f t="shared" si="0"/>
        <v>17.205423803473806</v>
      </c>
      <c r="I17" s="27">
        <f t="shared" si="4"/>
        <v>20.009055310817423</v>
      </c>
      <c r="J17" s="28">
        <f t="shared" si="1"/>
        <v>7.2982898591581495</v>
      </c>
      <c r="K17" s="27">
        <f t="shared" si="2"/>
        <v>6.5545978106204759</v>
      </c>
      <c r="L17" s="18"/>
    </row>
    <row r="18" spans="1:12">
      <c r="A18" s="16"/>
      <c r="B18" s="11" t="s">
        <v>27</v>
      </c>
      <c r="C18" s="25">
        <v>81.104333333333329</v>
      </c>
      <c r="D18" s="25">
        <v>74.12733333333334</v>
      </c>
      <c r="E18" s="25">
        <v>79.989333333333335</v>
      </c>
      <c r="F18" s="25">
        <v>79.584333333333333</v>
      </c>
      <c r="G18" s="26">
        <v>66.137999999999991</v>
      </c>
      <c r="H18" s="28">
        <f t="shared" si="0"/>
        <v>-16.89570392832761</v>
      </c>
      <c r="I18" s="27">
        <f t="shared" si="4"/>
        <v>-0.50631750900119732</v>
      </c>
      <c r="J18" s="28">
        <f t="shared" si="1"/>
        <v>2.5196100467441038</v>
      </c>
      <c r="K18" s="27">
        <f t="shared" si="2"/>
        <v>3.1914093019556575</v>
      </c>
      <c r="L18" s="18"/>
    </row>
    <row r="19" spans="1:12">
      <c r="A19" s="16"/>
      <c r="B19" s="11" t="s">
        <v>24</v>
      </c>
      <c r="C19" s="25">
        <v>39.703333333333326</v>
      </c>
      <c r="D19" s="25">
        <v>35.027000000000001</v>
      </c>
      <c r="E19" s="25">
        <v>37.493666666666662</v>
      </c>
      <c r="F19" s="25">
        <v>66.368000000000009</v>
      </c>
      <c r="G19" s="26">
        <v>64.86399999999999</v>
      </c>
      <c r="H19" s="28">
        <f t="shared" si="0"/>
        <v>-2.266152362584406</v>
      </c>
      <c r="I19" s="27">
        <f t="shared" si="4"/>
        <v>77.011228563046245</v>
      </c>
      <c r="J19" s="28">
        <f t="shared" si="1"/>
        <v>2.4710754191540345</v>
      </c>
      <c r="K19" s="27">
        <f t="shared" si="2"/>
        <v>2.6614214592343526</v>
      </c>
      <c r="L19" s="18"/>
    </row>
    <row r="20" spans="1:12">
      <c r="A20" s="16"/>
      <c r="B20" s="11" t="s">
        <v>21</v>
      </c>
      <c r="C20" s="25">
        <v>62.972666666666669</v>
      </c>
      <c r="D20" s="25">
        <v>42.27</v>
      </c>
      <c r="E20" s="25">
        <v>54.102000000000004</v>
      </c>
      <c r="F20" s="25">
        <v>50.515999999999998</v>
      </c>
      <c r="G20" s="26">
        <v>64.231000000000009</v>
      </c>
      <c r="H20" s="28">
        <f t="shared" si="0"/>
        <v>27.14981392034208</v>
      </c>
      <c r="I20" s="27">
        <f t="shared" si="4"/>
        <v>-6.6282207681786387</v>
      </c>
      <c r="J20" s="28">
        <f t="shared" si="1"/>
        <v>2.4469604903749822</v>
      </c>
      <c r="K20" s="27">
        <f t="shared" si="2"/>
        <v>2.0257408153731093</v>
      </c>
      <c r="L20" s="18"/>
    </row>
    <row r="21" spans="1:12">
      <c r="A21" s="16"/>
      <c r="B21" s="11" t="s">
        <v>6</v>
      </c>
      <c r="C21" s="25">
        <v>55.675666666666665</v>
      </c>
      <c r="D21" s="25">
        <v>53.244</v>
      </c>
      <c r="E21" s="25">
        <v>46.280666666666662</v>
      </c>
      <c r="F21" s="25">
        <v>49.313333333333333</v>
      </c>
      <c r="G21" s="26">
        <v>48.994333333333337</v>
      </c>
      <c r="H21" s="28">
        <f t="shared" si="0"/>
        <v>-0.64688387183992058</v>
      </c>
      <c r="I21" s="27">
        <f t="shared" si="4"/>
        <v>6.5527722159000934</v>
      </c>
      <c r="J21" s="28">
        <f t="shared" si="1"/>
        <v>1.8665005669992474</v>
      </c>
      <c r="K21" s="27">
        <f t="shared" si="2"/>
        <v>1.9775127103379646</v>
      </c>
      <c r="L21" s="18"/>
    </row>
    <row r="22" spans="1:12">
      <c r="A22" s="16"/>
      <c r="B22" s="11" t="s">
        <v>22</v>
      </c>
      <c r="C22" s="25">
        <v>44.995666666666672</v>
      </c>
      <c r="D22" s="25">
        <v>32.311</v>
      </c>
      <c r="E22" s="25">
        <v>32.707333333333331</v>
      </c>
      <c r="F22" s="25">
        <v>42.947666666666663</v>
      </c>
      <c r="G22" s="26">
        <v>48.778666666666673</v>
      </c>
      <c r="H22" s="28">
        <f t="shared" si="0"/>
        <v>13.576989048687182</v>
      </c>
      <c r="I22" s="27">
        <f t="shared" si="4"/>
        <v>31.308982695012322</v>
      </c>
      <c r="J22" s="28">
        <f t="shared" si="1"/>
        <v>1.8582844748875849</v>
      </c>
      <c r="K22" s="27">
        <f t="shared" si="2"/>
        <v>1.7222432752337049</v>
      </c>
      <c r="L22" s="18"/>
    </row>
    <row r="23" spans="1:12">
      <c r="A23" s="16"/>
      <c r="B23" s="11" t="s">
        <v>8</v>
      </c>
      <c r="C23" s="25">
        <v>49.758333333333326</v>
      </c>
      <c r="D23" s="25">
        <v>37.727666666666664</v>
      </c>
      <c r="E23" s="25">
        <v>54.562666666666665</v>
      </c>
      <c r="F23" s="25">
        <v>41.867666666666672</v>
      </c>
      <c r="G23" s="26">
        <v>43.344999999999999</v>
      </c>
      <c r="H23" s="28">
        <f t="shared" si="0"/>
        <v>3.5285781390571813</v>
      </c>
      <c r="I23" s="27">
        <f t="shared" si="4"/>
        <v>-23.26682469087531</v>
      </c>
      <c r="J23" s="28">
        <f t="shared" si="1"/>
        <v>1.6512821294282134</v>
      </c>
      <c r="K23" s="27">
        <f t="shared" si="2"/>
        <v>1.6789342230402824</v>
      </c>
      <c r="L23" s="18"/>
    </row>
    <row r="24" spans="1:12">
      <c r="A24" s="16"/>
      <c r="B24" s="11" t="s">
        <v>23</v>
      </c>
      <c r="C24" s="25">
        <v>27.682333333333332</v>
      </c>
      <c r="D24" s="25">
        <v>24.014666666666667</v>
      </c>
      <c r="E24" s="25">
        <v>27.926333333333332</v>
      </c>
      <c r="F24" s="25">
        <v>26.522333333333332</v>
      </c>
      <c r="G24" s="26">
        <v>32.654000000000003</v>
      </c>
      <c r="H24" s="28">
        <f t="shared" si="0"/>
        <v>23.118880943104571</v>
      </c>
      <c r="I24" s="27">
        <f t="shared" si="4"/>
        <v>-5.0275128612182085</v>
      </c>
      <c r="J24" s="28">
        <f t="shared" si="1"/>
        <v>1.2439950779639841</v>
      </c>
      <c r="K24" s="27">
        <f t="shared" si="2"/>
        <v>1.0635714061339787</v>
      </c>
      <c r="L24" s="18"/>
    </row>
    <row r="25" spans="1:12">
      <c r="A25" s="16"/>
      <c r="B25" s="11" t="s">
        <v>11</v>
      </c>
      <c r="C25" s="25">
        <v>25.060333333333332</v>
      </c>
      <c r="D25" s="25">
        <v>23.504000000000001</v>
      </c>
      <c r="E25" s="25">
        <v>24.266333333333336</v>
      </c>
      <c r="F25" s="25">
        <v>29.925666666666668</v>
      </c>
      <c r="G25" s="26">
        <v>28.752333333333336</v>
      </c>
      <c r="H25" s="28">
        <f t="shared" si="0"/>
        <v>-3.9208260467603062</v>
      </c>
      <c r="I25" s="27">
        <f t="shared" si="4"/>
        <v>23.321748925122598</v>
      </c>
      <c r="J25" s="28">
        <f t="shared" si="1"/>
        <v>1.095356193625481</v>
      </c>
      <c r="K25" s="27">
        <f t="shared" si="2"/>
        <v>1.2000483885089321</v>
      </c>
      <c r="L25" s="18"/>
    </row>
    <row r="26" spans="1:12">
      <c r="A26" s="16"/>
      <c r="B26" s="11" t="s">
        <v>20</v>
      </c>
      <c r="C26" s="25">
        <v>21.837333333333333</v>
      </c>
      <c r="D26" s="25">
        <v>19.634</v>
      </c>
      <c r="E26" s="25">
        <v>21.319000000000003</v>
      </c>
      <c r="F26" s="25">
        <v>23.373000000000001</v>
      </c>
      <c r="G26" s="26">
        <v>25.536333333333332</v>
      </c>
      <c r="H26" s="28">
        <f t="shared" si="0"/>
        <v>9.2556938918124665</v>
      </c>
      <c r="I26" s="27">
        <f t="shared" si="4"/>
        <v>9.6345982456963242</v>
      </c>
      <c r="J26" s="28">
        <f t="shared" si="1"/>
        <v>0.97283864077645243</v>
      </c>
      <c r="K26" s="27">
        <f t="shared" si="2"/>
        <v>0.93728007121933032</v>
      </c>
      <c r="L26" s="18"/>
    </row>
    <row r="27" spans="1:12">
      <c r="A27" s="16"/>
      <c r="B27" s="11" t="s">
        <v>9</v>
      </c>
      <c r="C27" s="25">
        <v>21.947666666666667</v>
      </c>
      <c r="D27" s="25">
        <v>16.78833333333333</v>
      </c>
      <c r="E27" s="25">
        <v>18.363666666666667</v>
      </c>
      <c r="F27" s="25">
        <v>25.594999999999999</v>
      </c>
      <c r="G27" s="26">
        <v>24.524999999999999</v>
      </c>
      <c r="H27" s="28">
        <f t="shared" si="0"/>
        <v>-4.1805040046884123</v>
      </c>
      <c r="I27" s="27">
        <f t="shared" si="4"/>
        <v>39.378482873790624</v>
      </c>
      <c r="J27" s="28">
        <f t="shared" si="1"/>
        <v>0.93431062923582719</v>
      </c>
      <c r="K27" s="27">
        <f t="shared" si="2"/>
        <v>1.0263844360098728</v>
      </c>
      <c r="L27" s="18"/>
    </row>
    <row r="28" spans="1:12">
      <c r="A28" s="16"/>
      <c r="B28" s="11" t="s">
        <v>4</v>
      </c>
      <c r="C28" s="25"/>
      <c r="D28" s="25">
        <v>17.626666666666669</v>
      </c>
      <c r="E28" s="25">
        <v>20.872666666666664</v>
      </c>
      <c r="F28" s="25">
        <v>21.978666666666669</v>
      </c>
      <c r="G28" s="26">
        <v>23.912333333333333</v>
      </c>
      <c r="H28" s="28">
        <f t="shared" si="0"/>
        <v>8.7979252608590066</v>
      </c>
      <c r="I28" s="27">
        <f t="shared" si="4"/>
        <v>5.2987958733910601</v>
      </c>
      <c r="J28" s="28">
        <f t="shared" si="1"/>
        <v>0.91097032428801272</v>
      </c>
      <c r="K28" s="27">
        <f t="shared" si="2"/>
        <v>0.88136594611899433</v>
      </c>
      <c r="L28" s="18"/>
    </row>
    <row r="29" spans="1:12">
      <c r="A29" s="16"/>
      <c r="B29" s="11" t="s">
        <v>12</v>
      </c>
      <c r="C29" s="25"/>
      <c r="D29" s="25">
        <v>22.401333333333337</v>
      </c>
      <c r="E29" s="25">
        <v>28.318666666666669</v>
      </c>
      <c r="F29" s="25">
        <v>21.608666666666664</v>
      </c>
      <c r="G29" s="26">
        <v>21.526666666666671</v>
      </c>
      <c r="H29" s="28">
        <f t="shared" si="0"/>
        <v>-0.3794773701909393</v>
      </c>
      <c r="I29" s="27">
        <f t="shared" si="4"/>
        <v>-23.694618390696377</v>
      </c>
      <c r="J29" s="28">
        <f t="shared" si="1"/>
        <v>0.82008536100645246</v>
      </c>
      <c r="K29" s="27">
        <f t="shared" si="2"/>
        <v>0.86652858564532154</v>
      </c>
      <c r="L29" s="18"/>
    </row>
    <row r="30" spans="1:12">
      <c r="A30" s="16"/>
      <c r="B30" s="11" t="s">
        <v>10</v>
      </c>
      <c r="C30" s="25"/>
      <c r="D30" s="25">
        <v>21.670333333333332</v>
      </c>
      <c r="E30" s="25">
        <v>21.145</v>
      </c>
      <c r="F30" s="25">
        <v>22.094999999999999</v>
      </c>
      <c r="G30" s="26">
        <v>19.662666666666667</v>
      </c>
      <c r="H30" s="28">
        <f t="shared" si="0"/>
        <v>-11.008523798747827</v>
      </c>
      <c r="I30" s="27">
        <f t="shared" si="4"/>
        <v>4.4927878931189325</v>
      </c>
      <c r="J30" s="28">
        <f t="shared" si="1"/>
        <v>0.74907394355912993</v>
      </c>
      <c r="K30" s="27">
        <f t="shared" si="2"/>
        <v>0.88603102612377971</v>
      </c>
      <c r="L30" s="18"/>
    </row>
    <row r="31" spans="1:12">
      <c r="A31" s="16"/>
      <c r="B31" s="11" t="s">
        <v>17</v>
      </c>
      <c r="C31" s="25"/>
      <c r="D31" s="25">
        <v>21.885000000000002</v>
      </c>
      <c r="E31" s="25">
        <v>24.826333333333334</v>
      </c>
      <c r="F31" s="25">
        <v>19.196000000000002</v>
      </c>
      <c r="G31" s="26">
        <v>19.069666666666667</v>
      </c>
      <c r="H31" s="28">
        <f t="shared" si="0"/>
        <v>-0.65812322011531421</v>
      </c>
      <c r="I31" s="27">
        <f t="shared" si="4"/>
        <v>-22.678875924757314</v>
      </c>
      <c r="J31" s="28">
        <f t="shared" si="1"/>
        <v>0.72648286493989056</v>
      </c>
      <c r="K31" s="27">
        <f t="shared" si="2"/>
        <v>0.76977830176384143</v>
      </c>
      <c r="L31" s="18"/>
    </row>
    <row r="32" spans="1:12">
      <c r="A32" s="16"/>
      <c r="B32" s="11" t="s">
        <v>19</v>
      </c>
      <c r="C32" s="25"/>
      <c r="D32" s="25">
        <v>20.544</v>
      </c>
      <c r="E32" s="25">
        <v>18.276666666666667</v>
      </c>
      <c r="F32" s="25">
        <v>16.66333333333333</v>
      </c>
      <c r="G32" s="26">
        <v>18.328333333333333</v>
      </c>
      <c r="H32" s="28">
        <f t="shared" si="0"/>
        <v>9.9919983996799466</v>
      </c>
      <c r="I32" s="27">
        <f t="shared" si="4"/>
        <v>-8.8272843333941466</v>
      </c>
      <c r="J32" s="28">
        <f t="shared" si="1"/>
        <v>0.6982408419780084</v>
      </c>
      <c r="K32" s="27">
        <f t="shared" si="2"/>
        <v>0.66821590097198069</v>
      </c>
      <c r="L32" s="18"/>
    </row>
    <row r="33" spans="1:14">
      <c r="A33" s="16"/>
      <c r="B33" s="11" t="s">
        <v>16</v>
      </c>
      <c r="C33" s="25"/>
      <c r="D33" s="25">
        <v>13.590999999999999</v>
      </c>
      <c r="E33" s="25">
        <v>12.883333333333333</v>
      </c>
      <c r="F33" s="25">
        <v>12.080333333333334</v>
      </c>
      <c r="G33" s="26">
        <v>11.292333333333334</v>
      </c>
      <c r="H33" s="28">
        <f t="shared" si="0"/>
        <v>-6.5229988134985266</v>
      </c>
      <c r="I33" s="27">
        <f t="shared" si="4"/>
        <v>-6.2328589909443677</v>
      </c>
      <c r="J33" s="28">
        <f t="shared" si="1"/>
        <v>0.43019559886676345</v>
      </c>
      <c r="K33" s="27">
        <f t="shared" si="2"/>
        <v>0.48443313596970511</v>
      </c>
      <c r="L33" s="18"/>
    </row>
    <row r="34" spans="1:14">
      <c r="A34" s="16"/>
      <c r="B34" s="11" t="s">
        <v>18</v>
      </c>
      <c r="C34" s="25"/>
      <c r="D34" s="25">
        <v>10.607333333333335</v>
      </c>
      <c r="E34" s="25">
        <v>7.6436666666666673</v>
      </c>
      <c r="F34" s="25">
        <v>10.840333333333334</v>
      </c>
      <c r="G34" s="26">
        <v>10.515666666666666</v>
      </c>
      <c r="H34" s="28">
        <f t="shared" si="0"/>
        <v>-2.9949878540020403</v>
      </c>
      <c r="I34" s="27">
        <f t="shared" si="4"/>
        <v>41.82111552047445</v>
      </c>
      <c r="J34" s="28">
        <f t="shared" si="1"/>
        <v>0.40060750826371239</v>
      </c>
      <c r="K34" s="27">
        <f t="shared" si="2"/>
        <v>0.43470792789577495</v>
      </c>
      <c r="L34" s="18"/>
    </row>
    <row r="35" spans="1:14">
      <c r="A35" s="16"/>
      <c r="B35" s="11" t="s">
        <v>14</v>
      </c>
      <c r="C35" s="25"/>
      <c r="D35" s="25">
        <v>11.482666666666667</v>
      </c>
      <c r="E35" s="25">
        <v>10.948333333333332</v>
      </c>
      <c r="F35" s="25">
        <v>9.3893333333333331</v>
      </c>
      <c r="G35" s="26">
        <v>8.6300000000000008</v>
      </c>
      <c r="H35" s="28">
        <f t="shared" si="0"/>
        <v>-8.0871911388809892</v>
      </c>
      <c r="I35" s="27">
        <f t="shared" si="4"/>
        <v>-14.239610290759618</v>
      </c>
      <c r="J35" s="28">
        <f t="shared" si="1"/>
        <v>0.32877067197982429</v>
      </c>
      <c r="K35" s="27">
        <f t="shared" si="2"/>
        <v>0.37652141425442598</v>
      </c>
      <c r="L35" s="18"/>
    </row>
    <row r="36" spans="1:14">
      <c r="A36" s="16"/>
      <c r="B36" s="11" t="s">
        <v>7</v>
      </c>
      <c r="C36" s="25"/>
      <c r="D36" s="25">
        <v>7.2549999999999999</v>
      </c>
      <c r="E36" s="25">
        <v>6.9363333333333328</v>
      </c>
      <c r="F36" s="25">
        <v>7.5163333333333329</v>
      </c>
      <c r="G36" s="26">
        <v>8.177999999999999</v>
      </c>
      <c r="H36" s="28">
        <f t="shared" si="0"/>
        <v>8.8030511330879477</v>
      </c>
      <c r="I36" s="27">
        <f t="shared" si="4"/>
        <v>8.3617665433226129</v>
      </c>
      <c r="J36" s="28">
        <f t="shared" si="1"/>
        <v>0.31155116517392839</v>
      </c>
      <c r="K36" s="27">
        <f t="shared" si="2"/>
        <v>0.30141228947823956</v>
      </c>
      <c r="L36" s="18"/>
    </row>
    <row r="37" spans="1:14">
      <c r="A37" s="16"/>
      <c r="B37" s="11" t="s">
        <v>13</v>
      </c>
      <c r="C37" s="25"/>
      <c r="D37" s="25">
        <v>9.0136666666666656</v>
      </c>
      <c r="E37" s="25">
        <v>10.354666666666667</v>
      </c>
      <c r="F37" s="25">
        <v>6.9586666666666659</v>
      </c>
      <c r="G37" s="26">
        <v>6.3386666666666658</v>
      </c>
      <c r="H37" s="28">
        <f t="shared" si="0"/>
        <v>-8.9097528262119248</v>
      </c>
      <c r="I37" s="27">
        <f t="shared" si="4"/>
        <v>-32.796806592840596</v>
      </c>
      <c r="J37" s="28">
        <f t="shared" si="1"/>
        <v>0.24147945532515788</v>
      </c>
      <c r="K37" s="27">
        <f t="shared" si="2"/>
        <v>0.27904931283638867</v>
      </c>
      <c r="L37" s="18"/>
    </row>
    <row r="38" spans="1:14">
      <c r="A38" s="16"/>
      <c r="B38" s="11" t="s">
        <v>15</v>
      </c>
      <c r="C38" s="25"/>
      <c r="D38" s="25">
        <v>2.6139999999999999</v>
      </c>
      <c r="E38" s="25">
        <v>2.4456666666666664</v>
      </c>
      <c r="F38" s="25">
        <v>2.9506666666666668</v>
      </c>
      <c r="G38" s="26">
        <v>2.8226666666666667</v>
      </c>
      <c r="H38" s="28">
        <f t="shared" si="0"/>
        <v>-4.3380027112516988</v>
      </c>
      <c r="I38" s="27">
        <f t="shared" si="4"/>
        <v>20.648766525828009</v>
      </c>
      <c r="J38" s="28">
        <f t="shared" si="1"/>
        <v>0.10753302627752614</v>
      </c>
      <c r="K38" s="27">
        <f t="shared" si="2"/>
        <v>0.11832460802968542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3" t="str">
        <f>IF(G47="","",1)</f>
        <v/>
      </c>
    </row>
    <row r="48" spans="1:14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3" t="str">
        <f>IF(G48="","",1)</f>
        <v/>
      </c>
    </row>
    <row r="49" spans="1:14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3" t="str">
        <f>IF(G49="","",1)</f>
        <v/>
      </c>
    </row>
    <row r="50" spans="1:14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>
      <c r="A51" s="16"/>
      <c r="B51" s="11"/>
      <c r="C51" s="4"/>
      <c r="D51" s="4"/>
      <c r="E51" s="4"/>
      <c r="F51" s="4"/>
      <c r="G51" s="5"/>
      <c r="H51" s="8"/>
      <c r="I51" s="8"/>
      <c r="J51" s="8"/>
      <c r="K51" s="8"/>
      <c r="L51" s="18"/>
    </row>
    <row r="52" spans="1:14">
      <c r="A52" s="16"/>
      <c r="B52" s="91" t="s">
        <v>31</v>
      </c>
      <c r="C52" s="5"/>
      <c r="D52" s="5"/>
      <c r="E52" s="5"/>
      <c r="F52" s="5"/>
      <c r="G52" s="5"/>
      <c r="H52" s="6"/>
      <c r="I52" s="6"/>
      <c r="J52" s="6"/>
      <c r="K52" s="6"/>
      <c r="L52" s="18"/>
    </row>
    <row r="53" spans="1:14">
      <c r="A53" s="16"/>
      <c r="B53" s="91" t="s">
        <v>115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>
      <c r="A54" s="16"/>
      <c r="B54" s="91" t="s">
        <v>112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>
      <c r="A55" s="16"/>
      <c r="B55" s="91" t="s">
        <v>113</v>
      </c>
      <c r="C55" s="11"/>
      <c r="D55" s="11"/>
      <c r="E55" s="11"/>
      <c r="F55" s="11"/>
      <c r="G55" s="11"/>
      <c r="H55" s="11"/>
      <c r="I55" s="11"/>
      <c r="J55" s="11"/>
      <c r="K55" s="11"/>
      <c r="L55" s="18"/>
    </row>
    <row r="56" spans="1:14">
      <c r="A56" s="20"/>
      <c r="B56" s="110" t="s">
        <v>188</v>
      </c>
      <c r="C56" s="21"/>
      <c r="D56" s="21"/>
      <c r="E56" s="21"/>
      <c r="F56" s="21"/>
      <c r="G56" s="21"/>
      <c r="H56" s="21"/>
      <c r="I56" s="21"/>
      <c r="J56" s="21"/>
      <c r="K56" s="21"/>
      <c r="L56" s="22"/>
    </row>
    <row r="57" spans="1:14">
      <c r="A57" s="122"/>
      <c r="B57" s="123"/>
      <c r="C57" s="122"/>
      <c r="D57" s="122"/>
      <c r="E57" s="122"/>
      <c r="F57" s="122"/>
      <c r="G57" s="122"/>
      <c r="H57" s="122"/>
      <c r="I57" s="122"/>
      <c r="J57" s="122"/>
      <c r="K57" s="122"/>
      <c r="L57" s="1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 published="0" codeName="Hoja22">
    <tabColor rgb="FF53722D"/>
  </sheetPr>
  <dimension ref="A1:O57"/>
  <sheetViews>
    <sheetView zoomScaleSheetLayoutView="100" workbookViewId="0">
      <pane ySplit="11" topLeftCell="A12" activePane="bottomLeft" state="frozen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06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200" t="s">
        <v>104</v>
      </c>
      <c r="D7" s="200"/>
      <c r="E7" s="200"/>
      <c r="F7" s="200"/>
      <c r="G7" s="200"/>
      <c r="H7" s="200"/>
      <c r="I7" s="200"/>
      <c r="J7" s="200"/>
      <c r="K7" s="200"/>
      <c r="L7" s="18"/>
    </row>
    <row r="8" spans="1:15">
      <c r="A8" s="16"/>
      <c r="B8" s="10"/>
      <c r="C8" s="197" t="s">
        <v>132</v>
      </c>
      <c r="D8" s="197"/>
      <c r="E8" s="197"/>
      <c r="F8" s="197"/>
      <c r="G8" s="197"/>
      <c r="H8" s="197"/>
      <c r="I8" s="197"/>
      <c r="J8" s="197"/>
      <c r="K8" s="197"/>
      <c r="L8" s="18"/>
    </row>
    <row r="9" spans="1:15">
      <c r="A9" s="16"/>
      <c r="B9" s="10"/>
      <c r="C9" s="119"/>
      <c r="D9" s="119"/>
      <c r="E9" s="119"/>
      <c r="F9" s="119"/>
      <c r="G9" s="119"/>
      <c r="H9" s="10"/>
      <c r="I9" s="10"/>
      <c r="J9" s="10"/>
      <c r="K9" s="10"/>
      <c r="L9" s="18"/>
    </row>
    <row r="10" spans="1:15" ht="15.75" customHeight="1">
      <c r="A10" s="16"/>
      <c r="B10" s="11"/>
      <c r="C10" s="198" t="s">
        <v>2</v>
      </c>
      <c r="D10" s="198"/>
      <c r="E10" s="198"/>
      <c r="F10" s="198"/>
      <c r="G10" s="198"/>
      <c r="H10" s="199" t="s">
        <v>1</v>
      </c>
      <c r="I10" s="199" t="s">
        <v>3</v>
      </c>
      <c r="J10" s="199" t="s">
        <v>29</v>
      </c>
      <c r="K10" s="199" t="s">
        <v>30</v>
      </c>
      <c r="L10" s="18"/>
    </row>
    <row r="11" spans="1:15">
      <c r="A11" s="16"/>
      <c r="B11" s="11"/>
      <c r="C11" s="119">
        <v>2006</v>
      </c>
      <c r="D11" s="119">
        <v>2007</v>
      </c>
      <c r="E11" s="119">
        <v>2008</v>
      </c>
      <c r="F11" s="119">
        <v>2009</v>
      </c>
      <c r="G11" s="119">
        <v>2010</v>
      </c>
      <c r="H11" s="199"/>
      <c r="I11" s="199"/>
      <c r="J11" s="199"/>
      <c r="K11" s="199"/>
      <c r="L11" s="18"/>
      <c r="O11" s="102"/>
    </row>
    <row r="12" spans="1:15" ht="12" customHeight="1">
      <c r="A12" s="16"/>
      <c r="B12" s="11"/>
      <c r="C12" s="119"/>
      <c r="D12" s="119"/>
      <c r="E12" s="119"/>
      <c r="F12" s="119"/>
      <c r="G12" s="119"/>
      <c r="H12" s="119"/>
      <c r="I12" s="119"/>
      <c r="J12" s="119"/>
      <c r="K12" s="119"/>
      <c r="L12" s="18"/>
    </row>
    <row r="13" spans="1:15">
      <c r="A13" s="16"/>
      <c r="B13" s="12" t="s">
        <v>28</v>
      </c>
      <c r="C13" s="26">
        <v>2098.3836666666666</v>
      </c>
      <c r="D13" s="26">
        <v>1946.4549999999999</v>
      </c>
      <c r="E13" s="26">
        <v>2058.9053333333336</v>
      </c>
      <c r="F13" s="26">
        <v>2323.1543333333334</v>
      </c>
      <c r="G13" s="26">
        <v>2402.0133333333338</v>
      </c>
      <c r="H13" s="28">
        <f t="shared" ref="H13:H38" si="0">IF(OR(OR(G13=0,F13=0),G13=""),"",(G13/F13-1)*100)</f>
        <v>3.3944796033783531</v>
      </c>
      <c r="I13" s="27">
        <f>IF(OR(OR(G13=0,F13=0),F13=""),"",(F13/E13-1)*100)</f>
        <v>12.834441473430203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32</v>
      </c>
      <c r="C14" s="25">
        <f>C13-SUM(C15:C38)</f>
        <v>966.66466666666656</v>
      </c>
      <c r="D14" s="25">
        <f t="shared" ref="D14:F14" si="3">D13-SUM(D15:D38)</f>
        <v>802.84933333333356</v>
      </c>
      <c r="E14" s="25">
        <f t="shared" si="3"/>
        <v>827.60100000000057</v>
      </c>
      <c r="F14" s="25">
        <f t="shared" si="3"/>
        <v>948.99966666666683</v>
      </c>
      <c r="G14" s="26">
        <f>G13-SUM(G15:G38)</f>
        <v>980.75900000000001</v>
      </c>
      <c r="H14" s="28">
        <f t="shared" si="0"/>
        <v>3.3466116426454473</v>
      </c>
      <c r="I14" s="27">
        <f>IF(OR(OR(G14=0,F14=0),F14=""),"",(F14/E14-1)*100)</f>
        <v>14.668743351768088</v>
      </c>
      <c r="J14" s="28">
        <f t="shared" si="1"/>
        <v>40.830705907821766</v>
      </c>
      <c r="K14" s="27">
        <f t="shared" si="2"/>
        <v>40.849617825648835</v>
      </c>
      <c r="L14" s="18"/>
    </row>
    <row r="15" spans="1:15">
      <c r="A15" s="16"/>
      <c r="B15" s="12" t="s">
        <v>5</v>
      </c>
      <c r="C15" s="29">
        <v>375.18666666666667</v>
      </c>
      <c r="D15" s="29">
        <v>376.59466666666668</v>
      </c>
      <c r="E15" s="29">
        <v>348.06466666666665</v>
      </c>
      <c r="F15" s="29">
        <v>419.71933333333328</v>
      </c>
      <c r="G15" s="29">
        <v>445.99366666666674</v>
      </c>
      <c r="H15" s="58">
        <f t="shared" si="0"/>
        <v>6.2599769052017695</v>
      </c>
      <c r="I15" s="36">
        <f t="shared" ref="I15:I38" si="4">IF(OR(OR(G15=0,F15=0),F15=""),"",(F15/E15-1)*100)</f>
        <v>20.586595977375843</v>
      </c>
      <c r="J15" s="58">
        <f t="shared" si="1"/>
        <v>18.567493380552978</v>
      </c>
      <c r="K15" s="36">
        <f t="shared" si="2"/>
        <v>18.066786494167484</v>
      </c>
      <c r="L15" s="18"/>
      <c r="N15" s="23" t="s">
        <v>5</v>
      </c>
      <c r="O15" s="34">
        <f>J15</f>
        <v>18.567493380552978</v>
      </c>
    </row>
    <row r="16" spans="1:15">
      <c r="A16" s="16"/>
      <c r="B16" s="11" t="s">
        <v>25</v>
      </c>
      <c r="C16" s="63">
        <v>201.84400000000002</v>
      </c>
      <c r="D16" s="63">
        <v>173.476</v>
      </c>
      <c r="E16" s="63">
        <v>224.21133333333333</v>
      </c>
      <c r="F16" s="63">
        <v>243.01400000000001</v>
      </c>
      <c r="G16" s="64">
        <v>238.97733333333335</v>
      </c>
      <c r="H16" s="28">
        <f t="shared" si="0"/>
        <v>-1.6610839979041003</v>
      </c>
      <c r="I16" s="27">
        <f t="shared" si="4"/>
        <v>8.3861356993550693</v>
      </c>
      <c r="J16" s="28">
        <f t="shared" si="1"/>
        <v>9.9490427474729533</v>
      </c>
      <c r="K16" s="27">
        <f t="shared" si="2"/>
        <v>10.460518981161103</v>
      </c>
      <c r="L16" s="18"/>
      <c r="N16" s="23" t="s">
        <v>42</v>
      </c>
      <c r="O16" s="34">
        <f>100-O15</f>
        <v>81.432506619447025</v>
      </c>
    </row>
    <row r="17" spans="1:12">
      <c r="A17" s="16"/>
      <c r="B17" s="11" t="s">
        <v>26</v>
      </c>
      <c r="C17" s="25">
        <v>143.79333333333332</v>
      </c>
      <c r="D17" s="25">
        <v>113.48099999999999</v>
      </c>
      <c r="E17" s="25">
        <v>127.782</v>
      </c>
      <c r="F17" s="25">
        <v>153.2413333333333</v>
      </c>
      <c r="G17" s="26">
        <v>172.87533333333332</v>
      </c>
      <c r="H17" s="28">
        <f t="shared" si="0"/>
        <v>12.812470090750105</v>
      </c>
      <c r="I17" s="27">
        <f t="shared" si="4"/>
        <v>19.924037292680751</v>
      </c>
      <c r="J17" s="28">
        <f t="shared" si="1"/>
        <v>7.197101320558863</v>
      </c>
      <c r="K17" s="27">
        <f t="shared" si="2"/>
        <v>6.5962614336283849</v>
      </c>
      <c r="L17" s="18"/>
    </row>
    <row r="18" spans="1:12">
      <c r="A18" s="16"/>
      <c r="B18" s="11" t="s">
        <v>27</v>
      </c>
      <c r="C18" s="25">
        <v>76.582333333333338</v>
      </c>
      <c r="D18" s="25">
        <v>71.720333333333329</v>
      </c>
      <c r="E18" s="25">
        <v>78.094333333333338</v>
      </c>
      <c r="F18" s="25">
        <v>76.425666666666658</v>
      </c>
      <c r="G18" s="26">
        <v>61.776000000000003</v>
      </c>
      <c r="H18" s="28">
        <f t="shared" si="0"/>
        <v>-19.168516685057803</v>
      </c>
      <c r="I18" s="27">
        <f t="shared" si="4"/>
        <v>-2.1367320718959748</v>
      </c>
      <c r="J18" s="28">
        <f t="shared" si="1"/>
        <v>2.571842509894477</v>
      </c>
      <c r="K18" s="27">
        <f t="shared" si="2"/>
        <v>3.2897369567784489</v>
      </c>
      <c r="L18" s="18"/>
    </row>
    <row r="19" spans="1:12">
      <c r="A19" s="16"/>
      <c r="B19" s="11" t="s">
        <v>24</v>
      </c>
      <c r="C19" s="25">
        <v>37.646666666666668</v>
      </c>
      <c r="D19" s="25">
        <v>33.392666666666663</v>
      </c>
      <c r="E19" s="25">
        <v>35.991666666666667</v>
      </c>
      <c r="F19" s="25">
        <v>61.628666666666675</v>
      </c>
      <c r="G19" s="26">
        <v>61.497999999999998</v>
      </c>
      <c r="H19" s="28">
        <f t="shared" si="0"/>
        <v>-0.21202254362149286</v>
      </c>
      <c r="I19" s="27">
        <f t="shared" si="4"/>
        <v>71.230377402176458</v>
      </c>
      <c r="J19" s="28">
        <f t="shared" si="1"/>
        <v>2.5602688855460136</v>
      </c>
      <c r="K19" s="27">
        <f t="shared" si="2"/>
        <v>2.6528012272968522</v>
      </c>
      <c r="L19" s="18"/>
    </row>
    <row r="20" spans="1:12">
      <c r="A20" s="16"/>
      <c r="B20" s="11" t="s">
        <v>21</v>
      </c>
      <c r="C20" s="25">
        <v>60.370333333333328</v>
      </c>
      <c r="D20" s="25">
        <v>40.363666666666667</v>
      </c>
      <c r="E20" s="25">
        <v>50.151333333333334</v>
      </c>
      <c r="F20" s="25">
        <v>47.025666666666666</v>
      </c>
      <c r="G20" s="26">
        <v>60.983666666666672</v>
      </c>
      <c r="H20" s="28">
        <f t="shared" si="0"/>
        <v>29.681663205200003</v>
      </c>
      <c r="I20" s="27">
        <f t="shared" si="4"/>
        <v>-6.2324697249657728</v>
      </c>
      <c r="J20" s="28">
        <f t="shared" si="1"/>
        <v>2.538856292776615</v>
      </c>
      <c r="K20" s="27">
        <f t="shared" si="2"/>
        <v>2.024216212927739</v>
      </c>
      <c r="L20" s="18"/>
    </row>
    <row r="21" spans="1:12">
      <c r="A21" s="16"/>
      <c r="B21" s="11" t="s">
        <v>6</v>
      </c>
      <c r="C21" s="25">
        <v>54.814999999999998</v>
      </c>
      <c r="D21" s="25">
        <v>47.713666666666661</v>
      </c>
      <c r="E21" s="25">
        <v>44.901999999999994</v>
      </c>
      <c r="F21" s="25">
        <v>48.110999999999997</v>
      </c>
      <c r="G21" s="26">
        <v>47.256999999999998</v>
      </c>
      <c r="H21" s="28">
        <f t="shared" si="0"/>
        <v>-1.7750618361705217</v>
      </c>
      <c r="I21" s="27">
        <f t="shared" si="4"/>
        <v>7.1466749810698893</v>
      </c>
      <c r="J21" s="28">
        <f t="shared" si="1"/>
        <v>1.9673912440119672</v>
      </c>
      <c r="K21" s="27">
        <f t="shared" si="2"/>
        <v>2.07093430297284</v>
      </c>
      <c r="L21" s="18"/>
    </row>
    <row r="22" spans="1:12">
      <c r="A22" s="16"/>
      <c r="B22" s="11" t="s">
        <v>22</v>
      </c>
      <c r="C22" s="25">
        <v>42.002000000000002</v>
      </c>
      <c r="D22" s="25">
        <v>29.654666666666667</v>
      </c>
      <c r="E22" s="25">
        <v>29.918333333333333</v>
      </c>
      <c r="F22" s="25">
        <v>41.101999999999997</v>
      </c>
      <c r="G22" s="26">
        <v>45.698666666666668</v>
      </c>
      <c r="H22" s="28">
        <f t="shared" si="0"/>
        <v>11.18355959969508</v>
      </c>
      <c r="I22" s="27">
        <f t="shared" si="4"/>
        <v>37.38064731769817</v>
      </c>
      <c r="J22" s="28">
        <f t="shared" si="1"/>
        <v>1.9025151123224404</v>
      </c>
      <c r="K22" s="27">
        <f t="shared" si="2"/>
        <v>1.7692324358419005</v>
      </c>
      <c r="L22" s="18"/>
    </row>
    <row r="23" spans="1:12">
      <c r="A23" s="16"/>
      <c r="B23" s="11" t="s">
        <v>8</v>
      </c>
      <c r="C23" s="25">
        <v>47.65</v>
      </c>
      <c r="D23" s="25">
        <v>34.637666666666668</v>
      </c>
      <c r="E23" s="25">
        <v>50.686666666666667</v>
      </c>
      <c r="F23" s="25">
        <v>40.734999999999999</v>
      </c>
      <c r="G23" s="26">
        <v>40.898000000000003</v>
      </c>
      <c r="H23" s="28">
        <f t="shared" si="0"/>
        <v>0.40014729348227807</v>
      </c>
      <c r="I23" s="27">
        <f t="shared" si="4"/>
        <v>-19.633697224779688</v>
      </c>
      <c r="J23" s="28">
        <f t="shared" si="1"/>
        <v>1.7026549949764362</v>
      </c>
      <c r="K23" s="27">
        <f t="shared" si="2"/>
        <v>1.7534349490053966</v>
      </c>
      <c r="L23" s="18"/>
    </row>
    <row r="24" spans="1:12">
      <c r="A24" s="16"/>
      <c r="B24" s="11" t="s">
        <v>23</v>
      </c>
      <c r="C24" s="25">
        <v>26.360666666666663</v>
      </c>
      <c r="D24" s="25">
        <v>21.415333333333333</v>
      </c>
      <c r="E24" s="25">
        <v>24.390666666666664</v>
      </c>
      <c r="F24" s="25">
        <v>25.240666666666669</v>
      </c>
      <c r="G24" s="26">
        <v>30.036000000000001</v>
      </c>
      <c r="H24" s="28">
        <f t="shared" si="0"/>
        <v>18.998441668207388</v>
      </c>
      <c r="I24" s="27">
        <f t="shared" si="4"/>
        <v>3.4849395943803874</v>
      </c>
      <c r="J24" s="28">
        <f t="shared" si="1"/>
        <v>1.250451010541157</v>
      </c>
      <c r="K24" s="27">
        <f t="shared" si="2"/>
        <v>1.0864825597036674</v>
      </c>
      <c r="L24" s="18"/>
    </row>
    <row r="25" spans="1:12">
      <c r="A25" s="16"/>
      <c r="B25" s="11" t="s">
        <v>11</v>
      </c>
      <c r="C25" s="25">
        <v>24.060666666666666</v>
      </c>
      <c r="D25" s="25">
        <v>22.691999999999997</v>
      </c>
      <c r="E25" s="25">
        <v>23.695333333333334</v>
      </c>
      <c r="F25" s="25">
        <v>29.364333333333331</v>
      </c>
      <c r="G25" s="26">
        <v>27.191333333333333</v>
      </c>
      <c r="H25" s="28">
        <f t="shared" si="0"/>
        <v>-7.4001339493489748</v>
      </c>
      <c r="I25" s="27">
        <f t="shared" si="4"/>
        <v>23.924542103930445</v>
      </c>
      <c r="J25" s="28">
        <f t="shared" si="1"/>
        <v>1.1320225810570019</v>
      </c>
      <c r="K25" s="27">
        <f t="shared" si="2"/>
        <v>1.2639854749210948</v>
      </c>
      <c r="L25" s="18"/>
    </row>
    <row r="26" spans="1:12">
      <c r="A26" s="16"/>
      <c r="B26" s="11" t="s">
        <v>20</v>
      </c>
      <c r="C26" s="25">
        <v>20.446999999999999</v>
      </c>
      <c r="D26" s="25">
        <v>18.327333333333335</v>
      </c>
      <c r="E26" s="25">
        <v>20.437333333333331</v>
      </c>
      <c r="F26" s="25">
        <v>22.516333333333336</v>
      </c>
      <c r="G26" s="26">
        <v>24.328333333333333</v>
      </c>
      <c r="H26" s="28">
        <f t="shared" si="0"/>
        <v>8.0474914506506234</v>
      </c>
      <c r="I26" s="27">
        <f t="shared" si="4"/>
        <v>10.172560020876853</v>
      </c>
      <c r="J26" s="28">
        <f t="shared" si="1"/>
        <v>1.0128309029647349</v>
      </c>
      <c r="K26" s="27">
        <f t="shared" si="2"/>
        <v>0.96921384043505232</v>
      </c>
      <c r="L26" s="18"/>
    </row>
    <row r="27" spans="1:12">
      <c r="A27" s="16"/>
      <c r="B27" s="11" t="s">
        <v>9</v>
      </c>
      <c r="C27" s="25">
        <v>20.960333333333335</v>
      </c>
      <c r="D27" s="25">
        <v>15.666666666666666</v>
      </c>
      <c r="E27" s="25">
        <v>17.642333333333333</v>
      </c>
      <c r="F27" s="25">
        <v>24.50266666666667</v>
      </c>
      <c r="G27" s="26">
        <v>23.350999999999999</v>
      </c>
      <c r="H27" s="28">
        <f t="shared" si="0"/>
        <v>-4.700168689122286</v>
      </c>
      <c r="I27" s="27">
        <f t="shared" si="4"/>
        <v>38.885634931131577</v>
      </c>
      <c r="J27" s="28">
        <f t="shared" si="1"/>
        <v>0.97214281352865062</v>
      </c>
      <c r="K27" s="27">
        <f t="shared" si="2"/>
        <v>1.054715406337619</v>
      </c>
      <c r="L27" s="18"/>
    </row>
    <row r="28" spans="1:12">
      <c r="A28" s="16"/>
      <c r="B28" s="11" t="s">
        <v>4</v>
      </c>
      <c r="C28" s="25"/>
      <c r="D28" s="25">
        <v>15.521666666666667</v>
      </c>
      <c r="E28" s="25">
        <v>20.123000000000001</v>
      </c>
      <c r="F28" s="25">
        <v>20.858000000000001</v>
      </c>
      <c r="G28" s="26">
        <v>22.338666666666668</v>
      </c>
      <c r="H28" s="28">
        <f t="shared" si="0"/>
        <v>7.0987950266883981</v>
      </c>
      <c r="I28" s="27">
        <f t="shared" si="4"/>
        <v>3.6525368980768302</v>
      </c>
      <c r="J28" s="28">
        <f t="shared" si="1"/>
        <v>0.92999761311344364</v>
      </c>
      <c r="K28" s="27">
        <f t="shared" si="2"/>
        <v>0.89783100936184024</v>
      </c>
      <c r="L28" s="18"/>
    </row>
    <row r="29" spans="1:12">
      <c r="A29" s="16"/>
      <c r="B29" s="11" t="s">
        <v>12</v>
      </c>
      <c r="C29" s="25"/>
      <c r="D29" s="25">
        <v>21.327999999999999</v>
      </c>
      <c r="E29" s="25">
        <v>28.042000000000002</v>
      </c>
      <c r="F29" s="25">
        <v>21.322666666666667</v>
      </c>
      <c r="G29" s="26">
        <v>20.852999999999998</v>
      </c>
      <c r="H29" s="28">
        <f t="shared" si="0"/>
        <v>-2.202663831915963</v>
      </c>
      <c r="I29" s="27">
        <f t="shared" si="4"/>
        <v>-23.961676532819819</v>
      </c>
      <c r="J29" s="28">
        <f t="shared" si="1"/>
        <v>0.86814672136152415</v>
      </c>
      <c r="K29" s="27">
        <f t="shared" si="2"/>
        <v>0.91783255037009315</v>
      </c>
      <c r="L29" s="18"/>
    </row>
    <row r="30" spans="1:12">
      <c r="A30" s="16"/>
      <c r="B30" s="11" t="s">
        <v>10</v>
      </c>
      <c r="C30" s="25"/>
      <c r="D30" s="25">
        <v>19.560999999999996</v>
      </c>
      <c r="E30" s="25">
        <v>20.515000000000001</v>
      </c>
      <c r="F30" s="25">
        <v>20.051333333333332</v>
      </c>
      <c r="G30" s="26">
        <v>18.238333333333333</v>
      </c>
      <c r="H30" s="28">
        <f t="shared" si="0"/>
        <v>-9.041792731987897</v>
      </c>
      <c r="I30" s="27">
        <f t="shared" si="4"/>
        <v>-2.2601348606710592</v>
      </c>
      <c r="J30" s="28">
        <f t="shared" si="1"/>
        <v>0.75929359259732099</v>
      </c>
      <c r="K30" s="27">
        <f t="shared" si="2"/>
        <v>0.86310810459858944</v>
      </c>
      <c r="L30" s="18"/>
    </row>
    <row r="31" spans="1:12">
      <c r="A31" s="16"/>
      <c r="B31" s="11" t="s">
        <v>17</v>
      </c>
      <c r="C31" s="25"/>
      <c r="D31" s="25">
        <v>20.039000000000001</v>
      </c>
      <c r="E31" s="25">
        <v>23.195999999999998</v>
      </c>
      <c r="F31" s="25">
        <v>17.625</v>
      </c>
      <c r="G31" s="26">
        <v>17.069666666666667</v>
      </c>
      <c r="H31" s="28">
        <f t="shared" si="0"/>
        <v>-3.1508274231678457</v>
      </c>
      <c r="I31" s="27">
        <f t="shared" si="4"/>
        <v>-24.017071908949816</v>
      </c>
      <c r="J31" s="28">
        <f t="shared" si="1"/>
        <v>0.71063996314203071</v>
      </c>
      <c r="K31" s="27">
        <f t="shared" si="2"/>
        <v>0.75866677246152248</v>
      </c>
      <c r="L31" s="18"/>
    </row>
    <row r="32" spans="1:12">
      <c r="A32" s="16"/>
      <c r="B32" s="11" t="s">
        <v>19</v>
      </c>
      <c r="C32" s="25"/>
      <c r="D32" s="25">
        <v>19.083333333333332</v>
      </c>
      <c r="E32" s="25">
        <v>17.058333333333334</v>
      </c>
      <c r="F32" s="25">
        <v>15.377000000000001</v>
      </c>
      <c r="G32" s="26">
        <v>16.751666666666665</v>
      </c>
      <c r="H32" s="28">
        <f t="shared" si="0"/>
        <v>8.9397585137976456</v>
      </c>
      <c r="I32" s="27">
        <f t="shared" si="4"/>
        <v>-9.8563751831949205</v>
      </c>
      <c r="J32" s="28">
        <f t="shared" si="1"/>
        <v>0.69740106910314115</v>
      </c>
      <c r="K32" s="27">
        <f t="shared" si="2"/>
        <v>0.66190178497252949</v>
      </c>
      <c r="L32" s="18"/>
    </row>
    <row r="33" spans="1:14">
      <c r="A33" s="16"/>
      <c r="B33" s="11" t="s">
        <v>16</v>
      </c>
      <c r="C33" s="25"/>
      <c r="D33" s="25">
        <v>12.190333333333333</v>
      </c>
      <c r="E33" s="25">
        <v>11.063666666666668</v>
      </c>
      <c r="F33" s="25">
        <v>11.183666666666667</v>
      </c>
      <c r="G33" s="26">
        <v>10.439666666666666</v>
      </c>
      <c r="H33" s="28">
        <f t="shared" si="0"/>
        <v>-6.6525587910941653</v>
      </c>
      <c r="I33" s="27">
        <f t="shared" si="4"/>
        <v>1.0846313759754089</v>
      </c>
      <c r="J33" s="28">
        <f t="shared" si="1"/>
        <v>0.43462151195386078</v>
      </c>
      <c r="K33" s="27">
        <f t="shared" si="2"/>
        <v>0.48140007343463909</v>
      </c>
      <c r="L33" s="18"/>
    </row>
    <row r="34" spans="1:14">
      <c r="A34" s="16"/>
      <c r="B34" s="11" t="s">
        <v>18</v>
      </c>
      <c r="C34" s="25"/>
      <c r="D34" s="25">
        <v>9.7490000000000006</v>
      </c>
      <c r="E34" s="25">
        <v>7.1920000000000002</v>
      </c>
      <c r="F34" s="25">
        <v>10.671333333333335</v>
      </c>
      <c r="G34" s="26">
        <v>10.381</v>
      </c>
      <c r="H34" s="28">
        <f t="shared" si="0"/>
        <v>-2.7206847004435653</v>
      </c>
      <c r="I34" s="27">
        <f t="shared" si="4"/>
        <v>48.37782721542456</v>
      </c>
      <c r="J34" s="28">
        <f t="shared" si="1"/>
        <v>0.43217911640790224</v>
      </c>
      <c r="K34" s="27">
        <f t="shared" si="2"/>
        <v>0.45934672441764884</v>
      </c>
      <c r="L34" s="18"/>
    </row>
    <row r="35" spans="1:14">
      <c r="A35" s="16"/>
      <c r="B35" s="11" t="s">
        <v>14</v>
      </c>
      <c r="C35" s="25"/>
      <c r="D35" s="25">
        <v>10.138333333333334</v>
      </c>
      <c r="E35" s="25">
        <v>10.145666666666667</v>
      </c>
      <c r="F35" s="25">
        <v>8.3719999999999999</v>
      </c>
      <c r="G35" s="26">
        <v>8.1453333333333333</v>
      </c>
      <c r="H35" s="28">
        <f t="shared" si="0"/>
        <v>-2.7074374900461828</v>
      </c>
      <c r="I35" s="27">
        <f t="shared" si="4"/>
        <v>-17.482012024838191</v>
      </c>
      <c r="J35" s="28">
        <f t="shared" si="1"/>
        <v>0.33910441796048862</v>
      </c>
      <c r="K35" s="27">
        <f t="shared" si="2"/>
        <v>0.36037209753463073</v>
      </c>
      <c r="L35" s="18"/>
    </row>
    <row r="36" spans="1:14">
      <c r="A36" s="16"/>
      <c r="B36" s="11" t="s">
        <v>7</v>
      </c>
      <c r="C36" s="25"/>
      <c r="D36" s="25">
        <v>6.5773333333333328</v>
      </c>
      <c r="E36" s="25">
        <v>6.6483333333333334</v>
      </c>
      <c r="F36" s="25">
        <v>7.2510000000000003</v>
      </c>
      <c r="G36" s="26">
        <v>7.9556666666666667</v>
      </c>
      <c r="H36" s="28">
        <f t="shared" si="0"/>
        <v>9.7181997885349212</v>
      </c>
      <c r="I36" s="27">
        <f t="shared" si="4"/>
        <v>9.06492855352219</v>
      </c>
      <c r="J36" s="28">
        <f t="shared" si="1"/>
        <v>0.33120826417838362</v>
      </c>
      <c r="K36" s="27">
        <f t="shared" si="2"/>
        <v>0.31211873855991484</v>
      </c>
      <c r="L36" s="18"/>
    </row>
    <row r="37" spans="1:14">
      <c r="A37" s="16"/>
      <c r="B37" s="11" t="s">
        <v>13</v>
      </c>
      <c r="C37" s="25"/>
      <c r="D37" s="25">
        <v>7.8009999999999993</v>
      </c>
      <c r="E37" s="25">
        <v>9.1083333333333325</v>
      </c>
      <c r="F37" s="25">
        <v>6.0633333333333326</v>
      </c>
      <c r="G37" s="26">
        <v>5.55</v>
      </c>
      <c r="H37" s="28">
        <f t="shared" si="0"/>
        <v>-8.4661902144035128</v>
      </c>
      <c r="I37" s="27">
        <f t="shared" si="4"/>
        <v>-33.430924062214096</v>
      </c>
      <c r="J37" s="28">
        <f t="shared" si="1"/>
        <v>0.23105616954665803</v>
      </c>
      <c r="K37" s="27">
        <f t="shared" si="2"/>
        <v>0.2609957180345171</v>
      </c>
      <c r="L37" s="18"/>
    </row>
    <row r="38" spans="1:14">
      <c r="A38" s="16"/>
      <c r="B38" s="11" t="s">
        <v>15</v>
      </c>
      <c r="C38" s="25"/>
      <c r="D38" s="25">
        <v>2.4809999999999999</v>
      </c>
      <c r="E38" s="25">
        <v>2.2440000000000002</v>
      </c>
      <c r="F38" s="25">
        <v>2.7526666666666664</v>
      </c>
      <c r="G38" s="26">
        <v>2.6669999999999998</v>
      </c>
      <c r="H38" s="28">
        <f t="shared" si="0"/>
        <v>-3.1121336885444384</v>
      </c>
      <c r="I38" s="27">
        <f t="shared" si="4"/>
        <v>22.667855020796178</v>
      </c>
      <c r="J38" s="28">
        <f t="shared" si="1"/>
        <v>0.11103185660917783</v>
      </c>
      <c r="K38" s="27">
        <f t="shared" si="2"/>
        <v>0.11848832542765489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3" t="str">
        <f>IF(G47="","",1)</f>
        <v/>
      </c>
    </row>
    <row r="48" spans="1:14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3" t="str">
        <f>IF(G48="","",1)</f>
        <v/>
      </c>
    </row>
    <row r="49" spans="1:14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3" t="str">
        <f>IF(G49="","",1)</f>
        <v/>
      </c>
    </row>
    <row r="50" spans="1:14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>
      <c r="A51" s="16"/>
      <c r="B51" s="11"/>
      <c r="C51" s="4"/>
      <c r="D51" s="4"/>
      <c r="E51" s="4"/>
      <c r="F51" s="4"/>
      <c r="G51" s="5"/>
      <c r="H51" s="8"/>
      <c r="I51" s="8"/>
      <c r="J51" s="8"/>
      <c r="K51" s="8"/>
      <c r="L51" s="18"/>
    </row>
    <row r="52" spans="1:14">
      <c r="A52" s="16"/>
      <c r="B52" s="91" t="s">
        <v>31</v>
      </c>
      <c r="C52" s="5"/>
      <c r="D52" s="5"/>
      <c r="E52" s="5"/>
      <c r="F52" s="5"/>
      <c r="G52" s="5"/>
      <c r="H52" s="6"/>
      <c r="I52" s="6"/>
      <c r="J52" s="6"/>
      <c r="K52" s="6"/>
      <c r="L52" s="18"/>
    </row>
    <row r="53" spans="1:14">
      <c r="A53" s="16"/>
      <c r="B53" s="91" t="s">
        <v>115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>
      <c r="A54" s="16"/>
      <c r="B54" s="91" t="s">
        <v>112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>
      <c r="A55" s="16"/>
      <c r="B55" s="91" t="s">
        <v>113</v>
      </c>
      <c r="C55" s="11"/>
      <c r="D55" s="11"/>
      <c r="E55" s="11"/>
      <c r="F55" s="11"/>
      <c r="G55" s="11"/>
      <c r="H55" s="11"/>
      <c r="I55" s="11"/>
      <c r="J55" s="11"/>
      <c r="K55" s="11"/>
      <c r="L55" s="18"/>
    </row>
    <row r="56" spans="1:14">
      <c r="A56" s="20"/>
      <c r="B56" s="110" t="s">
        <v>188</v>
      </c>
      <c r="C56" s="21"/>
      <c r="D56" s="21"/>
      <c r="E56" s="21"/>
      <c r="F56" s="21"/>
      <c r="G56" s="21"/>
      <c r="H56" s="21"/>
      <c r="I56" s="21"/>
      <c r="J56" s="21"/>
      <c r="K56" s="21"/>
      <c r="L56" s="22"/>
    </row>
    <row r="57" spans="1:14">
      <c r="A57" s="122"/>
      <c r="B57" s="123"/>
      <c r="C57" s="122"/>
      <c r="D57" s="122"/>
      <c r="E57" s="122"/>
      <c r="F57" s="122"/>
      <c r="G57" s="122"/>
      <c r="H57" s="122"/>
      <c r="I57" s="122"/>
      <c r="J57" s="122"/>
      <c r="K57" s="122"/>
      <c r="L57" s="1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 published="0" codeName="Hoja23">
    <tabColor rgb="FF53722D"/>
  </sheetPr>
  <dimension ref="A1:O57"/>
  <sheetViews>
    <sheetView zoomScaleSheetLayoutView="100" workbookViewId="0">
      <pane ySplit="11" topLeftCell="A12" activePane="bottomLeft" state="frozen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06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200" t="s">
        <v>105</v>
      </c>
      <c r="D7" s="200"/>
      <c r="E7" s="200"/>
      <c r="F7" s="200"/>
      <c r="G7" s="200"/>
      <c r="H7" s="200"/>
      <c r="I7" s="200"/>
      <c r="J7" s="200"/>
      <c r="K7" s="200"/>
      <c r="L7" s="18"/>
    </row>
    <row r="8" spans="1:15">
      <c r="A8" s="16"/>
      <c r="B8" s="10"/>
      <c r="C8" s="197" t="s">
        <v>132</v>
      </c>
      <c r="D8" s="197"/>
      <c r="E8" s="197"/>
      <c r="F8" s="197"/>
      <c r="G8" s="197"/>
      <c r="H8" s="197"/>
      <c r="I8" s="197"/>
      <c r="J8" s="197"/>
      <c r="K8" s="197"/>
      <c r="L8" s="18"/>
    </row>
    <row r="9" spans="1:15">
      <c r="A9" s="16"/>
      <c r="B9" s="10"/>
      <c r="C9" s="119"/>
      <c r="D9" s="119"/>
      <c r="E9" s="119"/>
      <c r="F9" s="119"/>
      <c r="G9" s="119"/>
      <c r="H9" s="10"/>
      <c r="I9" s="10"/>
      <c r="J9" s="10"/>
      <c r="K9" s="10"/>
      <c r="L9" s="18"/>
    </row>
    <row r="10" spans="1:15" ht="15.75" customHeight="1">
      <c r="A10" s="16"/>
      <c r="B10" s="11"/>
      <c r="C10" s="198" t="s">
        <v>2</v>
      </c>
      <c r="D10" s="198"/>
      <c r="E10" s="198"/>
      <c r="F10" s="198"/>
      <c r="G10" s="198"/>
      <c r="H10" s="199" t="s">
        <v>1</v>
      </c>
      <c r="I10" s="199" t="s">
        <v>3</v>
      </c>
      <c r="J10" s="199" t="s">
        <v>29</v>
      </c>
      <c r="K10" s="199" t="s">
        <v>30</v>
      </c>
      <c r="L10" s="18"/>
    </row>
    <row r="11" spans="1:15">
      <c r="A11" s="16"/>
      <c r="B11" s="11"/>
      <c r="C11" s="119">
        <v>2006</v>
      </c>
      <c r="D11" s="119">
        <v>2007</v>
      </c>
      <c r="E11" s="119">
        <v>2008</v>
      </c>
      <c r="F11" s="119">
        <v>2009</v>
      </c>
      <c r="G11" s="119">
        <v>2010</v>
      </c>
      <c r="H11" s="199"/>
      <c r="I11" s="199"/>
      <c r="J11" s="199"/>
      <c r="K11" s="199"/>
      <c r="L11" s="18"/>
      <c r="O11" s="102"/>
    </row>
    <row r="12" spans="1:15" ht="12" customHeight="1">
      <c r="A12" s="16"/>
      <c r="B12" s="11"/>
      <c r="C12" s="119"/>
      <c r="D12" s="119"/>
      <c r="E12" s="119"/>
      <c r="F12" s="119"/>
      <c r="G12" s="119"/>
      <c r="H12" s="119"/>
      <c r="I12" s="119"/>
      <c r="J12" s="119"/>
      <c r="K12" s="119"/>
      <c r="L12" s="18"/>
    </row>
    <row r="13" spans="1:15">
      <c r="A13" s="16"/>
      <c r="B13" s="12" t="s">
        <v>28</v>
      </c>
      <c r="C13" s="26">
        <v>172.13833333333332</v>
      </c>
      <c r="D13" s="26">
        <v>208.83433333333335</v>
      </c>
      <c r="E13" s="26">
        <v>169.82033333333334</v>
      </c>
      <c r="F13" s="26">
        <v>170.55133333333333</v>
      </c>
      <c r="G13" s="26">
        <v>222.91633333333334</v>
      </c>
      <c r="H13" s="28">
        <f t="shared" ref="H13:H38" si="0">IF(OR(OR(G13=0,F13=0),G13=""),"",(G13/F13-1)*100)</f>
        <v>30.703365946518545</v>
      </c>
      <c r="I13" s="27">
        <f>IF(OR(OR(G13=0,F13=0),F13=""),"",(F13/E13-1)*100)</f>
        <v>0.43045493178084371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32</v>
      </c>
      <c r="C14" s="25">
        <f>C13-SUM(C15:C38)</f>
        <v>96.146999999999991</v>
      </c>
      <c r="D14" s="25">
        <f t="shared" ref="D14:G14" si="3">D13-SUM(D15:D38)</f>
        <v>124.07733333333334</v>
      </c>
      <c r="E14" s="25">
        <f t="shared" si="3"/>
        <v>95.793000000000006</v>
      </c>
      <c r="F14" s="25">
        <f t="shared" si="3"/>
        <v>88.490000000000023</v>
      </c>
      <c r="G14" s="26">
        <f t="shared" si="3"/>
        <v>127.50933333333333</v>
      </c>
      <c r="H14" s="28">
        <f t="shared" si="0"/>
        <v>44.094624628018188</v>
      </c>
      <c r="I14" s="27">
        <f>IF(OR(OR(G14=0,F14=0),F14=""),"",(F14/E14-1)*100)</f>
        <v>-7.6237303352019286</v>
      </c>
      <c r="J14" s="28">
        <f t="shared" si="1"/>
        <v>57.200534131639827</v>
      </c>
      <c r="K14" s="27">
        <f t="shared" si="2"/>
        <v>51.884672063542958</v>
      </c>
      <c r="L14" s="18"/>
    </row>
    <row r="15" spans="1:15">
      <c r="A15" s="16"/>
      <c r="B15" s="12" t="s">
        <v>5</v>
      </c>
      <c r="C15" s="29">
        <v>38.291333333333334</v>
      </c>
      <c r="D15" s="29">
        <v>23.083666666666669</v>
      </c>
      <c r="E15" s="29">
        <v>19.744666666666664</v>
      </c>
      <c r="F15" s="29">
        <v>18.667333333333332</v>
      </c>
      <c r="G15" s="29">
        <v>22.633666666666667</v>
      </c>
      <c r="H15" s="58">
        <f t="shared" si="0"/>
        <v>21.247455448019714</v>
      </c>
      <c r="I15" s="36">
        <f t="shared" ref="I15:I38" si="4">IF(OR(OR(G15=0,F15=0),F15=""),"",(F15/E15-1)*100)</f>
        <v>-5.4563257588547076</v>
      </c>
      <c r="J15" s="58">
        <f t="shared" si="1"/>
        <v>10.153435743455317</v>
      </c>
      <c r="K15" s="36">
        <f t="shared" si="2"/>
        <v>10.945287244895963</v>
      </c>
      <c r="L15" s="18"/>
      <c r="N15" s="23" t="s">
        <v>5</v>
      </c>
      <c r="O15" s="34">
        <f>J15</f>
        <v>10.153435743455317</v>
      </c>
    </row>
    <row r="16" spans="1:15">
      <c r="A16" s="16"/>
      <c r="B16" s="11" t="s">
        <v>25</v>
      </c>
      <c r="C16" s="63">
        <v>7.3280000000000003</v>
      </c>
      <c r="D16" s="63">
        <v>13.344000000000001</v>
      </c>
      <c r="E16" s="63">
        <v>15.558333333333332</v>
      </c>
      <c r="F16" s="63">
        <v>24.072666666666667</v>
      </c>
      <c r="G16" s="64">
        <v>19.385666666666669</v>
      </c>
      <c r="H16" s="28">
        <f t="shared" si="0"/>
        <v>-19.470215181810623</v>
      </c>
      <c r="I16" s="27">
        <f t="shared" si="4"/>
        <v>54.725227637921826</v>
      </c>
      <c r="J16" s="28">
        <f t="shared" si="1"/>
        <v>8.6963868357186342</v>
      </c>
      <c r="K16" s="27">
        <f t="shared" si="2"/>
        <v>14.114616518193937</v>
      </c>
      <c r="L16" s="18"/>
      <c r="N16" s="23" t="s">
        <v>42</v>
      </c>
      <c r="O16" s="34">
        <f>100-O15</f>
        <v>89.846564256544681</v>
      </c>
    </row>
    <row r="17" spans="1:12">
      <c r="A17" s="16"/>
      <c r="B17" s="11" t="s">
        <v>26</v>
      </c>
      <c r="C17" s="25">
        <v>10.528666666666666</v>
      </c>
      <c r="D17" s="25">
        <v>11.043333333333335</v>
      </c>
      <c r="E17" s="25">
        <v>8.4179999999999993</v>
      </c>
      <c r="F17" s="25">
        <v>10.210666666666667</v>
      </c>
      <c r="G17" s="26">
        <v>18.699666666666669</v>
      </c>
      <c r="H17" s="28">
        <f t="shared" si="0"/>
        <v>83.138547923739907</v>
      </c>
      <c r="I17" s="27">
        <f t="shared" si="4"/>
        <v>21.295636334838065</v>
      </c>
      <c r="J17" s="28">
        <f t="shared" si="1"/>
        <v>8.3886480577914888</v>
      </c>
      <c r="K17" s="27">
        <f t="shared" si="2"/>
        <v>5.9868583065900003</v>
      </c>
      <c r="L17" s="18"/>
    </row>
    <row r="18" spans="1:12">
      <c r="A18" s="16"/>
      <c r="B18" s="11" t="s">
        <v>27</v>
      </c>
      <c r="C18" s="25">
        <v>4.5220000000000002</v>
      </c>
      <c r="D18" s="25">
        <v>2.4076666666666666</v>
      </c>
      <c r="E18" s="25">
        <v>1.8946666666666665</v>
      </c>
      <c r="F18" s="25">
        <v>3.1586666666666665</v>
      </c>
      <c r="G18" s="26">
        <v>4.3620000000000001</v>
      </c>
      <c r="H18" s="28">
        <f t="shared" si="0"/>
        <v>38.096243140565655</v>
      </c>
      <c r="I18" s="27">
        <f t="shared" si="4"/>
        <v>66.713581984517958</v>
      </c>
      <c r="J18" s="28">
        <f t="shared" si="1"/>
        <v>1.9567879727670621</v>
      </c>
      <c r="K18" s="27">
        <f t="shared" si="2"/>
        <v>1.8520328190535011</v>
      </c>
      <c r="L18" s="18"/>
    </row>
    <row r="19" spans="1:12">
      <c r="A19" s="16"/>
      <c r="B19" s="11" t="s">
        <v>24</v>
      </c>
      <c r="C19" s="25">
        <v>2.0563333333333333</v>
      </c>
      <c r="D19" s="25">
        <v>1.6343333333333334</v>
      </c>
      <c r="E19" s="25">
        <v>1.502</v>
      </c>
      <c r="F19" s="25">
        <v>4.7393333333333336</v>
      </c>
      <c r="G19" s="26">
        <v>3.3656666666666673</v>
      </c>
      <c r="H19" s="28">
        <f t="shared" si="0"/>
        <v>-28.984385989590656</v>
      </c>
      <c r="I19" s="27">
        <f t="shared" si="4"/>
        <v>215.5348424323125</v>
      </c>
      <c r="J19" s="28">
        <f t="shared" si="1"/>
        <v>1.5098340333966855</v>
      </c>
      <c r="K19" s="27">
        <f t="shared" si="2"/>
        <v>2.7788310068913762</v>
      </c>
      <c r="L19" s="18"/>
    </row>
    <row r="20" spans="1:12">
      <c r="A20" s="16"/>
      <c r="B20" s="11" t="s">
        <v>21</v>
      </c>
      <c r="C20" s="25">
        <v>2.6023333333333336</v>
      </c>
      <c r="D20" s="25">
        <v>1.9059999999999999</v>
      </c>
      <c r="E20" s="25">
        <v>3.9509999999999992</v>
      </c>
      <c r="F20" s="25">
        <v>3.4903333333333335</v>
      </c>
      <c r="G20" s="26">
        <v>3.2469999999999999</v>
      </c>
      <c r="H20" s="28">
        <f t="shared" si="0"/>
        <v>-6.9716359469009674</v>
      </c>
      <c r="I20" s="27">
        <f t="shared" si="4"/>
        <v>-11.659495486374738</v>
      </c>
      <c r="J20" s="28">
        <f t="shared" si="1"/>
        <v>1.4566003089350414</v>
      </c>
      <c r="K20" s="27">
        <f t="shared" si="2"/>
        <v>2.0465001739456743</v>
      </c>
      <c r="L20" s="18"/>
    </row>
    <row r="21" spans="1:12">
      <c r="A21" s="16"/>
      <c r="B21" s="11" t="s">
        <v>22</v>
      </c>
      <c r="C21" s="25">
        <v>2.9936666666666665</v>
      </c>
      <c r="D21" s="25">
        <v>2.6563333333333334</v>
      </c>
      <c r="E21" s="25">
        <v>2.7896666666666667</v>
      </c>
      <c r="F21" s="25">
        <v>1.8460000000000001</v>
      </c>
      <c r="G21" s="26">
        <v>3.08</v>
      </c>
      <c r="H21" s="28">
        <f t="shared" si="0"/>
        <v>66.847237269772492</v>
      </c>
      <c r="I21" s="27">
        <f t="shared" si="4"/>
        <v>-33.827219500537694</v>
      </c>
      <c r="J21" s="28">
        <f t="shared" si="1"/>
        <v>1.381684309060649</v>
      </c>
      <c r="K21" s="27">
        <f t="shared" si="2"/>
        <v>1.0823720717516134</v>
      </c>
      <c r="L21" s="18"/>
    </row>
    <row r="22" spans="1:12">
      <c r="A22" s="16"/>
      <c r="B22" s="11" t="s">
        <v>23</v>
      </c>
      <c r="C22" s="25">
        <v>1.3213333333333332</v>
      </c>
      <c r="D22" s="25">
        <v>2.5993333333333335</v>
      </c>
      <c r="E22" s="25">
        <v>3.5356666666666663</v>
      </c>
      <c r="F22" s="25">
        <v>1.282</v>
      </c>
      <c r="G22" s="26">
        <v>2.6183333333333332</v>
      </c>
      <c r="H22" s="28">
        <f t="shared" si="0"/>
        <v>104.23816952678106</v>
      </c>
      <c r="I22" s="27">
        <f t="shared" si="4"/>
        <v>-63.740925803714518</v>
      </c>
      <c r="J22" s="28">
        <f t="shared" si="1"/>
        <v>1.1745811956354326</v>
      </c>
      <c r="K22" s="27">
        <f t="shared" si="2"/>
        <v>0.75167984614602834</v>
      </c>
      <c r="L22" s="18"/>
    </row>
    <row r="23" spans="1:12">
      <c r="A23" s="16"/>
      <c r="B23" s="11" t="s">
        <v>8</v>
      </c>
      <c r="C23" s="25">
        <v>2.1083333333333329</v>
      </c>
      <c r="D23" s="25">
        <v>3.0903333333333336</v>
      </c>
      <c r="E23" s="25">
        <v>3.8763333333333332</v>
      </c>
      <c r="F23" s="25">
        <v>1.1326666666666665</v>
      </c>
      <c r="G23" s="26">
        <v>2.4470000000000001</v>
      </c>
      <c r="H23" s="28">
        <f t="shared" si="0"/>
        <v>116.03884638022367</v>
      </c>
      <c r="I23" s="27">
        <f t="shared" si="4"/>
        <v>-70.779946685011623</v>
      </c>
      <c r="J23" s="28">
        <f t="shared" si="1"/>
        <v>1.0977212676205872</v>
      </c>
      <c r="K23" s="27">
        <f t="shared" si="2"/>
        <v>0.6641206753001051</v>
      </c>
      <c r="L23" s="18"/>
    </row>
    <row r="24" spans="1:12">
      <c r="A24" s="16"/>
      <c r="B24" s="11" t="s">
        <v>17</v>
      </c>
      <c r="C24" s="25"/>
      <c r="D24" s="25">
        <v>1.8460000000000001</v>
      </c>
      <c r="E24" s="25">
        <v>1.6306666666666665</v>
      </c>
      <c r="F24" s="25">
        <v>1.5706666666666667</v>
      </c>
      <c r="G24" s="26">
        <v>2</v>
      </c>
      <c r="H24" s="28">
        <f t="shared" si="0"/>
        <v>27.334465195246182</v>
      </c>
      <c r="I24" s="27">
        <f t="shared" si="4"/>
        <v>-3.6794766966475767</v>
      </c>
      <c r="J24" s="28">
        <f t="shared" si="1"/>
        <v>0.89719760328613574</v>
      </c>
      <c r="K24" s="27">
        <f t="shared" si="2"/>
        <v>0.92093485050444235</v>
      </c>
      <c r="L24" s="18"/>
    </row>
    <row r="25" spans="1:12">
      <c r="A25" s="16"/>
      <c r="B25" s="11" t="s">
        <v>6</v>
      </c>
      <c r="C25" s="25">
        <v>0.8610000000000001</v>
      </c>
      <c r="D25" s="25">
        <v>5.530333333333334</v>
      </c>
      <c r="E25" s="25">
        <v>1.3789999999999998</v>
      </c>
      <c r="F25" s="25">
        <v>1.2023333333333335</v>
      </c>
      <c r="G25" s="26">
        <v>1.7376666666666665</v>
      </c>
      <c r="H25" s="28">
        <f t="shared" si="0"/>
        <v>44.524535625173243</v>
      </c>
      <c r="I25" s="27">
        <f t="shared" si="4"/>
        <v>-12.811215856901114</v>
      </c>
      <c r="J25" s="28">
        <f t="shared" si="1"/>
        <v>0.7795151843217708</v>
      </c>
      <c r="K25" s="27">
        <f t="shared" si="2"/>
        <v>0.70496859205635065</v>
      </c>
      <c r="L25" s="18"/>
    </row>
    <row r="26" spans="1:12">
      <c r="A26" s="16"/>
      <c r="B26" s="11" t="s">
        <v>19</v>
      </c>
      <c r="C26" s="25"/>
      <c r="D26" s="25">
        <v>1.4610000000000001</v>
      </c>
      <c r="E26" s="25">
        <v>1.2176666666666667</v>
      </c>
      <c r="F26" s="25">
        <v>1.2863333333333333</v>
      </c>
      <c r="G26" s="26">
        <v>1.577</v>
      </c>
      <c r="H26" s="28">
        <f t="shared" si="0"/>
        <v>22.596527597823268</v>
      </c>
      <c r="I26" s="27">
        <f t="shared" si="4"/>
        <v>5.6392006569942588</v>
      </c>
      <c r="J26" s="28">
        <f t="shared" si="1"/>
        <v>0.70744031019111797</v>
      </c>
      <c r="K26" s="27">
        <f t="shared" si="2"/>
        <v>0.7542206256571824</v>
      </c>
      <c r="L26" s="18"/>
    </row>
    <row r="27" spans="1:12">
      <c r="A27" s="16"/>
      <c r="B27" s="11" t="s">
        <v>4</v>
      </c>
      <c r="C27" s="25"/>
      <c r="D27" s="25">
        <v>2.105</v>
      </c>
      <c r="E27" s="25">
        <v>0.74933333333333341</v>
      </c>
      <c r="F27" s="25">
        <v>1.1206666666666667</v>
      </c>
      <c r="G27" s="26">
        <v>1.5736666666666668</v>
      </c>
      <c r="H27" s="28">
        <f t="shared" si="0"/>
        <v>40.422367638310533</v>
      </c>
      <c r="I27" s="27">
        <f t="shared" si="4"/>
        <v>49.555160142348754</v>
      </c>
      <c r="J27" s="28">
        <f t="shared" si="1"/>
        <v>0.70594498085230784</v>
      </c>
      <c r="K27" s="27">
        <f t="shared" si="2"/>
        <v>0.65708467049998631</v>
      </c>
      <c r="L27" s="18"/>
    </row>
    <row r="28" spans="1:12">
      <c r="A28" s="16"/>
      <c r="B28" s="11" t="s">
        <v>11</v>
      </c>
      <c r="C28" s="25">
        <v>1.0003333333333333</v>
      </c>
      <c r="D28" s="25">
        <v>0.81199999999999994</v>
      </c>
      <c r="E28" s="25">
        <v>0.57066666666666677</v>
      </c>
      <c r="F28" s="25">
        <v>0.56133333333333335</v>
      </c>
      <c r="G28" s="26">
        <v>1.5609999999999999</v>
      </c>
      <c r="H28" s="28">
        <f t="shared" si="0"/>
        <v>178.08788598574822</v>
      </c>
      <c r="I28" s="27">
        <f t="shared" si="4"/>
        <v>-1.6355140186916084</v>
      </c>
      <c r="J28" s="28">
        <f t="shared" si="1"/>
        <v>0.70026272936482892</v>
      </c>
      <c r="K28" s="27">
        <f t="shared" si="2"/>
        <v>0.32912866898333643</v>
      </c>
      <c r="L28" s="18"/>
    </row>
    <row r="29" spans="1:12">
      <c r="A29" s="16"/>
      <c r="B29" s="11" t="s">
        <v>10</v>
      </c>
      <c r="C29" s="25"/>
      <c r="D29" s="25">
        <v>2.1093333333333333</v>
      </c>
      <c r="E29" s="25">
        <v>0.63</v>
      </c>
      <c r="F29" s="25">
        <v>2.043333333333333</v>
      </c>
      <c r="G29" s="26">
        <v>1.4246666666666667</v>
      </c>
      <c r="H29" s="28">
        <f t="shared" si="0"/>
        <v>-30.277324632952674</v>
      </c>
      <c r="I29" s="27">
        <f t="shared" si="4"/>
        <v>224.33862433862427</v>
      </c>
      <c r="J29" s="28">
        <f t="shared" si="1"/>
        <v>0.63910375940749065</v>
      </c>
      <c r="K29" s="27">
        <f t="shared" si="2"/>
        <v>1.1980752617980117</v>
      </c>
      <c r="L29" s="18"/>
    </row>
    <row r="30" spans="1:12">
      <c r="A30" s="16"/>
      <c r="B30" s="11" t="s">
        <v>20</v>
      </c>
      <c r="C30" s="25">
        <v>1.39</v>
      </c>
      <c r="D30" s="25">
        <v>1.3066666666666666</v>
      </c>
      <c r="E30" s="25">
        <v>0.88166666666666682</v>
      </c>
      <c r="F30" s="25">
        <v>0.85599999999999998</v>
      </c>
      <c r="G30" s="26">
        <v>1.208</v>
      </c>
      <c r="H30" s="28">
        <f t="shared" si="0"/>
        <v>41.121495327102807</v>
      </c>
      <c r="I30" s="27">
        <f t="shared" si="4"/>
        <v>-2.9111531190926465</v>
      </c>
      <c r="J30" s="28">
        <f t="shared" si="1"/>
        <v>0.54190735238482601</v>
      </c>
      <c r="K30" s="27">
        <f t="shared" si="2"/>
        <v>0.50190167574180988</v>
      </c>
      <c r="L30" s="18"/>
    </row>
    <row r="31" spans="1:12">
      <c r="A31" s="16"/>
      <c r="B31" s="11" t="s">
        <v>9</v>
      </c>
      <c r="C31" s="25">
        <v>0.9880000000000001</v>
      </c>
      <c r="D31" s="25">
        <v>1.1213333333333333</v>
      </c>
      <c r="E31" s="25">
        <v>0.72099999999999997</v>
      </c>
      <c r="F31" s="25">
        <v>1.0923333333333332</v>
      </c>
      <c r="G31" s="26">
        <v>1.1736666666666666</v>
      </c>
      <c r="H31" s="28">
        <f t="shared" si="0"/>
        <v>7.4458346048214885</v>
      </c>
      <c r="I31" s="27">
        <f t="shared" si="4"/>
        <v>51.502542764678672</v>
      </c>
      <c r="J31" s="28">
        <f t="shared" si="1"/>
        <v>0.5265054601950806</v>
      </c>
      <c r="K31" s="27">
        <f t="shared" si="2"/>
        <v>0.64047188138859446</v>
      </c>
      <c r="L31" s="18"/>
    </row>
    <row r="32" spans="1:12">
      <c r="A32" s="16"/>
      <c r="B32" s="11" t="s">
        <v>16</v>
      </c>
      <c r="C32" s="25"/>
      <c r="D32" s="25">
        <v>1.401</v>
      </c>
      <c r="E32" s="25">
        <v>1.82</v>
      </c>
      <c r="F32" s="25">
        <v>0.89733333333333343</v>
      </c>
      <c r="G32" s="26">
        <v>0.85266666666666657</v>
      </c>
      <c r="H32" s="28">
        <f t="shared" si="0"/>
        <v>-4.9777117384844143</v>
      </c>
      <c r="I32" s="27">
        <f t="shared" si="4"/>
        <v>-50.695970695970693</v>
      </c>
      <c r="J32" s="28">
        <f t="shared" si="1"/>
        <v>0.38250524486765586</v>
      </c>
      <c r="K32" s="27">
        <f t="shared" si="2"/>
        <v>0.52613680338666369</v>
      </c>
      <c r="L32" s="18"/>
    </row>
    <row r="33" spans="1:14">
      <c r="A33" s="16"/>
      <c r="B33" s="11" t="s">
        <v>13</v>
      </c>
      <c r="C33" s="25"/>
      <c r="D33" s="25">
        <v>1.2126666666666666</v>
      </c>
      <c r="E33" s="25">
        <v>1.2459999999999998</v>
      </c>
      <c r="F33" s="25">
        <v>0.89566666666666661</v>
      </c>
      <c r="G33" s="26">
        <v>0.78866666666666652</v>
      </c>
      <c r="H33" s="28">
        <f t="shared" si="0"/>
        <v>-11.946408634164507</v>
      </c>
      <c r="I33" s="27">
        <f t="shared" si="4"/>
        <v>-28.116639914392717</v>
      </c>
      <c r="J33" s="28">
        <f t="shared" si="1"/>
        <v>0.35379492156249948</v>
      </c>
      <c r="K33" s="27">
        <f t="shared" si="2"/>
        <v>0.52515958049775824</v>
      </c>
      <c r="L33" s="18"/>
    </row>
    <row r="34" spans="1:14">
      <c r="A34" s="16"/>
      <c r="B34" s="11" t="s">
        <v>12</v>
      </c>
      <c r="C34" s="25"/>
      <c r="D34" s="25">
        <v>1.0736666666666668</v>
      </c>
      <c r="E34" s="25">
        <v>0.16733333333333333</v>
      </c>
      <c r="F34" s="25">
        <v>0.28633333333333333</v>
      </c>
      <c r="G34" s="26">
        <v>0.67333333333333334</v>
      </c>
      <c r="H34" s="28">
        <f t="shared" si="0"/>
        <v>135.15715948777648</v>
      </c>
      <c r="I34" s="27">
        <f t="shared" si="4"/>
        <v>71.115537848605584</v>
      </c>
      <c r="J34" s="28">
        <f t="shared" si="1"/>
        <v>0.30205652643966574</v>
      </c>
      <c r="K34" s="27">
        <f t="shared" si="2"/>
        <v>0.16788689231394652</v>
      </c>
      <c r="L34" s="18"/>
    </row>
    <row r="35" spans="1:14">
      <c r="A35" s="16"/>
      <c r="B35" s="11" t="s">
        <v>14</v>
      </c>
      <c r="C35" s="25"/>
      <c r="D35" s="25">
        <v>1.3440000000000001</v>
      </c>
      <c r="E35" s="25">
        <v>0.80266666666666675</v>
      </c>
      <c r="F35" s="25">
        <v>1.0169999999999999</v>
      </c>
      <c r="G35" s="26">
        <v>0.48499999999999999</v>
      </c>
      <c r="H35" s="28">
        <f t="shared" si="0"/>
        <v>-52.310717797443452</v>
      </c>
      <c r="I35" s="27">
        <f t="shared" si="4"/>
        <v>26.702657807308938</v>
      </c>
      <c r="J35" s="28">
        <f t="shared" si="1"/>
        <v>0.21757041879688793</v>
      </c>
      <c r="K35" s="27">
        <f t="shared" si="2"/>
        <v>0.59630140681007082</v>
      </c>
      <c r="L35" s="18"/>
    </row>
    <row r="36" spans="1:14">
      <c r="A36" s="16"/>
      <c r="B36" s="11" t="s">
        <v>7</v>
      </c>
      <c r="C36" s="25"/>
      <c r="D36" s="25">
        <v>0.67766666666666675</v>
      </c>
      <c r="E36" s="25">
        <v>0.28799999999999998</v>
      </c>
      <c r="F36" s="25">
        <v>0.26533333333333337</v>
      </c>
      <c r="G36" s="26">
        <v>0.22233333333333336</v>
      </c>
      <c r="H36" s="28">
        <f t="shared" si="0"/>
        <v>-16.206030150753769</v>
      </c>
      <c r="I36" s="27">
        <f t="shared" si="4"/>
        <v>-7.8703703703703498</v>
      </c>
      <c r="J36" s="28">
        <f t="shared" si="1"/>
        <v>9.9738466898642103E-2</v>
      </c>
      <c r="K36" s="27">
        <f t="shared" si="2"/>
        <v>0.15557388391373861</v>
      </c>
      <c r="L36" s="18"/>
    </row>
    <row r="37" spans="1:14">
      <c r="A37" s="16"/>
      <c r="B37" s="11" t="s">
        <v>15</v>
      </c>
      <c r="C37" s="25"/>
      <c r="D37" s="25">
        <v>0.13266666666666668</v>
      </c>
      <c r="E37" s="25">
        <v>0.20166666666666666</v>
      </c>
      <c r="F37" s="25">
        <v>0.19800000000000004</v>
      </c>
      <c r="G37" s="26">
        <v>0.15566666666666665</v>
      </c>
      <c r="H37" s="28">
        <f t="shared" si="0"/>
        <v>-21.380471380471398</v>
      </c>
      <c r="I37" s="27">
        <f t="shared" si="4"/>
        <v>-1.8181818181817966</v>
      </c>
      <c r="J37" s="28">
        <f t="shared" si="1"/>
        <v>6.9831880122437559E-2</v>
      </c>
      <c r="K37" s="27">
        <f t="shared" si="2"/>
        <v>0.11609407920196073</v>
      </c>
      <c r="L37" s="18"/>
    </row>
    <row r="38" spans="1:14">
      <c r="A38" s="16"/>
      <c r="B38" s="11" t="s">
        <v>18</v>
      </c>
      <c r="C38" s="25"/>
      <c r="D38" s="25">
        <v>0.85866666666666669</v>
      </c>
      <c r="E38" s="25">
        <v>0.45133333333333336</v>
      </c>
      <c r="F38" s="25">
        <v>0.16900000000000001</v>
      </c>
      <c r="G38" s="26">
        <v>0.13466666666666666</v>
      </c>
      <c r="H38" s="28">
        <f t="shared" si="0"/>
        <v>-20.315581854043408</v>
      </c>
      <c r="I38" s="27">
        <f t="shared" si="4"/>
        <v>-62.55539143279173</v>
      </c>
      <c r="J38" s="28">
        <f t="shared" si="1"/>
        <v>6.0411305287933134E-2</v>
      </c>
      <c r="K38" s="27">
        <f t="shared" si="2"/>
        <v>9.9090400935006859E-2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3" t="str">
        <f>IF(G47="","",1)</f>
        <v/>
      </c>
    </row>
    <row r="48" spans="1:14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3" t="str">
        <f>IF(G48="","",1)</f>
        <v/>
      </c>
    </row>
    <row r="49" spans="1:14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3" t="str">
        <f>IF(G49="","",1)</f>
        <v/>
      </c>
    </row>
    <row r="50" spans="1:14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>
      <c r="A51" s="16"/>
      <c r="B51" s="11"/>
      <c r="C51" s="4"/>
      <c r="D51" s="4"/>
      <c r="E51" s="4"/>
      <c r="F51" s="4"/>
      <c r="G51" s="5"/>
      <c r="H51" s="8"/>
      <c r="I51" s="8"/>
      <c r="J51" s="8"/>
      <c r="K51" s="8"/>
      <c r="L51" s="18"/>
    </row>
    <row r="52" spans="1:14">
      <c r="A52" s="16"/>
      <c r="B52" s="91" t="s">
        <v>31</v>
      </c>
      <c r="C52" s="5"/>
      <c r="D52" s="5"/>
      <c r="E52" s="5"/>
      <c r="F52" s="5"/>
      <c r="G52" s="5"/>
      <c r="H52" s="6"/>
      <c r="I52" s="6"/>
      <c r="J52" s="6"/>
      <c r="K52" s="6"/>
      <c r="L52" s="18"/>
    </row>
    <row r="53" spans="1:14">
      <c r="A53" s="16"/>
      <c r="B53" s="91" t="s">
        <v>115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>
      <c r="A54" s="16"/>
      <c r="B54" s="91" t="s">
        <v>112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>
      <c r="A55" s="16"/>
      <c r="B55" s="91" t="s">
        <v>113</v>
      </c>
      <c r="C55" s="11"/>
      <c r="D55" s="11"/>
      <c r="E55" s="11"/>
      <c r="F55" s="11"/>
      <c r="G55" s="11"/>
      <c r="H55" s="11"/>
      <c r="I55" s="11"/>
      <c r="J55" s="11"/>
      <c r="K55" s="11"/>
      <c r="L55" s="18"/>
    </row>
    <row r="56" spans="1:14">
      <c r="A56" s="20"/>
      <c r="B56" s="110" t="s">
        <v>188</v>
      </c>
      <c r="C56" s="21"/>
      <c r="D56" s="21"/>
      <c r="E56" s="21"/>
      <c r="F56" s="21"/>
      <c r="G56" s="21"/>
      <c r="H56" s="21"/>
      <c r="I56" s="21"/>
      <c r="J56" s="21"/>
      <c r="K56" s="21"/>
      <c r="L56" s="22"/>
    </row>
    <row r="57" spans="1:14">
      <c r="A57" s="122"/>
      <c r="B57" s="123"/>
      <c r="C57" s="122"/>
      <c r="D57" s="122"/>
      <c r="E57" s="122"/>
      <c r="F57" s="122"/>
      <c r="G57" s="122"/>
      <c r="H57" s="122"/>
      <c r="I57" s="122"/>
      <c r="J57" s="122"/>
      <c r="K57" s="122"/>
      <c r="L57" s="1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 published="0" codeName="Hoja24">
    <tabColor rgb="FF53722D"/>
  </sheetPr>
  <dimension ref="A1:O57"/>
  <sheetViews>
    <sheetView zoomScaleSheetLayoutView="100" workbookViewId="0">
      <pane ySplit="11" topLeftCell="A12" activePane="bottomLeft" state="frozen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06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200" t="s">
        <v>39</v>
      </c>
      <c r="D7" s="200"/>
      <c r="E7" s="200"/>
      <c r="F7" s="200"/>
      <c r="G7" s="200"/>
      <c r="H7" s="200"/>
      <c r="I7" s="200"/>
      <c r="J7" s="200"/>
      <c r="K7" s="200"/>
      <c r="L7" s="18"/>
    </row>
    <row r="8" spans="1:15">
      <c r="A8" s="16"/>
      <c r="B8" s="10"/>
      <c r="C8" s="197" t="s">
        <v>132</v>
      </c>
      <c r="D8" s="197"/>
      <c r="E8" s="197"/>
      <c r="F8" s="197"/>
      <c r="G8" s="197"/>
      <c r="H8" s="197"/>
      <c r="I8" s="197"/>
      <c r="J8" s="197"/>
      <c r="K8" s="197"/>
      <c r="L8" s="18"/>
    </row>
    <row r="9" spans="1:15">
      <c r="A9" s="16"/>
      <c r="B9" s="10"/>
      <c r="C9" s="119"/>
      <c r="D9" s="119"/>
      <c r="E9" s="119"/>
      <c r="F9" s="119"/>
      <c r="G9" s="119"/>
      <c r="H9" s="10"/>
      <c r="I9" s="10"/>
      <c r="J9" s="10"/>
      <c r="K9" s="10"/>
      <c r="L9" s="18"/>
    </row>
    <row r="10" spans="1:15" ht="15.75" customHeight="1">
      <c r="A10" s="16"/>
      <c r="B10" s="11"/>
      <c r="C10" s="198" t="s">
        <v>2</v>
      </c>
      <c r="D10" s="198"/>
      <c r="E10" s="198"/>
      <c r="F10" s="198"/>
      <c r="G10" s="198"/>
      <c r="H10" s="199" t="s">
        <v>1</v>
      </c>
      <c r="I10" s="199" t="s">
        <v>3</v>
      </c>
      <c r="J10" s="199" t="s">
        <v>29</v>
      </c>
      <c r="K10" s="199" t="s">
        <v>30</v>
      </c>
      <c r="L10" s="18"/>
    </row>
    <row r="11" spans="1:15">
      <c r="A11" s="16"/>
      <c r="B11" s="11"/>
      <c r="C11" s="119">
        <v>2006</v>
      </c>
      <c r="D11" s="119">
        <v>2007</v>
      </c>
      <c r="E11" s="119">
        <v>2008</v>
      </c>
      <c r="F11" s="119">
        <v>2009</v>
      </c>
      <c r="G11" s="119">
        <v>2010</v>
      </c>
      <c r="H11" s="199"/>
      <c r="I11" s="199"/>
      <c r="J11" s="199"/>
      <c r="K11" s="199"/>
      <c r="L11" s="18"/>
      <c r="O11" s="102"/>
    </row>
    <row r="12" spans="1:15" ht="12" customHeight="1">
      <c r="A12" s="16"/>
      <c r="B12" s="11"/>
      <c r="C12" s="119"/>
      <c r="D12" s="119"/>
      <c r="E12" s="119"/>
      <c r="F12" s="119"/>
      <c r="G12" s="119"/>
      <c r="H12" s="119"/>
      <c r="I12" s="119"/>
      <c r="J12" s="119"/>
      <c r="K12" s="119"/>
      <c r="L12" s="18"/>
    </row>
    <row r="13" spans="1:15">
      <c r="A13" s="16"/>
      <c r="B13" s="12" t="s">
        <v>28</v>
      </c>
      <c r="C13" s="26">
        <v>12894.295</v>
      </c>
      <c r="D13" s="26">
        <v>13917.268333333333</v>
      </c>
      <c r="E13" s="26">
        <v>13987.585666666666</v>
      </c>
      <c r="F13" s="26">
        <v>13165.707</v>
      </c>
      <c r="G13" s="26">
        <v>13023.062666666665</v>
      </c>
      <c r="H13" s="28">
        <f t="shared" ref="H13:H38" si="0">IF(OR(OR(G13=0,F13=0),G13=""),"",(G13/F13-1)*100)</f>
        <v>-1.0834536522295046</v>
      </c>
      <c r="I13" s="27">
        <f>IF(OR(OR(G13=0,F13=0),F13=""),"",(F13/E13-1)*100)</f>
        <v>-5.8757721757891073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32</v>
      </c>
      <c r="C14" s="25">
        <f>C13-SUM(C15:C38)</f>
        <v>7390.3886666666685</v>
      </c>
      <c r="D14" s="25">
        <f t="shared" ref="D14:G14" si="3">D13-SUM(D15:D38)</f>
        <v>7396.3116666666674</v>
      </c>
      <c r="E14" s="25">
        <f t="shared" si="3"/>
        <v>7473.1059999999979</v>
      </c>
      <c r="F14" s="25">
        <f t="shared" si="3"/>
        <v>6874.1440000000021</v>
      </c>
      <c r="G14" s="26">
        <f t="shared" si="3"/>
        <v>6769.185333333332</v>
      </c>
      <c r="H14" s="28">
        <f t="shared" si="0"/>
        <v>-1.5268616233042209</v>
      </c>
      <c r="I14" s="27">
        <f>IF(OR(OR(G14=0,F14=0),F14=""),"",(F14/E14-1)*100)</f>
        <v>-8.0149003640520569</v>
      </c>
      <c r="J14" s="28">
        <f t="shared" si="1"/>
        <v>51.978443985065667</v>
      </c>
      <c r="K14" s="27">
        <f t="shared" si="2"/>
        <v>52.21249417141064</v>
      </c>
      <c r="L14" s="18"/>
    </row>
    <row r="15" spans="1:15">
      <c r="A15" s="16"/>
      <c r="B15" s="12" t="s">
        <v>5</v>
      </c>
      <c r="C15" s="29">
        <v>1762.405</v>
      </c>
      <c r="D15" s="29">
        <v>1965.1496666666669</v>
      </c>
      <c r="E15" s="29">
        <v>1960.4319999999998</v>
      </c>
      <c r="F15" s="29">
        <v>1933.7596666666668</v>
      </c>
      <c r="G15" s="29">
        <v>1868.6246666666666</v>
      </c>
      <c r="H15" s="58">
        <f t="shared" si="0"/>
        <v>-3.368308953939303</v>
      </c>
      <c r="I15" s="36">
        <f t="shared" ref="I15:I38" si="4">IF(OR(OR(G15=0,F15=0),F15=""),"",(F15/E15-1)*100)</f>
        <v>-1.3605334606521913</v>
      </c>
      <c r="J15" s="58">
        <f t="shared" si="1"/>
        <v>14.348580779308751</v>
      </c>
      <c r="K15" s="36">
        <f t="shared" si="2"/>
        <v>14.687852818437072</v>
      </c>
      <c r="L15" s="18"/>
      <c r="N15" s="23" t="s">
        <v>5</v>
      </c>
      <c r="O15" s="34">
        <f>J15</f>
        <v>14.348580779308751</v>
      </c>
    </row>
    <row r="16" spans="1:15">
      <c r="A16" s="16"/>
      <c r="B16" s="11" t="s">
        <v>25</v>
      </c>
      <c r="C16" s="63">
        <v>1097.6869999999999</v>
      </c>
      <c r="D16" s="63">
        <v>1069.3996666666665</v>
      </c>
      <c r="E16" s="63">
        <v>1049.271</v>
      </c>
      <c r="F16" s="63">
        <v>988.80166666666673</v>
      </c>
      <c r="G16" s="64">
        <v>1007.099</v>
      </c>
      <c r="H16" s="28">
        <f t="shared" si="0"/>
        <v>1.8504553491515807</v>
      </c>
      <c r="I16" s="27">
        <f t="shared" si="4"/>
        <v>-5.7629852853393615</v>
      </c>
      <c r="J16" s="28">
        <f t="shared" si="1"/>
        <v>7.7331962978089042</v>
      </c>
      <c r="K16" s="27">
        <f t="shared" si="2"/>
        <v>7.5104334819745473</v>
      </c>
      <c r="L16" s="18"/>
      <c r="N16" s="23" t="s">
        <v>42</v>
      </c>
      <c r="O16" s="34">
        <f>100-O15</f>
        <v>85.651419220691253</v>
      </c>
    </row>
    <row r="17" spans="1:12">
      <c r="A17" s="16"/>
      <c r="B17" s="11" t="s">
        <v>27</v>
      </c>
      <c r="C17" s="25">
        <v>549.14066666666668</v>
      </c>
      <c r="D17" s="25">
        <v>552.51333333333332</v>
      </c>
      <c r="E17" s="25">
        <v>577.19066666666663</v>
      </c>
      <c r="F17" s="25">
        <v>564.64466666666669</v>
      </c>
      <c r="G17" s="26">
        <v>590.13300000000004</v>
      </c>
      <c r="H17" s="28">
        <f t="shared" si="0"/>
        <v>4.514048363159362</v>
      </c>
      <c r="I17" s="27">
        <f t="shared" si="4"/>
        <v>-2.1736318212583594</v>
      </c>
      <c r="J17" s="28">
        <f t="shared" si="1"/>
        <v>4.5314455985110325</v>
      </c>
      <c r="K17" s="27">
        <f t="shared" si="2"/>
        <v>4.2887530967130498</v>
      </c>
      <c r="L17" s="18"/>
    </row>
    <row r="18" spans="1:12">
      <c r="A18" s="16"/>
      <c r="B18" s="11" t="s">
        <v>26</v>
      </c>
      <c r="C18" s="25">
        <v>591.93566666666663</v>
      </c>
      <c r="D18" s="25">
        <v>622.89099999999996</v>
      </c>
      <c r="E18" s="25">
        <v>640.41399999999987</v>
      </c>
      <c r="F18" s="25">
        <v>596.38699999999994</v>
      </c>
      <c r="G18" s="26">
        <v>584.63066666666657</v>
      </c>
      <c r="H18" s="28">
        <f t="shared" si="0"/>
        <v>-1.9712591544304936</v>
      </c>
      <c r="I18" s="27">
        <f t="shared" si="4"/>
        <v>-6.8747716321004742</v>
      </c>
      <c r="J18" s="28">
        <f t="shared" si="1"/>
        <v>4.4891949123693076</v>
      </c>
      <c r="K18" s="27">
        <f t="shared" si="2"/>
        <v>4.5298516821010821</v>
      </c>
      <c r="L18" s="18"/>
    </row>
    <row r="19" spans="1:12">
      <c r="A19" s="16"/>
      <c r="B19" s="11" t="s">
        <v>6</v>
      </c>
      <c r="C19" s="25">
        <v>284.48266666666672</v>
      </c>
      <c r="D19" s="25">
        <v>286.94</v>
      </c>
      <c r="E19" s="25">
        <v>320.09500000000003</v>
      </c>
      <c r="F19" s="25">
        <v>297.84666666666664</v>
      </c>
      <c r="G19" s="26">
        <v>300.60333333333335</v>
      </c>
      <c r="H19" s="28">
        <f t="shared" si="0"/>
        <v>0.92553215300938962</v>
      </c>
      <c r="I19" s="27">
        <f t="shared" si="4"/>
        <v>-6.9505407248889872</v>
      </c>
      <c r="J19" s="28">
        <f t="shared" si="1"/>
        <v>2.3082384000404623</v>
      </c>
      <c r="K19" s="27">
        <f t="shared" si="2"/>
        <v>2.2622914718265159</v>
      </c>
      <c r="L19" s="18"/>
    </row>
    <row r="20" spans="1:12">
      <c r="A20" s="16"/>
      <c r="B20" s="11" t="s">
        <v>21</v>
      </c>
      <c r="C20" s="25">
        <v>291.96366666666665</v>
      </c>
      <c r="D20" s="25">
        <v>334.52166666666665</v>
      </c>
      <c r="E20" s="25">
        <v>290.17633333333333</v>
      </c>
      <c r="F20" s="25">
        <v>255.732</v>
      </c>
      <c r="G20" s="26">
        <v>229.54433333333336</v>
      </c>
      <c r="H20" s="28">
        <f t="shared" si="0"/>
        <v>-10.240277582260582</v>
      </c>
      <c r="I20" s="27">
        <f t="shared" si="4"/>
        <v>-11.870138731736679</v>
      </c>
      <c r="J20" s="28">
        <f t="shared" si="1"/>
        <v>1.7625987005412045</v>
      </c>
      <c r="K20" s="27">
        <f t="shared" si="2"/>
        <v>1.9424099290679946</v>
      </c>
      <c r="L20" s="18"/>
    </row>
    <row r="21" spans="1:12">
      <c r="A21" s="16"/>
      <c r="B21" s="11" t="s">
        <v>22</v>
      </c>
      <c r="C21" s="25">
        <v>214.86933333333332</v>
      </c>
      <c r="D21" s="25">
        <v>213.96233333333336</v>
      </c>
      <c r="E21" s="25">
        <v>219.607</v>
      </c>
      <c r="F21" s="25">
        <v>213.29533333333333</v>
      </c>
      <c r="G21" s="26">
        <v>216.51699999999997</v>
      </c>
      <c r="H21" s="28">
        <f t="shared" si="0"/>
        <v>1.5104252945055796</v>
      </c>
      <c r="I21" s="27">
        <f t="shared" si="4"/>
        <v>-2.8740735343894652</v>
      </c>
      <c r="J21" s="28">
        <f t="shared" si="1"/>
        <v>1.6625659074358035</v>
      </c>
      <c r="K21" s="27">
        <f t="shared" si="2"/>
        <v>1.6200826384282541</v>
      </c>
      <c r="L21" s="18"/>
    </row>
    <row r="22" spans="1:12">
      <c r="A22" s="16"/>
      <c r="B22" s="11" t="s">
        <v>24</v>
      </c>
      <c r="C22" s="25">
        <v>179.69933333333333</v>
      </c>
      <c r="D22" s="25">
        <v>200.13333333333333</v>
      </c>
      <c r="E22" s="25">
        <v>198.47066666666669</v>
      </c>
      <c r="F22" s="25">
        <v>169.61133333333333</v>
      </c>
      <c r="G22" s="26">
        <v>169.304</v>
      </c>
      <c r="H22" s="28">
        <f t="shared" si="0"/>
        <v>-0.18119858342798834</v>
      </c>
      <c r="I22" s="27">
        <f t="shared" si="4"/>
        <v>-14.540855743585968</v>
      </c>
      <c r="J22" s="28">
        <f t="shared" si="1"/>
        <v>1.3000321378575876</v>
      </c>
      <c r="K22" s="27">
        <f t="shared" si="2"/>
        <v>1.2882812395364209</v>
      </c>
      <c r="L22" s="18"/>
    </row>
    <row r="23" spans="1:12">
      <c r="A23" s="16"/>
      <c r="B23" s="11" t="s">
        <v>23</v>
      </c>
      <c r="C23" s="25">
        <v>144.893</v>
      </c>
      <c r="D23" s="25">
        <v>140.93633333333335</v>
      </c>
      <c r="E23" s="25">
        <v>141.97800000000001</v>
      </c>
      <c r="F23" s="25">
        <v>140.19733333333332</v>
      </c>
      <c r="G23" s="26">
        <v>137.05600000000001</v>
      </c>
      <c r="H23" s="28">
        <f t="shared" si="0"/>
        <v>-2.2406512724920891</v>
      </c>
      <c r="I23" s="27">
        <f t="shared" si="4"/>
        <v>-1.2541849206684774</v>
      </c>
      <c r="J23" s="28">
        <f t="shared" si="1"/>
        <v>1.0524098939553084</v>
      </c>
      <c r="K23" s="27">
        <f t="shared" si="2"/>
        <v>1.0648674874302864</v>
      </c>
      <c r="L23" s="18"/>
    </row>
    <row r="24" spans="1:12">
      <c r="A24" s="16"/>
      <c r="B24" s="11" t="s">
        <v>8</v>
      </c>
      <c r="C24" s="25">
        <v>120.315</v>
      </c>
      <c r="D24" s="25">
        <v>120.224</v>
      </c>
      <c r="E24" s="25">
        <v>116.855</v>
      </c>
      <c r="F24" s="25">
        <v>115.54233333333333</v>
      </c>
      <c r="G24" s="26">
        <v>131.59533333333334</v>
      </c>
      <c r="H24" s="28">
        <f t="shared" si="0"/>
        <v>13.893608980258332</v>
      </c>
      <c r="I24" s="27">
        <f t="shared" si="4"/>
        <v>-1.1233294824069762</v>
      </c>
      <c r="J24" s="28">
        <f t="shared" si="1"/>
        <v>1.0104791530348676</v>
      </c>
      <c r="K24" s="27">
        <f t="shared" si="2"/>
        <v>0.87760067373011807</v>
      </c>
      <c r="L24" s="18"/>
    </row>
    <row r="25" spans="1:12">
      <c r="A25" s="16"/>
      <c r="B25" s="11" t="s">
        <v>17</v>
      </c>
      <c r="C25" s="25"/>
      <c r="D25" s="25">
        <v>121.61366666666667</v>
      </c>
      <c r="E25" s="25">
        <v>118.241</v>
      </c>
      <c r="F25" s="25">
        <v>124.49299999999999</v>
      </c>
      <c r="G25" s="26">
        <v>123.56366666666668</v>
      </c>
      <c r="H25" s="28">
        <f t="shared" si="0"/>
        <v>-0.74649444814834931</v>
      </c>
      <c r="I25" s="27">
        <f t="shared" si="4"/>
        <v>5.2875060258285922</v>
      </c>
      <c r="J25" s="28">
        <f t="shared" si="1"/>
        <v>0.94880651218039158</v>
      </c>
      <c r="K25" s="27">
        <f t="shared" si="2"/>
        <v>0.94558537570371259</v>
      </c>
      <c r="L25" s="18"/>
    </row>
    <row r="26" spans="1:12">
      <c r="A26" s="16"/>
      <c r="B26" s="11" t="s">
        <v>20</v>
      </c>
      <c r="C26" s="25">
        <v>101.62433333333333</v>
      </c>
      <c r="D26" s="25">
        <v>99.009</v>
      </c>
      <c r="E26" s="25">
        <v>104.399</v>
      </c>
      <c r="F26" s="25">
        <v>106.82900000000001</v>
      </c>
      <c r="G26" s="26">
        <v>113.63466666666666</v>
      </c>
      <c r="H26" s="28">
        <f t="shared" si="0"/>
        <v>6.3706172169229802</v>
      </c>
      <c r="I26" s="27">
        <f t="shared" si="4"/>
        <v>2.3276085019971582</v>
      </c>
      <c r="J26" s="28">
        <f t="shared" si="1"/>
        <v>0.87256484572958115</v>
      </c>
      <c r="K26" s="27">
        <f t="shared" si="2"/>
        <v>0.81141863479112819</v>
      </c>
      <c r="L26" s="18"/>
    </row>
    <row r="27" spans="1:12">
      <c r="A27" s="16"/>
      <c r="B27" s="11" t="s">
        <v>19</v>
      </c>
      <c r="C27" s="25"/>
      <c r="D27" s="25">
        <v>99.12533333333333</v>
      </c>
      <c r="E27" s="25">
        <v>104.339</v>
      </c>
      <c r="F27" s="25">
        <v>94.946666666666673</v>
      </c>
      <c r="G27" s="26">
        <v>98.544333333333341</v>
      </c>
      <c r="H27" s="28">
        <f t="shared" si="0"/>
        <v>3.7891447830360914</v>
      </c>
      <c r="I27" s="27">
        <f t="shared" si="4"/>
        <v>-9.0017475089212322</v>
      </c>
      <c r="J27" s="28">
        <f t="shared" si="1"/>
        <v>0.7566909248280258</v>
      </c>
      <c r="K27" s="27">
        <f t="shared" si="2"/>
        <v>0.72116648704597996</v>
      </c>
      <c r="L27" s="18"/>
    </row>
    <row r="28" spans="1:12">
      <c r="A28" s="16"/>
      <c r="B28" s="11" t="s">
        <v>4</v>
      </c>
      <c r="C28" s="25"/>
      <c r="D28" s="25">
        <v>98.475999999999999</v>
      </c>
      <c r="E28" s="25">
        <v>91.335333333333324</v>
      </c>
      <c r="F28" s="25">
        <v>97.560666666666677</v>
      </c>
      <c r="G28" s="26">
        <v>91.771000000000001</v>
      </c>
      <c r="H28" s="28">
        <f t="shared" si="0"/>
        <v>-5.9344271256859038</v>
      </c>
      <c r="I28" s="27">
        <f t="shared" si="4"/>
        <v>6.8159091406757799</v>
      </c>
      <c r="J28" s="28">
        <f t="shared" si="1"/>
        <v>0.70468062965629086</v>
      </c>
      <c r="K28" s="27">
        <f t="shared" si="2"/>
        <v>0.74102109872767696</v>
      </c>
      <c r="L28" s="18"/>
    </row>
    <row r="29" spans="1:12">
      <c r="A29" s="16"/>
      <c r="B29" s="11" t="s">
        <v>11</v>
      </c>
      <c r="C29" s="25">
        <v>90.003</v>
      </c>
      <c r="D29" s="25">
        <v>95.396333333333345</v>
      </c>
      <c r="E29" s="25">
        <v>95.13933333333334</v>
      </c>
      <c r="F29" s="25">
        <v>91.181666666666658</v>
      </c>
      <c r="G29" s="26">
        <v>91.703333333333333</v>
      </c>
      <c r="H29" s="28">
        <f t="shared" si="0"/>
        <v>0.57211793306404246</v>
      </c>
      <c r="I29" s="27">
        <f t="shared" si="4"/>
        <v>-4.1598637787385702</v>
      </c>
      <c r="J29" s="28">
        <f t="shared" si="1"/>
        <v>0.70416103861692758</v>
      </c>
      <c r="K29" s="27">
        <f t="shared" si="2"/>
        <v>0.69256946601247205</v>
      </c>
      <c r="L29" s="18"/>
    </row>
    <row r="30" spans="1:12">
      <c r="A30" s="16"/>
      <c r="B30" s="11" t="s">
        <v>10</v>
      </c>
      <c r="C30" s="25"/>
      <c r="D30" s="25">
        <v>92.831000000000003</v>
      </c>
      <c r="E30" s="25">
        <v>85.684000000000012</v>
      </c>
      <c r="F30" s="25">
        <v>90.976333333333329</v>
      </c>
      <c r="G30" s="26">
        <v>89.202333333333328</v>
      </c>
      <c r="H30" s="28">
        <f t="shared" si="0"/>
        <v>-1.9499576813017283</v>
      </c>
      <c r="I30" s="27">
        <f t="shared" si="4"/>
        <v>6.1765712774068948</v>
      </c>
      <c r="J30" s="28">
        <f t="shared" si="1"/>
        <v>0.68495664665464773</v>
      </c>
      <c r="K30" s="27">
        <f t="shared" si="2"/>
        <v>0.69100985866792664</v>
      </c>
      <c r="L30" s="18"/>
    </row>
    <row r="31" spans="1:12">
      <c r="A31" s="16"/>
      <c r="B31" s="11" t="s">
        <v>16</v>
      </c>
      <c r="C31" s="25"/>
      <c r="D31" s="25">
        <v>70.397333333333336</v>
      </c>
      <c r="E31" s="25">
        <v>66.97699999999999</v>
      </c>
      <c r="F31" s="25">
        <v>75.608333333333334</v>
      </c>
      <c r="G31" s="26">
        <v>80.085333333333338</v>
      </c>
      <c r="H31" s="28">
        <f t="shared" si="0"/>
        <v>5.9213049707924625</v>
      </c>
      <c r="I31" s="27">
        <f t="shared" si="4"/>
        <v>12.887010963962764</v>
      </c>
      <c r="J31" s="28">
        <f t="shared" si="1"/>
        <v>0.61495007267619706</v>
      </c>
      <c r="K31" s="27">
        <f t="shared" si="2"/>
        <v>0.57428236351707762</v>
      </c>
      <c r="L31" s="18"/>
    </row>
    <row r="32" spans="1:12">
      <c r="A32" s="16"/>
      <c r="B32" s="11" t="s">
        <v>12</v>
      </c>
      <c r="C32" s="25"/>
      <c r="D32" s="25">
        <v>75.612333333333325</v>
      </c>
      <c r="E32" s="25">
        <v>73.774333333333331</v>
      </c>
      <c r="F32" s="25">
        <v>81.771000000000001</v>
      </c>
      <c r="G32" s="26">
        <v>79.114999999999995</v>
      </c>
      <c r="H32" s="28">
        <f t="shared" si="0"/>
        <v>-3.2480952905064253</v>
      </c>
      <c r="I32" s="27">
        <f t="shared" si="4"/>
        <v>10.839361476213494</v>
      </c>
      <c r="J32" s="28">
        <f t="shared" si="1"/>
        <v>0.60749918836296268</v>
      </c>
      <c r="K32" s="27">
        <f t="shared" si="2"/>
        <v>0.62109083849427915</v>
      </c>
      <c r="L32" s="18"/>
    </row>
    <row r="33" spans="1:14">
      <c r="A33" s="16"/>
      <c r="B33" s="11" t="s">
        <v>9</v>
      </c>
      <c r="C33" s="25">
        <v>74.887666666666675</v>
      </c>
      <c r="D33" s="25">
        <v>80.684666666666672</v>
      </c>
      <c r="E33" s="25">
        <v>74.428666666666672</v>
      </c>
      <c r="F33" s="25">
        <v>73.708000000000013</v>
      </c>
      <c r="G33" s="26">
        <v>75.040666666666667</v>
      </c>
      <c r="H33" s="28">
        <f t="shared" si="0"/>
        <v>1.8080353105044855</v>
      </c>
      <c r="I33" s="27">
        <f t="shared" si="4"/>
        <v>-0.96826491584782737</v>
      </c>
      <c r="J33" s="28">
        <f t="shared" si="1"/>
        <v>0.57621366484504366</v>
      </c>
      <c r="K33" s="27">
        <f t="shared" si="2"/>
        <v>0.55984840008971803</v>
      </c>
      <c r="L33" s="18"/>
    </row>
    <row r="34" spans="1:14">
      <c r="A34" s="16"/>
      <c r="B34" s="11" t="s">
        <v>18</v>
      </c>
      <c r="C34" s="25"/>
      <c r="D34" s="25">
        <v>50.108666666666664</v>
      </c>
      <c r="E34" s="25">
        <v>49.082000000000001</v>
      </c>
      <c r="F34" s="25">
        <v>50.373666666666658</v>
      </c>
      <c r="G34" s="26">
        <v>49.029000000000003</v>
      </c>
      <c r="H34" s="28">
        <f t="shared" si="0"/>
        <v>-2.6693841358910841</v>
      </c>
      <c r="I34" s="27">
        <f t="shared" si="4"/>
        <v>2.631650435325894</v>
      </c>
      <c r="J34" s="28">
        <f t="shared" si="1"/>
        <v>0.37647826210260632</v>
      </c>
      <c r="K34" s="27">
        <f t="shared" si="2"/>
        <v>0.38261269726469421</v>
      </c>
      <c r="L34" s="18"/>
    </row>
    <row r="35" spans="1:14">
      <c r="A35" s="16"/>
      <c r="B35" s="11" t="s">
        <v>7</v>
      </c>
      <c r="C35" s="25"/>
      <c r="D35" s="25">
        <v>36.879333333333335</v>
      </c>
      <c r="E35" s="25">
        <v>40.749333333333333</v>
      </c>
      <c r="F35" s="25">
        <v>43.171333333333337</v>
      </c>
      <c r="G35" s="26">
        <v>43.393333333333338</v>
      </c>
      <c r="H35" s="28">
        <f t="shared" si="0"/>
        <v>0.51423012184010908</v>
      </c>
      <c r="I35" s="27">
        <f t="shared" si="4"/>
        <v>5.9436555199267271</v>
      </c>
      <c r="J35" s="28">
        <f t="shared" si="1"/>
        <v>0.33320375125277757</v>
      </c>
      <c r="K35" s="27">
        <f t="shared" si="2"/>
        <v>0.32790744419067913</v>
      </c>
      <c r="L35" s="18"/>
    </row>
    <row r="36" spans="1:14">
      <c r="A36" s="16"/>
      <c r="B36" s="11" t="s">
        <v>14</v>
      </c>
      <c r="C36" s="25"/>
      <c r="D36" s="25">
        <v>44.595666666666666</v>
      </c>
      <c r="E36" s="25">
        <v>46.210999999999991</v>
      </c>
      <c r="F36" s="25">
        <v>37.855666666666671</v>
      </c>
      <c r="G36" s="26">
        <v>40.035333333333334</v>
      </c>
      <c r="H36" s="28">
        <f t="shared" si="0"/>
        <v>5.7578345822289823</v>
      </c>
      <c r="I36" s="27">
        <f t="shared" si="4"/>
        <v>-18.080832125107271</v>
      </c>
      <c r="J36" s="28">
        <f t="shared" si="1"/>
        <v>0.30741872597915271</v>
      </c>
      <c r="K36" s="27">
        <f t="shared" si="2"/>
        <v>0.28753234950972761</v>
      </c>
      <c r="L36" s="18"/>
    </row>
    <row r="37" spans="1:14">
      <c r="A37" s="16"/>
      <c r="B37" s="11" t="s">
        <v>13</v>
      </c>
      <c r="C37" s="25"/>
      <c r="D37" s="25">
        <v>35.177</v>
      </c>
      <c r="E37" s="25">
        <v>34.474666666666671</v>
      </c>
      <c r="F37" s="25">
        <v>33.57833333333334</v>
      </c>
      <c r="G37" s="26">
        <v>29.406333333333336</v>
      </c>
      <c r="H37" s="28">
        <f t="shared" si="0"/>
        <v>-12.424678612200335</v>
      </c>
      <c r="I37" s="27">
        <f t="shared" si="4"/>
        <v>-2.5999767945544483</v>
      </c>
      <c r="J37" s="28">
        <f t="shared" si="1"/>
        <v>0.22580197981079109</v>
      </c>
      <c r="K37" s="27">
        <f t="shared" si="2"/>
        <v>0.2550439056051706</v>
      </c>
      <c r="L37" s="18"/>
    </row>
    <row r="38" spans="1:14">
      <c r="A38" s="16"/>
      <c r="B38" s="11" t="s">
        <v>15</v>
      </c>
      <c r="C38" s="25"/>
      <c r="D38" s="25">
        <v>14.379</v>
      </c>
      <c r="E38" s="25">
        <v>15.155333333333333</v>
      </c>
      <c r="F38" s="25">
        <v>13.691333333333333</v>
      </c>
      <c r="G38" s="26">
        <v>14.245666666666665</v>
      </c>
      <c r="H38" s="28">
        <f t="shared" si="0"/>
        <v>4.048789988800694</v>
      </c>
      <c r="I38" s="27">
        <f t="shared" si="4"/>
        <v>-9.6599656886464658</v>
      </c>
      <c r="J38" s="28">
        <f t="shared" si="1"/>
        <v>0.1093879913757102</v>
      </c>
      <c r="K38" s="27">
        <f t="shared" si="2"/>
        <v>0.10399238972379785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3" t="str">
        <f>IF(G47="","",1)</f>
        <v/>
      </c>
    </row>
    <row r="48" spans="1:14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3" t="str">
        <f>IF(G48="","",1)</f>
        <v/>
      </c>
    </row>
    <row r="49" spans="1:14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3" t="str">
        <f>IF(G49="","",1)</f>
        <v/>
      </c>
    </row>
    <row r="50" spans="1:14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>
      <c r="A51" s="16"/>
      <c r="B51" s="11"/>
      <c r="C51" s="4"/>
      <c r="D51" s="4"/>
      <c r="E51" s="4"/>
      <c r="F51" s="4"/>
      <c r="G51" s="5"/>
      <c r="H51" s="8"/>
      <c r="I51" s="8"/>
      <c r="J51" s="8"/>
      <c r="K51" s="8"/>
      <c r="L51" s="18"/>
    </row>
    <row r="52" spans="1:14">
      <c r="A52" s="16"/>
      <c r="B52" s="91" t="s">
        <v>31</v>
      </c>
      <c r="C52" s="5"/>
      <c r="D52" s="5"/>
      <c r="E52" s="5"/>
      <c r="F52" s="5"/>
      <c r="G52" s="5"/>
      <c r="H52" s="6"/>
      <c r="I52" s="6"/>
      <c r="J52" s="6"/>
      <c r="K52" s="6"/>
      <c r="L52" s="18"/>
    </row>
    <row r="53" spans="1:14">
      <c r="A53" s="16"/>
      <c r="B53" s="91" t="s">
        <v>115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>
      <c r="A54" s="16"/>
      <c r="B54" s="91" t="s">
        <v>112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>
      <c r="A55" s="16"/>
      <c r="B55" s="91" t="s">
        <v>113</v>
      </c>
      <c r="C55" s="11"/>
      <c r="D55" s="11"/>
      <c r="E55" s="11"/>
      <c r="F55" s="11"/>
      <c r="G55" s="11"/>
      <c r="H55" s="11"/>
      <c r="I55" s="11"/>
      <c r="J55" s="11"/>
      <c r="K55" s="11"/>
      <c r="L55" s="18"/>
    </row>
    <row r="56" spans="1:14">
      <c r="A56" s="20"/>
      <c r="B56" s="110" t="s">
        <v>188</v>
      </c>
      <c r="C56" s="21"/>
      <c r="D56" s="21"/>
      <c r="E56" s="21"/>
      <c r="F56" s="21"/>
      <c r="G56" s="21"/>
      <c r="H56" s="21"/>
      <c r="I56" s="21"/>
      <c r="J56" s="21"/>
      <c r="K56" s="21"/>
      <c r="L56" s="22"/>
    </row>
    <row r="57" spans="1:14">
      <c r="A57" s="122"/>
      <c r="B57" s="123"/>
      <c r="C57" s="122"/>
      <c r="D57" s="122"/>
      <c r="E57" s="122"/>
      <c r="F57" s="122"/>
      <c r="G57" s="122"/>
      <c r="H57" s="122"/>
      <c r="I57" s="122"/>
      <c r="J57" s="122"/>
      <c r="K57" s="122"/>
      <c r="L57" s="1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 published="0" codeName="Hoja25">
    <tabColor rgb="FF53722D"/>
  </sheetPr>
  <dimension ref="A1:O57"/>
  <sheetViews>
    <sheetView zoomScaleSheetLayoutView="100" workbookViewId="0">
      <pane ySplit="11" topLeftCell="A12" activePane="bottomLeft" state="frozen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06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200" t="s">
        <v>64</v>
      </c>
      <c r="D7" s="200"/>
      <c r="E7" s="200"/>
      <c r="F7" s="200"/>
      <c r="G7" s="200"/>
      <c r="H7" s="200"/>
      <c r="I7" s="200"/>
      <c r="J7" s="200"/>
      <c r="K7" s="200"/>
      <c r="L7" s="18"/>
    </row>
    <row r="8" spans="1:15">
      <c r="A8" s="16"/>
      <c r="B8" s="10"/>
      <c r="C8" s="197" t="s">
        <v>132</v>
      </c>
      <c r="D8" s="197"/>
      <c r="E8" s="197"/>
      <c r="F8" s="197"/>
      <c r="G8" s="197"/>
      <c r="H8" s="197"/>
      <c r="I8" s="197"/>
      <c r="J8" s="197"/>
      <c r="K8" s="197"/>
      <c r="L8" s="18"/>
    </row>
    <row r="9" spans="1:15">
      <c r="A9" s="16"/>
      <c r="B9" s="10"/>
      <c r="C9" s="119"/>
      <c r="D9" s="119"/>
      <c r="E9" s="119"/>
      <c r="F9" s="119"/>
      <c r="G9" s="119"/>
      <c r="H9" s="10"/>
      <c r="I9" s="10"/>
      <c r="J9" s="10"/>
      <c r="K9" s="10"/>
      <c r="L9" s="18"/>
    </row>
    <row r="10" spans="1:15" ht="15.75" customHeight="1">
      <c r="A10" s="16"/>
      <c r="B10" s="11"/>
      <c r="C10" s="198" t="s">
        <v>2</v>
      </c>
      <c r="D10" s="198"/>
      <c r="E10" s="198"/>
      <c r="F10" s="198"/>
      <c r="G10" s="198"/>
      <c r="H10" s="199" t="s">
        <v>1</v>
      </c>
      <c r="I10" s="199" t="s">
        <v>3</v>
      </c>
      <c r="J10" s="199" t="s">
        <v>29</v>
      </c>
      <c r="K10" s="199" t="s">
        <v>30</v>
      </c>
      <c r="L10" s="18"/>
    </row>
    <row r="11" spans="1:15">
      <c r="A11" s="16"/>
      <c r="B11" s="11"/>
      <c r="C11" s="119">
        <v>2006</v>
      </c>
      <c r="D11" s="119">
        <v>2007</v>
      </c>
      <c r="E11" s="119">
        <v>2008</v>
      </c>
      <c r="F11" s="119">
        <v>2009</v>
      </c>
      <c r="G11" s="119">
        <v>2010</v>
      </c>
      <c r="H11" s="199"/>
      <c r="I11" s="199"/>
      <c r="J11" s="199"/>
      <c r="K11" s="199"/>
      <c r="L11" s="18"/>
      <c r="O11" s="102"/>
    </row>
    <row r="12" spans="1:15" ht="12" customHeight="1">
      <c r="A12" s="16"/>
      <c r="B12" s="11"/>
      <c r="C12" s="119"/>
      <c r="D12" s="119"/>
      <c r="E12" s="119"/>
      <c r="F12" s="119"/>
      <c r="G12" s="119"/>
      <c r="H12" s="119"/>
      <c r="I12" s="119"/>
      <c r="J12" s="119"/>
      <c r="K12" s="119"/>
      <c r="L12" s="18"/>
    </row>
    <row r="13" spans="1:15">
      <c r="A13" s="16"/>
      <c r="B13" s="12" t="s">
        <v>28</v>
      </c>
      <c r="C13" s="26">
        <v>6461.2920000000004</v>
      </c>
      <c r="D13" s="26">
        <v>6791.4949999999999</v>
      </c>
      <c r="E13" s="26">
        <v>5737.6976666666669</v>
      </c>
      <c r="F13" s="26">
        <v>6203.6646666666666</v>
      </c>
      <c r="G13" s="26">
        <v>7200.5520000000006</v>
      </c>
      <c r="H13" s="28">
        <f t="shared" ref="H13:H38" si="0">IF(OR(OR(G13=0,F13=0),G13=""),"",(G13/F13-1)*100)</f>
        <v>16.069329773573628</v>
      </c>
      <c r="I13" s="27">
        <f>IF(OR(OR(G13=0,F13=0),F13=""),"",(F13/E13-1)*100)</f>
        <v>8.1211494064431058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32</v>
      </c>
      <c r="C14" s="25">
        <f>C13-SUM(C15:C38)</f>
        <v>3633.5750000000003</v>
      </c>
      <c r="D14" s="25">
        <f t="shared" ref="D14:G14" si="3">D13-SUM(D15:D38)</f>
        <v>3337.59</v>
      </c>
      <c r="E14" s="25">
        <f t="shared" si="3"/>
        <v>2693.7746666666662</v>
      </c>
      <c r="F14" s="25">
        <f t="shared" si="3"/>
        <v>3089.194</v>
      </c>
      <c r="G14" s="26">
        <f t="shared" si="3"/>
        <v>3449.9873333333326</v>
      </c>
      <c r="H14" s="28">
        <f t="shared" si="0"/>
        <v>11.679206075543735</v>
      </c>
      <c r="I14" s="27">
        <f>IF(OR(OR(G14=0,F14=0),F14=""),"",(F14/E14-1)*100)</f>
        <v>14.67900556888948</v>
      </c>
      <c r="J14" s="28">
        <f t="shared" si="1"/>
        <v>47.912817424738165</v>
      </c>
      <c r="K14" s="27">
        <f t="shared" si="2"/>
        <v>49.796276330001504</v>
      </c>
      <c r="L14" s="18"/>
    </row>
    <row r="15" spans="1:15">
      <c r="A15" s="16"/>
      <c r="B15" s="12" t="s">
        <v>5</v>
      </c>
      <c r="C15" s="29">
        <v>1144.4983333333332</v>
      </c>
      <c r="D15" s="29">
        <v>1129.6386666666667</v>
      </c>
      <c r="E15" s="29">
        <v>994.07166666666672</v>
      </c>
      <c r="F15" s="29">
        <v>891.5676666666667</v>
      </c>
      <c r="G15" s="29">
        <v>1328.1146666666666</v>
      </c>
      <c r="H15" s="58">
        <f t="shared" si="0"/>
        <v>48.963978430502372</v>
      </c>
      <c r="I15" s="36">
        <f t="shared" ref="I15:I38" si="4">IF(OR(OR(G15=0,F15=0),F15=""),"",(F15/E15-1)*100)</f>
        <v>-10.311530188131979</v>
      </c>
      <c r="J15" s="58">
        <f t="shared" si="1"/>
        <v>18.444622949277591</v>
      </c>
      <c r="K15" s="36">
        <f t="shared" si="2"/>
        <v>14.371628941474057</v>
      </c>
      <c r="L15" s="18"/>
      <c r="N15" s="23" t="s">
        <v>5</v>
      </c>
      <c r="O15" s="34">
        <f>J15</f>
        <v>18.444622949277591</v>
      </c>
    </row>
    <row r="16" spans="1:15">
      <c r="A16" s="16"/>
      <c r="B16" s="11" t="s">
        <v>25</v>
      </c>
      <c r="C16" s="63">
        <v>329.61333333333329</v>
      </c>
      <c r="D16" s="63">
        <v>455.36766666666671</v>
      </c>
      <c r="E16" s="63">
        <v>448.952</v>
      </c>
      <c r="F16" s="63">
        <v>505.13833333333332</v>
      </c>
      <c r="G16" s="64">
        <v>546.97500000000002</v>
      </c>
      <c r="H16" s="28">
        <f t="shared" si="0"/>
        <v>8.2822197219903479</v>
      </c>
      <c r="I16" s="27">
        <f t="shared" si="4"/>
        <v>12.514997891385571</v>
      </c>
      <c r="J16" s="28">
        <f t="shared" si="1"/>
        <v>7.5962926175659859</v>
      </c>
      <c r="K16" s="27">
        <f t="shared" si="2"/>
        <v>8.1425795956948885</v>
      </c>
      <c r="L16" s="18"/>
      <c r="N16" s="23" t="s">
        <v>42</v>
      </c>
      <c r="O16" s="34">
        <f>100-O15</f>
        <v>81.555377050722413</v>
      </c>
    </row>
    <row r="17" spans="1:12">
      <c r="A17" s="16"/>
      <c r="B17" s="11" t="s">
        <v>26</v>
      </c>
      <c r="C17" s="25">
        <v>407.25666666666666</v>
      </c>
      <c r="D17" s="25">
        <v>459.8056666666667</v>
      </c>
      <c r="E17" s="25">
        <v>400.97933333333339</v>
      </c>
      <c r="F17" s="25">
        <v>494.60166666666669</v>
      </c>
      <c r="G17" s="26">
        <v>512.56333333333339</v>
      </c>
      <c r="H17" s="28">
        <f t="shared" si="0"/>
        <v>3.6315418805031641</v>
      </c>
      <c r="I17" s="27">
        <f t="shared" si="4"/>
        <v>23.348418621741086</v>
      </c>
      <c r="J17" s="28">
        <f t="shared" si="1"/>
        <v>7.1183894419946325</v>
      </c>
      <c r="K17" s="27">
        <f t="shared" si="2"/>
        <v>7.9727337508141707</v>
      </c>
      <c r="L17" s="18"/>
    </row>
    <row r="18" spans="1:12">
      <c r="A18" s="16"/>
      <c r="B18" s="11" t="s">
        <v>21</v>
      </c>
      <c r="C18" s="25">
        <v>151.71633333333332</v>
      </c>
      <c r="D18" s="25">
        <v>117.43866666666668</v>
      </c>
      <c r="E18" s="25">
        <v>184.92466666666667</v>
      </c>
      <c r="F18" s="25">
        <v>197.429</v>
      </c>
      <c r="G18" s="26">
        <v>231.86366666666666</v>
      </c>
      <c r="H18" s="28">
        <f t="shared" si="0"/>
        <v>17.441544386420759</v>
      </c>
      <c r="I18" s="27">
        <f t="shared" si="4"/>
        <v>6.761852574201388</v>
      </c>
      <c r="J18" s="28">
        <f t="shared" si="1"/>
        <v>3.2200818307633448</v>
      </c>
      <c r="K18" s="27">
        <f t="shared" si="2"/>
        <v>3.1824576376737324</v>
      </c>
      <c r="L18" s="18"/>
    </row>
    <row r="19" spans="1:12">
      <c r="A19" s="16"/>
      <c r="B19" s="11" t="s">
        <v>22</v>
      </c>
      <c r="C19" s="25">
        <v>113.48099999999999</v>
      </c>
      <c r="D19" s="25">
        <v>161.76233333333334</v>
      </c>
      <c r="E19" s="25">
        <v>119.04300000000001</v>
      </c>
      <c r="F19" s="25">
        <v>112.60700000000001</v>
      </c>
      <c r="G19" s="26">
        <v>130.19266666666667</v>
      </c>
      <c r="H19" s="28">
        <f t="shared" si="0"/>
        <v>15.61685034382112</v>
      </c>
      <c r="I19" s="27">
        <f t="shared" si="4"/>
        <v>-5.4064497702510756</v>
      </c>
      <c r="J19" s="28">
        <f t="shared" si="1"/>
        <v>1.8080928610288025</v>
      </c>
      <c r="K19" s="27">
        <f t="shared" si="2"/>
        <v>1.8151690339591753</v>
      </c>
      <c r="L19" s="18"/>
    </row>
    <row r="20" spans="1:12">
      <c r="A20" s="16"/>
      <c r="B20" s="11" t="s">
        <v>27</v>
      </c>
      <c r="C20" s="25">
        <v>217.46699999999998</v>
      </c>
      <c r="D20" s="25">
        <v>176.06299999999999</v>
      </c>
      <c r="E20" s="25">
        <v>93.676666666666662</v>
      </c>
      <c r="F20" s="25">
        <v>128.18199999999999</v>
      </c>
      <c r="G20" s="26">
        <v>125.14833333333333</v>
      </c>
      <c r="H20" s="28">
        <f t="shared" si="0"/>
        <v>-2.3666869503258359</v>
      </c>
      <c r="I20" s="27">
        <f t="shared" si="4"/>
        <v>36.834501654627601</v>
      </c>
      <c r="J20" s="28">
        <f t="shared" si="1"/>
        <v>1.7380380467127148</v>
      </c>
      <c r="K20" s="27">
        <f t="shared" si="2"/>
        <v>2.0662303152641925</v>
      </c>
      <c r="L20" s="18"/>
    </row>
    <row r="21" spans="1:12">
      <c r="A21" s="16"/>
      <c r="B21" s="11" t="s">
        <v>6</v>
      </c>
      <c r="C21" s="25">
        <v>101.19499999999999</v>
      </c>
      <c r="D21" s="25">
        <v>108.05633333333333</v>
      </c>
      <c r="E21" s="25">
        <v>59.785666666666664</v>
      </c>
      <c r="F21" s="25">
        <v>114.16300000000001</v>
      </c>
      <c r="G21" s="26">
        <v>109.55666666666666</v>
      </c>
      <c r="H21" s="28">
        <f t="shared" si="0"/>
        <v>-4.0348741127452463</v>
      </c>
      <c r="I21" s="27">
        <f t="shared" si="4"/>
        <v>90.953796060371246</v>
      </c>
      <c r="J21" s="28">
        <f t="shared" si="1"/>
        <v>1.5215037217517025</v>
      </c>
      <c r="K21" s="27">
        <f t="shared" si="2"/>
        <v>1.8402509828330502</v>
      </c>
      <c r="L21" s="18"/>
    </row>
    <row r="22" spans="1:12">
      <c r="A22" s="16"/>
      <c r="B22" s="11" t="s">
        <v>24</v>
      </c>
      <c r="C22" s="25">
        <v>66.114666666666665</v>
      </c>
      <c r="D22" s="25">
        <v>77.534999999999997</v>
      </c>
      <c r="E22" s="25">
        <v>74.418666666666667</v>
      </c>
      <c r="F22" s="25">
        <v>69.26700000000001</v>
      </c>
      <c r="G22" s="26">
        <v>97.674666666666667</v>
      </c>
      <c r="H22" s="28">
        <f t="shared" si="0"/>
        <v>41.011833436797687</v>
      </c>
      <c r="I22" s="27">
        <f t="shared" si="4"/>
        <v>-6.9225463145447197</v>
      </c>
      <c r="J22" s="28">
        <f t="shared" si="1"/>
        <v>1.3564885951336323</v>
      </c>
      <c r="K22" s="27">
        <f t="shared" si="2"/>
        <v>1.1165497124978925</v>
      </c>
      <c r="L22" s="18"/>
    </row>
    <row r="23" spans="1:12">
      <c r="A23" s="16"/>
      <c r="B23" s="11" t="s">
        <v>8</v>
      </c>
      <c r="C23" s="25">
        <v>92.141999999999996</v>
      </c>
      <c r="D23" s="25">
        <v>105.02600000000001</v>
      </c>
      <c r="E23" s="25">
        <v>90.094666666666669</v>
      </c>
      <c r="F23" s="25">
        <v>76.216666666666669</v>
      </c>
      <c r="G23" s="26">
        <v>91.853666666666683</v>
      </c>
      <c r="H23" s="28">
        <f t="shared" si="0"/>
        <v>20.516509949704798</v>
      </c>
      <c r="I23" s="27">
        <f t="shared" si="4"/>
        <v>-15.403797487087656</v>
      </c>
      <c r="J23" s="28">
        <f t="shared" si="1"/>
        <v>1.2756475707232817</v>
      </c>
      <c r="K23" s="27">
        <f t="shared" si="2"/>
        <v>1.2285748950324737</v>
      </c>
      <c r="L23" s="18"/>
    </row>
    <row r="24" spans="1:12">
      <c r="A24" s="16"/>
      <c r="B24" s="11" t="s">
        <v>11</v>
      </c>
      <c r="C24" s="25">
        <v>55.552333333333337</v>
      </c>
      <c r="D24" s="25">
        <v>66.876999999999995</v>
      </c>
      <c r="E24" s="25">
        <v>63.001333333333342</v>
      </c>
      <c r="F24" s="25">
        <v>58.152666666666669</v>
      </c>
      <c r="G24" s="26">
        <v>65.849333333333334</v>
      </c>
      <c r="H24" s="28">
        <f t="shared" si="0"/>
        <v>13.235277258709832</v>
      </c>
      <c r="I24" s="27">
        <f t="shared" si="4"/>
        <v>-7.6961334151658285</v>
      </c>
      <c r="J24" s="28">
        <f t="shared" si="1"/>
        <v>0.91450396210364604</v>
      </c>
      <c r="K24" s="27">
        <f t="shared" si="2"/>
        <v>0.93739216723190599</v>
      </c>
      <c r="L24" s="18"/>
    </row>
    <row r="25" spans="1:12">
      <c r="A25" s="16"/>
      <c r="B25" s="11" t="s">
        <v>10</v>
      </c>
      <c r="C25" s="25"/>
      <c r="D25" s="25">
        <v>63.939666666666675</v>
      </c>
      <c r="E25" s="25">
        <v>55.743666666666662</v>
      </c>
      <c r="F25" s="25">
        <v>47.612333333333332</v>
      </c>
      <c r="G25" s="26">
        <v>58.326000000000001</v>
      </c>
      <c r="H25" s="28">
        <f t="shared" si="0"/>
        <v>22.501872764059726</v>
      </c>
      <c r="I25" s="27">
        <f t="shared" si="4"/>
        <v>-14.587008389592837</v>
      </c>
      <c r="J25" s="28">
        <f t="shared" si="1"/>
        <v>0.81002123170556917</v>
      </c>
      <c r="K25" s="27">
        <f t="shared" si="2"/>
        <v>0.76748721750165516</v>
      </c>
      <c r="L25" s="18"/>
    </row>
    <row r="26" spans="1:12">
      <c r="A26" s="16"/>
      <c r="B26" s="11" t="s">
        <v>17</v>
      </c>
      <c r="C26" s="25"/>
      <c r="D26" s="25">
        <v>62.287666666666667</v>
      </c>
      <c r="E26" s="25">
        <v>53.423000000000002</v>
      </c>
      <c r="F26" s="25">
        <v>63.68933333333333</v>
      </c>
      <c r="G26" s="26">
        <v>55.246333333333332</v>
      </c>
      <c r="H26" s="28">
        <f t="shared" si="0"/>
        <v>-13.256536939728258</v>
      </c>
      <c r="I26" s="27">
        <f t="shared" si="4"/>
        <v>19.21706630727089</v>
      </c>
      <c r="J26" s="28">
        <f t="shared" si="1"/>
        <v>0.76725136258072058</v>
      </c>
      <c r="K26" s="27">
        <f t="shared" si="2"/>
        <v>1.0266404900243373</v>
      </c>
      <c r="L26" s="18"/>
    </row>
    <row r="27" spans="1:12">
      <c r="A27" s="16"/>
      <c r="B27" s="11" t="s">
        <v>20</v>
      </c>
      <c r="C27" s="25">
        <v>47.67</v>
      </c>
      <c r="D27" s="25">
        <v>66.154333333333327</v>
      </c>
      <c r="E27" s="25">
        <v>63.781333333333329</v>
      </c>
      <c r="F27" s="25">
        <v>55.455999999999996</v>
      </c>
      <c r="G27" s="26">
        <v>51.956333333333333</v>
      </c>
      <c r="H27" s="28">
        <f t="shared" si="0"/>
        <v>-6.3107087901519421</v>
      </c>
      <c r="I27" s="27">
        <f t="shared" si="4"/>
        <v>-13.052930847060795</v>
      </c>
      <c r="J27" s="28">
        <f t="shared" si="1"/>
        <v>0.72156042110845575</v>
      </c>
      <c r="K27" s="27">
        <f t="shared" si="2"/>
        <v>0.89392323698562259</v>
      </c>
      <c r="L27" s="18"/>
    </row>
    <row r="28" spans="1:12">
      <c r="A28" s="16"/>
      <c r="B28" s="11" t="s">
        <v>9</v>
      </c>
      <c r="C28" s="25">
        <v>57.672999999999995</v>
      </c>
      <c r="D28" s="25">
        <v>60.112666666666662</v>
      </c>
      <c r="E28" s="25">
        <v>60.760333333333335</v>
      </c>
      <c r="F28" s="25">
        <v>49.540666666666674</v>
      </c>
      <c r="G28" s="26">
        <v>51.512666666666668</v>
      </c>
      <c r="H28" s="28">
        <f t="shared" si="0"/>
        <v>3.9805681527633752</v>
      </c>
      <c r="I28" s="27">
        <f t="shared" si="4"/>
        <v>-18.46544620668088</v>
      </c>
      <c r="J28" s="28">
        <f t="shared" si="1"/>
        <v>0.71539885645804191</v>
      </c>
      <c r="K28" s="27">
        <f t="shared" si="2"/>
        <v>0.79857099518703856</v>
      </c>
      <c r="L28" s="18"/>
    </row>
    <row r="29" spans="1:12">
      <c r="A29" s="16"/>
      <c r="B29" s="11" t="s">
        <v>23</v>
      </c>
      <c r="C29" s="25">
        <v>43.337333333333333</v>
      </c>
      <c r="D29" s="25">
        <v>60.925333333333327</v>
      </c>
      <c r="E29" s="25">
        <v>49.938333333333333</v>
      </c>
      <c r="F29" s="25">
        <v>47.056999999999995</v>
      </c>
      <c r="G29" s="26">
        <v>51.000333333333337</v>
      </c>
      <c r="H29" s="28">
        <f t="shared" si="0"/>
        <v>8.3799080547704676</v>
      </c>
      <c r="I29" s="27">
        <f t="shared" si="4"/>
        <v>-5.7697827320361883</v>
      </c>
      <c r="J29" s="28">
        <f t="shared" si="1"/>
        <v>0.70828366121560316</v>
      </c>
      <c r="K29" s="27">
        <f t="shared" si="2"/>
        <v>0.75853551938171593</v>
      </c>
      <c r="L29" s="18"/>
    </row>
    <row r="30" spans="1:12">
      <c r="A30" s="16"/>
      <c r="B30" s="11" t="s">
        <v>16</v>
      </c>
      <c r="C30" s="25"/>
      <c r="D30" s="25">
        <v>45.980999999999995</v>
      </c>
      <c r="E30" s="25">
        <v>32.487666666666662</v>
      </c>
      <c r="F30" s="25">
        <v>36.94533333333333</v>
      </c>
      <c r="G30" s="26">
        <v>45.701666666666661</v>
      </c>
      <c r="H30" s="28">
        <f t="shared" si="0"/>
        <v>23.700783139052284</v>
      </c>
      <c r="I30" s="27">
        <f t="shared" si="4"/>
        <v>13.721104419112894</v>
      </c>
      <c r="J30" s="28">
        <f t="shared" si="1"/>
        <v>0.63469671028924801</v>
      </c>
      <c r="K30" s="27">
        <f t="shared" si="2"/>
        <v>0.59554046387850101</v>
      </c>
      <c r="L30" s="18"/>
    </row>
    <row r="31" spans="1:12">
      <c r="A31" s="16"/>
      <c r="B31" s="11" t="s">
        <v>19</v>
      </c>
      <c r="C31" s="25"/>
      <c r="D31" s="25">
        <v>57.000999999999998</v>
      </c>
      <c r="E31" s="25">
        <v>41.92433333333333</v>
      </c>
      <c r="F31" s="25">
        <v>35.650333333333336</v>
      </c>
      <c r="G31" s="26">
        <v>41.975333333333332</v>
      </c>
      <c r="H31" s="28">
        <f t="shared" si="0"/>
        <v>17.741769595422198</v>
      </c>
      <c r="I31" s="27">
        <f t="shared" si="4"/>
        <v>-14.965056093120133</v>
      </c>
      <c r="J31" s="28">
        <f t="shared" si="1"/>
        <v>0.58294604821037788</v>
      </c>
      <c r="K31" s="27">
        <f t="shared" si="2"/>
        <v>0.57466570565763453</v>
      </c>
      <c r="L31" s="18"/>
    </row>
    <row r="32" spans="1:12">
      <c r="A32" s="16"/>
      <c r="B32" s="11" t="s">
        <v>12</v>
      </c>
      <c r="C32" s="25"/>
      <c r="D32" s="25">
        <v>50.871000000000002</v>
      </c>
      <c r="E32" s="25">
        <v>42.518333333333338</v>
      </c>
      <c r="F32" s="25">
        <v>37.576333333333331</v>
      </c>
      <c r="G32" s="26">
        <v>40.832333333333331</v>
      </c>
      <c r="H32" s="28">
        <f t="shared" si="0"/>
        <v>8.6650285197243058</v>
      </c>
      <c r="I32" s="27">
        <f t="shared" si="4"/>
        <v>-11.62322135549373</v>
      </c>
      <c r="J32" s="28">
        <f t="shared" si="1"/>
        <v>0.56707226520040865</v>
      </c>
      <c r="K32" s="27">
        <f t="shared" si="2"/>
        <v>0.60571187116604308</v>
      </c>
      <c r="L32" s="18"/>
    </row>
    <row r="33" spans="1:14">
      <c r="A33" s="16"/>
      <c r="B33" s="11" t="s">
        <v>14</v>
      </c>
      <c r="C33" s="25"/>
      <c r="D33" s="25">
        <v>24.826666666666668</v>
      </c>
      <c r="E33" s="25">
        <v>24.490333333333336</v>
      </c>
      <c r="F33" s="25">
        <v>30.753</v>
      </c>
      <c r="G33" s="26">
        <v>36.533999999999999</v>
      </c>
      <c r="H33" s="28">
        <f t="shared" si="0"/>
        <v>18.798166032582174</v>
      </c>
      <c r="I33" s="27">
        <f t="shared" si="4"/>
        <v>25.571994392345275</v>
      </c>
      <c r="J33" s="28">
        <f t="shared" si="1"/>
        <v>0.50737776770447596</v>
      </c>
      <c r="K33" s="27">
        <f t="shared" si="2"/>
        <v>0.49572311935622571</v>
      </c>
      <c r="L33" s="18"/>
    </row>
    <row r="34" spans="1:14">
      <c r="A34" s="16"/>
      <c r="B34" s="11" t="s">
        <v>4</v>
      </c>
      <c r="C34" s="25"/>
      <c r="D34" s="25">
        <v>41.396333333333331</v>
      </c>
      <c r="E34" s="25">
        <v>47.154666666666664</v>
      </c>
      <c r="F34" s="25">
        <v>34.155000000000001</v>
      </c>
      <c r="G34" s="26">
        <v>34.654333333333334</v>
      </c>
      <c r="H34" s="28">
        <f t="shared" si="0"/>
        <v>1.4619626213829173</v>
      </c>
      <c r="I34" s="27">
        <f t="shared" si="4"/>
        <v>-27.568144545608774</v>
      </c>
      <c r="J34" s="28">
        <f t="shared" si="1"/>
        <v>0.4812732875664717</v>
      </c>
      <c r="K34" s="27">
        <f t="shared" si="2"/>
        <v>0.55056167338509698</v>
      </c>
      <c r="L34" s="18"/>
    </row>
    <row r="35" spans="1:14">
      <c r="A35" s="16"/>
      <c r="B35" s="11" t="s">
        <v>18</v>
      </c>
      <c r="C35" s="25"/>
      <c r="D35" s="25">
        <v>22.061999999999998</v>
      </c>
      <c r="E35" s="25">
        <v>18.489999999999998</v>
      </c>
      <c r="F35" s="25">
        <v>8.3609999999999989</v>
      </c>
      <c r="G35" s="26">
        <v>21.783333333333331</v>
      </c>
      <c r="H35" s="28">
        <f t="shared" si="0"/>
        <v>160.53502372124547</v>
      </c>
      <c r="I35" s="27">
        <f t="shared" si="4"/>
        <v>-54.780962682531097</v>
      </c>
      <c r="J35" s="28">
        <f t="shared" si="1"/>
        <v>0.30252310285841044</v>
      </c>
      <c r="K35" s="27">
        <f t="shared" si="2"/>
        <v>0.13477517643603559</v>
      </c>
      <c r="L35" s="18"/>
    </row>
    <row r="36" spans="1:14">
      <c r="A36" s="16"/>
      <c r="B36" s="11" t="s">
        <v>7</v>
      </c>
      <c r="C36" s="25"/>
      <c r="D36" s="25">
        <v>24.784333333333336</v>
      </c>
      <c r="E36" s="25">
        <v>13.9</v>
      </c>
      <c r="F36" s="25">
        <v>7.8163333333333327</v>
      </c>
      <c r="G36" s="26">
        <v>11.697666666666668</v>
      </c>
      <c r="H36" s="28">
        <f t="shared" si="0"/>
        <v>49.656701778327459</v>
      </c>
      <c r="I36" s="27">
        <f t="shared" si="4"/>
        <v>-43.767386091127101</v>
      </c>
      <c r="J36" s="28">
        <f t="shared" si="1"/>
        <v>0.16245513769870237</v>
      </c>
      <c r="K36" s="27">
        <f t="shared" si="2"/>
        <v>0.1259954196965514</v>
      </c>
      <c r="L36" s="18"/>
    </row>
    <row r="37" spans="1:14">
      <c r="A37" s="16"/>
      <c r="B37" s="11" t="s">
        <v>13</v>
      </c>
      <c r="C37" s="25"/>
      <c r="D37" s="25">
        <v>11.203333333333333</v>
      </c>
      <c r="E37" s="25">
        <v>8.0670000000000002</v>
      </c>
      <c r="F37" s="25">
        <v>8.8746666666666645</v>
      </c>
      <c r="G37" s="26">
        <v>8.0933333333333319</v>
      </c>
      <c r="H37" s="28">
        <f t="shared" si="0"/>
        <v>-8.8040865384615312</v>
      </c>
      <c r="I37" s="27">
        <f t="shared" si="4"/>
        <v>10.011982975910062</v>
      </c>
      <c r="J37" s="28">
        <f t="shared" si="1"/>
        <v>0.11239879016682792</v>
      </c>
      <c r="K37" s="27">
        <f t="shared" si="2"/>
        <v>0.14305522853857239</v>
      </c>
      <c r="L37" s="18"/>
    </row>
    <row r="38" spans="1:14">
      <c r="A38" s="16"/>
      <c r="B38" s="11" t="s">
        <v>15</v>
      </c>
      <c r="C38" s="25"/>
      <c r="D38" s="25">
        <v>4.7893333333333326</v>
      </c>
      <c r="E38" s="25">
        <v>2.2963333333333331</v>
      </c>
      <c r="F38" s="25">
        <v>3.6583333333333332</v>
      </c>
      <c r="G38" s="26">
        <v>1.4590000000000003</v>
      </c>
      <c r="H38" s="28">
        <f t="shared" si="0"/>
        <v>-60.118451025056942</v>
      </c>
      <c r="I38" s="27">
        <f t="shared" si="4"/>
        <v>59.31194658150676</v>
      </c>
      <c r="J38" s="28">
        <f t="shared" si="1"/>
        <v>2.0262335443171579E-2</v>
      </c>
      <c r="K38" s="27">
        <f t="shared" si="2"/>
        <v>5.8970520327930903E-2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3" t="str">
        <f>IF(G47="","",1)</f>
        <v/>
      </c>
    </row>
    <row r="48" spans="1:14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3" t="str">
        <f>IF(G48="","",1)</f>
        <v/>
      </c>
    </row>
    <row r="49" spans="1:14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3" t="str">
        <f>IF(G49="","",1)</f>
        <v/>
      </c>
    </row>
    <row r="50" spans="1:14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>
      <c r="A51" s="16"/>
      <c r="B51" s="11"/>
      <c r="C51" s="4"/>
      <c r="D51" s="4"/>
      <c r="E51" s="4"/>
      <c r="F51" s="4"/>
      <c r="G51" s="5"/>
      <c r="H51" s="8"/>
      <c r="I51" s="8"/>
      <c r="J51" s="8"/>
      <c r="K51" s="8"/>
      <c r="L51" s="18"/>
    </row>
    <row r="52" spans="1:14">
      <c r="A52" s="16"/>
      <c r="B52" s="91" t="s">
        <v>31</v>
      </c>
      <c r="C52" s="5"/>
      <c r="D52" s="5"/>
      <c r="E52" s="5"/>
      <c r="F52" s="5"/>
      <c r="G52" s="5"/>
      <c r="H52" s="6"/>
      <c r="I52" s="6"/>
      <c r="J52" s="6"/>
      <c r="K52" s="6"/>
      <c r="L52" s="18"/>
    </row>
    <row r="53" spans="1:14">
      <c r="A53" s="16"/>
      <c r="B53" s="91" t="s">
        <v>115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>
      <c r="A54" s="16"/>
      <c r="B54" s="91" t="s">
        <v>112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>
      <c r="A55" s="16"/>
      <c r="B55" s="91" t="s">
        <v>113</v>
      </c>
      <c r="C55" s="11"/>
      <c r="D55" s="11"/>
      <c r="E55" s="11"/>
      <c r="F55" s="11"/>
      <c r="G55" s="11"/>
      <c r="H55" s="11"/>
      <c r="I55" s="11"/>
      <c r="J55" s="11"/>
      <c r="K55" s="11"/>
      <c r="L55" s="18"/>
    </row>
    <row r="56" spans="1:14">
      <c r="A56" s="20"/>
      <c r="B56" s="110" t="s">
        <v>188</v>
      </c>
      <c r="C56" s="21"/>
      <c r="D56" s="21"/>
      <c r="E56" s="21"/>
      <c r="F56" s="21"/>
      <c r="G56" s="21"/>
      <c r="H56" s="21"/>
      <c r="I56" s="21"/>
      <c r="J56" s="21"/>
      <c r="K56" s="21"/>
      <c r="L56" s="22"/>
    </row>
    <row r="57" spans="1:14">
      <c r="A57" s="11"/>
      <c r="B57" s="91"/>
      <c r="C57" s="11"/>
      <c r="D57" s="11"/>
      <c r="E57" s="11"/>
      <c r="F57" s="11"/>
      <c r="G57" s="11"/>
      <c r="H57" s="11"/>
      <c r="I57" s="11"/>
      <c r="J57" s="11"/>
      <c r="K57" s="11"/>
      <c r="L57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 published="0" codeName="Hoja26">
    <tabColor rgb="FF53722D"/>
  </sheetPr>
  <dimension ref="A1:O57"/>
  <sheetViews>
    <sheetView zoomScaleSheetLayoutView="100" workbookViewId="0">
      <pane ySplit="11" topLeftCell="A12" activePane="bottomLeft" state="frozen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06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200" t="s">
        <v>107</v>
      </c>
      <c r="D7" s="200"/>
      <c r="E7" s="200"/>
      <c r="F7" s="200"/>
      <c r="G7" s="200"/>
      <c r="H7" s="200"/>
      <c r="I7" s="200"/>
      <c r="J7" s="200"/>
      <c r="K7" s="200"/>
      <c r="L7" s="18"/>
    </row>
    <row r="8" spans="1:15">
      <c r="A8" s="16"/>
      <c r="B8" s="10"/>
      <c r="C8" s="197" t="s">
        <v>132</v>
      </c>
      <c r="D8" s="197"/>
      <c r="E8" s="197"/>
      <c r="F8" s="197"/>
      <c r="G8" s="197"/>
      <c r="H8" s="197"/>
      <c r="I8" s="197"/>
      <c r="J8" s="197"/>
      <c r="K8" s="197"/>
      <c r="L8" s="18"/>
    </row>
    <row r="9" spans="1:15">
      <c r="A9" s="16"/>
      <c r="B9" s="10"/>
      <c r="C9" s="119"/>
      <c r="D9" s="119"/>
      <c r="E9" s="119"/>
      <c r="F9" s="119"/>
      <c r="G9" s="119"/>
      <c r="H9" s="10"/>
      <c r="I9" s="10"/>
      <c r="J9" s="10"/>
      <c r="K9" s="10"/>
      <c r="L9" s="18"/>
    </row>
    <row r="10" spans="1:15" ht="15.75" customHeight="1">
      <c r="A10" s="16"/>
      <c r="B10" s="11"/>
      <c r="C10" s="198" t="s">
        <v>2</v>
      </c>
      <c r="D10" s="198"/>
      <c r="E10" s="198"/>
      <c r="F10" s="198"/>
      <c r="G10" s="198"/>
      <c r="H10" s="199" t="s">
        <v>1</v>
      </c>
      <c r="I10" s="199" t="s">
        <v>3</v>
      </c>
      <c r="J10" s="199" t="s">
        <v>29</v>
      </c>
      <c r="K10" s="199" t="s">
        <v>30</v>
      </c>
      <c r="L10" s="18"/>
    </row>
    <row r="11" spans="1:15">
      <c r="A11" s="16"/>
      <c r="B11" s="11"/>
      <c r="C11" s="119">
        <v>2006</v>
      </c>
      <c r="D11" s="119">
        <v>2007</v>
      </c>
      <c r="E11" s="119">
        <v>2008</v>
      </c>
      <c r="F11" s="119">
        <v>2009</v>
      </c>
      <c r="G11" s="119">
        <v>2010</v>
      </c>
      <c r="H11" s="199"/>
      <c r="I11" s="199"/>
      <c r="J11" s="199"/>
      <c r="K11" s="199"/>
      <c r="L11" s="18"/>
      <c r="O11" s="102"/>
    </row>
    <row r="12" spans="1:15" ht="12" customHeight="1">
      <c r="A12" s="16"/>
      <c r="B12" s="11"/>
      <c r="C12" s="119"/>
      <c r="D12" s="119"/>
      <c r="E12" s="119"/>
      <c r="F12" s="119"/>
      <c r="G12" s="119"/>
      <c r="H12" s="119"/>
      <c r="I12" s="119"/>
      <c r="J12" s="119"/>
      <c r="K12" s="119"/>
      <c r="L12" s="18"/>
    </row>
    <row r="13" spans="1:15">
      <c r="A13" s="16"/>
      <c r="B13" s="12" t="s">
        <v>28</v>
      </c>
      <c r="C13" s="26">
        <v>2238.5229999999997</v>
      </c>
      <c r="D13" s="26">
        <v>1985.6956666666667</v>
      </c>
      <c r="E13" s="26">
        <v>1617.7003333333334</v>
      </c>
      <c r="F13" s="26">
        <v>1849.1066666666666</v>
      </c>
      <c r="G13" s="26">
        <v>2391.5163333333335</v>
      </c>
      <c r="H13" s="28">
        <f t="shared" ref="H13:H38" si="0">IF(OR(OR(G13=0,F13=0),G13=""),"",(G13/F13-1)*100)</f>
        <v>29.333606137738588</v>
      </c>
      <c r="I13" s="27">
        <f>IF(OR(OR(G13=0,F13=0),F13=""),"",(F13/E13-1)*100)</f>
        <v>14.304647688148254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32</v>
      </c>
      <c r="C14" s="25">
        <f>C13-SUM(C15:C38)</f>
        <v>1258.4006666666664</v>
      </c>
      <c r="D14" s="25">
        <f t="shared" ref="D14:G14" si="3">D13-SUM(D15:D38)</f>
        <v>1008.2220000000002</v>
      </c>
      <c r="E14" s="25">
        <f t="shared" si="3"/>
        <v>758.92066666666688</v>
      </c>
      <c r="F14" s="25">
        <f t="shared" si="3"/>
        <v>939.71033333333298</v>
      </c>
      <c r="G14" s="26">
        <f t="shared" si="3"/>
        <v>1089.056333333333</v>
      </c>
      <c r="H14" s="28">
        <f t="shared" si="0"/>
        <v>15.89276979324481</v>
      </c>
      <c r="I14" s="27">
        <f>IF(OR(OR(G14=0,F14=0),F14=""),"",(F14/E14-1)*100)</f>
        <v>23.821945376811371</v>
      </c>
      <c r="J14" s="28">
        <f t="shared" si="1"/>
        <v>45.538318854606729</v>
      </c>
      <c r="K14" s="27">
        <f t="shared" si="2"/>
        <v>50.819693113070798</v>
      </c>
      <c r="L14" s="18"/>
    </row>
    <row r="15" spans="1:15">
      <c r="A15" s="16"/>
      <c r="B15" s="12" t="s">
        <v>5</v>
      </c>
      <c r="C15" s="29">
        <v>560.58733333333339</v>
      </c>
      <c r="D15" s="29">
        <v>294.25600000000003</v>
      </c>
      <c r="E15" s="29">
        <v>277.80566666666664</v>
      </c>
      <c r="F15" s="29">
        <v>231.26</v>
      </c>
      <c r="G15" s="29">
        <v>472.62966666666671</v>
      </c>
      <c r="H15" s="58">
        <f t="shared" si="0"/>
        <v>104.37155870737125</v>
      </c>
      <c r="I15" s="36">
        <f t="shared" ref="I15:I38" si="4">IF(OR(OR(G15=0,F15=0),F15=""),"",(F15/E15-1)*100)</f>
        <v>-16.754757822314637</v>
      </c>
      <c r="J15" s="58">
        <f t="shared" si="1"/>
        <v>19.762761394479291</v>
      </c>
      <c r="K15" s="36">
        <f t="shared" si="2"/>
        <v>12.506579753827074</v>
      </c>
      <c r="L15" s="18"/>
      <c r="N15" s="23" t="s">
        <v>5</v>
      </c>
      <c r="O15" s="34">
        <f>J15</f>
        <v>19.762761394479291</v>
      </c>
    </row>
    <row r="16" spans="1:15">
      <c r="A16" s="16"/>
      <c r="B16" s="11" t="s">
        <v>26</v>
      </c>
      <c r="C16" s="63">
        <v>131.87666666666667</v>
      </c>
      <c r="D16" s="63">
        <v>163.07900000000001</v>
      </c>
      <c r="E16" s="63">
        <v>142.376</v>
      </c>
      <c r="F16" s="63">
        <v>200.1403333333333</v>
      </c>
      <c r="G16" s="64">
        <v>236.73166666666665</v>
      </c>
      <c r="H16" s="28">
        <f t="shared" si="0"/>
        <v>18.2828382085237</v>
      </c>
      <c r="I16" s="27">
        <f t="shared" si="4"/>
        <v>40.57167874735439</v>
      </c>
      <c r="J16" s="28">
        <f t="shared" si="1"/>
        <v>9.898810364247284</v>
      </c>
      <c r="K16" s="27">
        <f t="shared" si="2"/>
        <v>10.823622938644245</v>
      </c>
      <c r="L16" s="18"/>
      <c r="N16" s="23" t="s">
        <v>42</v>
      </c>
      <c r="O16" s="34">
        <f>100-O15</f>
        <v>80.237238605520702</v>
      </c>
    </row>
    <row r="17" spans="1:12">
      <c r="A17" s="16"/>
      <c r="B17" s="11" t="s">
        <v>25</v>
      </c>
      <c r="C17" s="25">
        <v>80.295999999999992</v>
      </c>
      <c r="D17" s="25">
        <v>148.34700000000001</v>
      </c>
      <c r="E17" s="25">
        <v>151.429</v>
      </c>
      <c r="F17" s="25">
        <v>199.345</v>
      </c>
      <c r="G17" s="26">
        <v>224.77166666666668</v>
      </c>
      <c r="H17" s="28">
        <f t="shared" si="0"/>
        <v>12.755106306487086</v>
      </c>
      <c r="I17" s="27">
        <f t="shared" si="4"/>
        <v>31.642551955041643</v>
      </c>
      <c r="J17" s="28">
        <f t="shared" si="1"/>
        <v>9.3987092429085077</v>
      </c>
      <c r="K17" s="27">
        <f t="shared" si="2"/>
        <v>10.780611178010282</v>
      </c>
      <c r="L17" s="18"/>
    </row>
    <row r="18" spans="1:12">
      <c r="A18" s="16"/>
      <c r="B18" s="11" t="s">
        <v>21</v>
      </c>
      <c r="C18" s="25">
        <v>44.018333333333338</v>
      </c>
      <c r="D18" s="25">
        <v>23.114666666666665</v>
      </c>
      <c r="E18" s="25">
        <v>41.863000000000007</v>
      </c>
      <c r="F18" s="25">
        <v>53.001333333333328</v>
      </c>
      <c r="G18" s="26">
        <v>68.324333333333342</v>
      </c>
      <c r="H18" s="28">
        <f t="shared" si="0"/>
        <v>28.910593444190113</v>
      </c>
      <c r="I18" s="27">
        <f t="shared" si="4"/>
        <v>26.606629561506146</v>
      </c>
      <c r="J18" s="28">
        <f t="shared" si="1"/>
        <v>2.8569461299936765</v>
      </c>
      <c r="K18" s="27">
        <f t="shared" si="2"/>
        <v>2.8663210343012482</v>
      </c>
      <c r="L18" s="18"/>
    </row>
    <row r="19" spans="1:12">
      <c r="A19" s="16"/>
      <c r="B19" s="11" t="s">
        <v>22</v>
      </c>
      <c r="C19" s="25">
        <v>27.125666666666664</v>
      </c>
      <c r="D19" s="25">
        <v>50.673333333333339</v>
      </c>
      <c r="E19" s="25">
        <v>26.038666666666668</v>
      </c>
      <c r="F19" s="25">
        <v>30.915666666666667</v>
      </c>
      <c r="G19" s="26">
        <v>50.548000000000002</v>
      </c>
      <c r="H19" s="28">
        <f t="shared" si="0"/>
        <v>63.502862626284418</v>
      </c>
      <c r="I19" s="27">
        <f t="shared" si="4"/>
        <v>18.729837677300409</v>
      </c>
      <c r="J19" s="28">
        <f t="shared" si="1"/>
        <v>2.1136380837318134</v>
      </c>
      <c r="K19" s="27">
        <f t="shared" si="2"/>
        <v>1.6719244608207209</v>
      </c>
      <c r="L19" s="18"/>
    </row>
    <row r="20" spans="1:12">
      <c r="A20" s="16"/>
      <c r="B20" s="11" t="s">
        <v>24</v>
      </c>
      <c r="C20" s="25">
        <v>20.356999999999999</v>
      </c>
      <c r="D20" s="25">
        <v>19.805999999999997</v>
      </c>
      <c r="E20" s="25">
        <v>19.433999999999997</v>
      </c>
      <c r="F20" s="25">
        <v>17.533000000000001</v>
      </c>
      <c r="G20" s="26">
        <v>33.31466666666666</v>
      </c>
      <c r="H20" s="28">
        <f t="shared" si="0"/>
        <v>90.011216943287849</v>
      </c>
      <c r="I20" s="27">
        <f t="shared" si="4"/>
        <v>-9.7818256663579124</v>
      </c>
      <c r="J20" s="28">
        <f t="shared" si="1"/>
        <v>1.3930352974103317</v>
      </c>
      <c r="K20" s="27">
        <f t="shared" si="2"/>
        <v>0.94818759328829072</v>
      </c>
      <c r="L20" s="18"/>
    </row>
    <row r="21" spans="1:12">
      <c r="A21" s="16"/>
      <c r="B21" s="11" t="s">
        <v>8</v>
      </c>
      <c r="C21" s="25">
        <v>29.641333333333336</v>
      </c>
      <c r="D21" s="25">
        <v>35.112000000000002</v>
      </c>
      <c r="E21" s="25">
        <v>34.870999999999995</v>
      </c>
      <c r="F21" s="25">
        <v>32.382666666666665</v>
      </c>
      <c r="G21" s="26">
        <v>30.559333333333331</v>
      </c>
      <c r="H21" s="28">
        <f t="shared" si="0"/>
        <v>-5.6305842631860674</v>
      </c>
      <c r="I21" s="27">
        <f t="shared" si="4"/>
        <v>-7.1358244195272036</v>
      </c>
      <c r="J21" s="28">
        <f t="shared" si="1"/>
        <v>1.2778224805489515</v>
      </c>
      <c r="K21" s="27">
        <f t="shared" si="2"/>
        <v>1.7512600679246915</v>
      </c>
      <c r="L21" s="18"/>
    </row>
    <row r="22" spans="1:12">
      <c r="A22" s="16"/>
      <c r="B22" s="11" t="s">
        <v>27</v>
      </c>
      <c r="C22" s="25">
        <v>19.067666666666668</v>
      </c>
      <c r="D22" s="25">
        <v>26.542999999999996</v>
      </c>
      <c r="E22" s="25">
        <v>17.766666666666669</v>
      </c>
      <c r="F22" s="25">
        <v>17.602333333333334</v>
      </c>
      <c r="G22" s="26">
        <v>28.773</v>
      </c>
      <c r="H22" s="28">
        <f t="shared" si="0"/>
        <v>63.461283541954657</v>
      </c>
      <c r="I22" s="27">
        <f t="shared" si="4"/>
        <v>-0.92495309568481066</v>
      </c>
      <c r="J22" s="28">
        <f t="shared" si="1"/>
        <v>1.2031278899900189</v>
      </c>
      <c r="K22" s="27">
        <f t="shared" si="2"/>
        <v>0.95193715163358161</v>
      </c>
      <c r="L22" s="18"/>
    </row>
    <row r="23" spans="1:12">
      <c r="A23" s="16"/>
      <c r="B23" s="11" t="s">
        <v>11</v>
      </c>
      <c r="C23" s="25">
        <v>15.527666666666667</v>
      </c>
      <c r="D23" s="25">
        <v>20.540666666666663</v>
      </c>
      <c r="E23" s="25">
        <v>20.059666666666665</v>
      </c>
      <c r="F23" s="25">
        <v>17.515000000000001</v>
      </c>
      <c r="G23" s="26">
        <v>21.708666666666669</v>
      </c>
      <c r="H23" s="28">
        <f t="shared" si="0"/>
        <v>23.943286706632417</v>
      </c>
      <c r="I23" s="27">
        <f t="shared" si="4"/>
        <v>-12.685488293258441</v>
      </c>
      <c r="J23" s="28">
        <f t="shared" si="1"/>
        <v>0.90773650023158248</v>
      </c>
      <c r="K23" s="27">
        <f t="shared" si="2"/>
        <v>0.94721415025634004</v>
      </c>
      <c r="L23" s="18"/>
    </row>
    <row r="24" spans="1:12">
      <c r="A24" s="16"/>
      <c r="B24" s="11" t="s">
        <v>10</v>
      </c>
      <c r="C24" s="25"/>
      <c r="D24" s="25">
        <v>21.09333333333333</v>
      </c>
      <c r="E24" s="25">
        <v>13.503333333333332</v>
      </c>
      <c r="F24" s="25">
        <v>12.883000000000001</v>
      </c>
      <c r="G24" s="26">
        <v>21.455666666666669</v>
      </c>
      <c r="H24" s="28">
        <f t="shared" si="0"/>
        <v>66.542471991513381</v>
      </c>
      <c r="I24" s="27">
        <f t="shared" si="4"/>
        <v>-4.5939274253270597</v>
      </c>
      <c r="J24" s="28">
        <f t="shared" si="1"/>
        <v>0.89715743804941617</v>
      </c>
      <c r="K24" s="27">
        <f t="shared" si="2"/>
        <v>0.69671481003439506</v>
      </c>
      <c r="L24" s="18"/>
    </row>
    <row r="25" spans="1:12">
      <c r="A25" s="16"/>
      <c r="B25" s="11" t="s">
        <v>23</v>
      </c>
      <c r="C25" s="25">
        <v>11.930666666666667</v>
      </c>
      <c r="D25" s="25">
        <v>21.721</v>
      </c>
      <c r="E25" s="25">
        <v>15.487666666666664</v>
      </c>
      <c r="F25" s="25">
        <v>16.853999999999999</v>
      </c>
      <c r="G25" s="26">
        <v>17.422000000000001</v>
      </c>
      <c r="H25" s="28">
        <f t="shared" si="0"/>
        <v>3.3701198528539367</v>
      </c>
      <c r="I25" s="27">
        <f t="shared" si="4"/>
        <v>8.8220734778210677</v>
      </c>
      <c r="J25" s="28">
        <f t="shared" si="1"/>
        <v>0.72849178394349245</v>
      </c>
      <c r="K25" s="27">
        <f t="shared" si="2"/>
        <v>0.91146715891637764</v>
      </c>
      <c r="L25" s="18"/>
    </row>
    <row r="26" spans="1:12">
      <c r="A26" s="16"/>
      <c r="B26" s="11" t="s">
        <v>4</v>
      </c>
      <c r="C26" s="25"/>
      <c r="D26" s="25">
        <v>14.331666666666669</v>
      </c>
      <c r="E26" s="25">
        <v>17.112333333333336</v>
      </c>
      <c r="F26" s="25">
        <v>14.481999999999999</v>
      </c>
      <c r="G26" s="26">
        <v>13.933</v>
      </c>
      <c r="H26" s="28">
        <f t="shared" si="0"/>
        <v>-3.7909128573401452</v>
      </c>
      <c r="I26" s="27">
        <f t="shared" si="4"/>
        <v>-15.370979994935441</v>
      </c>
      <c r="J26" s="28">
        <f t="shared" si="1"/>
        <v>0.58260108056966364</v>
      </c>
      <c r="K26" s="27">
        <f t="shared" si="2"/>
        <v>0.78318899937266995</v>
      </c>
      <c r="L26" s="18"/>
    </row>
    <row r="27" spans="1:12">
      <c r="A27" s="16"/>
      <c r="B27" s="11" t="s">
        <v>6</v>
      </c>
      <c r="C27" s="25">
        <v>14.146000000000001</v>
      </c>
      <c r="D27" s="25">
        <v>22.367000000000001</v>
      </c>
      <c r="E27" s="25">
        <v>8.2539999999999996</v>
      </c>
      <c r="F27" s="25">
        <v>12.274333333333333</v>
      </c>
      <c r="G27" s="26">
        <v>13.886333333333333</v>
      </c>
      <c r="H27" s="28">
        <f t="shared" si="0"/>
        <v>13.133096162724378</v>
      </c>
      <c r="I27" s="27">
        <f t="shared" si="4"/>
        <v>48.707697278087394</v>
      </c>
      <c r="J27" s="28">
        <f t="shared" si="1"/>
        <v>0.58064973840167511</v>
      </c>
      <c r="K27" s="27">
        <f t="shared" si="2"/>
        <v>0.66379801417621476</v>
      </c>
      <c r="L27" s="18"/>
    </row>
    <row r="28" spans="1:12">
      <c r="A28" s="16"/>
      <c r="B28" s="11" t="s">
        <v>20</v>
      </c>
      <c r="C28" s="25">
        <v>9.125</v>
      </c>
      <c r="D28" s="25">
        <v>19.126000000000001</v>
      </c>
      <c r="E28" s="25">
        <v>9.9226666666666663</v>
      </c>
      <c r="F28" s="25">
        <v>7.9576666666666673</v>
      </c>
      <c r="G28" s="26">
        <v>10.365666666666668</v>
      </c>
      <c r="H28" s="28">
        <f t="shared" si="0"/>
        <v>30.260126502743677</v>
      </c>
      <c r="I28" s="27">
        <f t="shared" si="4"/>
        <v>-19.803144316044062</v>
      </c>
      <c r="J28" s="28">
        <f t="shared" si="1"/>
        <v>0.43343490998528267</v>
      </c>
      <c r="K28" s="27">
        <f t="shared" si="2"/>
        <v>0.43035195373621865</v>
      </c>
      <c r="L28" s="18"/>
    </row>
    <row r="29" spans="1:12">
      <c r="A29" s="16"/>
      <c r="B29" s="11" t="s">
        <v>12</v>
      </c>
      <c r="C29" s="25"/>
      <c r="D29" s="25">
        <v>16.995666666666668</v>
      </c>
      <c r="E29" s="25">
        <v>11.757666666666665</v>
      </c>
      <c r="F29" s="25">
        <v>8.3873333333333324</v>
      </c>
      <c r="G29" s="26">
        <v>10.019</v>
      </c>
      <c r="H29" s="28">
        <f t="shared" si="0"/>
        <v>19.453938478658305</v>
      </c>
      <c r="I29" s="27">
        <f t="shared" si="4"/>
        <v>-28.664984549088533</v>
      </c>
      <c r="J29" s="28">
        <f t="shared" si="1"/>
        <v>0.4189392253087964</v>
      </c>
      <c r="K29" s="27">
        <f t="shared" si="2"/>
        <v>0.45358839944333473</v>
      </c>
      <c r="L29" s="18"/>
    </row>
    <row r="30" spans="1:12">
      <c r="A30" s="16"/>
      <c r="B30" s="11" t="s">
        <v>9</v>
      </c>
      <c r="C30" s="25">
        <v>16.422999999999998</v>
      </c>
      <c r="D30" s="25">
        <v>15.949666666666667</v>
      </c>
      <c r="E30" s="25">
        <v>14.071999999999997</v>
      </c>
      <c r="F30" s="25">
        <v>5.9359999999999999</v>
      </c>
      <c r="G30" s="26">
        <v>9.7909999999999986</v>
      </c>
      <c r="H30" s="28">
        <f t="shared" si="0"/>
        <v>64.942722371967633</v>
      </c>
      <c r="I30" s="27">
        <f t="shared" si="4"/>
        <v>-57.816941444002268</v>
      </c>
      <c r="J30" s="28">
        <f t="shared" si="1"/>
        <v>0.40940552500233807</v>
      </c>
      <c r="K30" s="27">
        <f t="shared" si="2"/>
        <v>0.3210198798699192</v>
      </c>
      <c r="L30" s="18"/>
    </row>
    <row r="31" spans="1:12">
      <c r="A31" s="16"/>
      <c r="B31" s="11" t="s">
        <v>16</v>
      </c>
      <c r="C31" s="25"/>
      <c r="D31" s="25">
        <v>14.580666666666666</v>
      </c>
      <c r="E31" s="25">
        <v>8.1263333333333332</v>
      </c>
      <c r="F31" s="25">
        <v>6.0486666666666666</v>
      </c>
      <c r="G31" s="26">
        <v>8.7516666666666652</v>
      </c>
      <c r="H31" s="28">
        <f t="shared" si="0"/>
        <v>44.687534442852403</v>
      </c>
      <c r="I31" s="27">
        <f t="shared" si="4"/>
        <v>-25.567086426842778</v>
      </c>
      <c r="J31" s="28">
        <f t="shared" si="1"/>
        <v>0.36594634728956477</v>
      </c>
      <c r="K31" s="27">
        <f t="shared" si="2"/>
        <v>0.32711291218101718</v>
      </c>
      <c r="L31" s="18"/>
    </row>
    <row r="32" spans="1:12">
      <c r="A32" s="16"/>
      <c r="B32" s="11" t="s">
        <v>14</v>
      </c>
      <c r="C32" s="25"/>
      <c r="D32" s="25">
        <v>7.0403333333333329</v>
      </c>
      <c r="E32" s="25">
        <v>6.7706666666666662</v>
      </c>
      <c r="F32" s="25">
        <v>8.6986666666666679</v>
      </c>
      <c r="G32" s="26">
        <v>7.6419999999999995</v>
      </c>
      <c r="H32" s="28">
        <f t="shared" si="0"/>
        <v>-12.147455548743125</v>
      </c>
      <c r="I32" s="27">
        <f t="shared" si="4"/>
        <v>28.475777865301332</v>
      </c>
      <c r="J32" s="28">
        <f t="shared" si="1"/>
        <v>0.31954621816646589</v>
      </c>
      <c r="K32" s="27">
        <f t="shared" si="2"/>
        <v>0.47042535855151685</v>
      </c>
      <c r="L32" s="18"/>
    </row>
    <row r="33" spans="1:14">
      <c r="A33" s="16"/>
      <c r="B33" s="11" t="s">
        <v>17</v>
      </c>
      <c r="C33" s="25"/>
      <c r="D33" s="25">
        <v>15.091999999999999</v>
      </c>
      <c r="E33" s="25">
        <v>7.1320000000000006</v>
      </c>
      <c r="F33" s="25">
        <v>7.7463333333333333</v>
      </c>
      <c r="G33" s="26">
        <v>6.7846666666666664</v>
      </c>
      <c r="H33" s="28">
        <f t="shared" si="0"/>
        <v>-12.414475665906455</v>
      </c>
      <c r="I33" s="27">
        <f t="shared" si="4"/>
        <v>8.6137595812301182</v>
      </c>
      <c r="J33" s="28">
        <f t="shared" si="1"/>
        <v>0.28369727490884789</v>
      </c>
      <c r="K33" s="27">
        <f t="shared" si="2"/>
        <v>0.4189230114722064</v>
      </c>
      <c r="L33" s="18"/>
    </row>
    <row r="34" spans="1:14">
      <c r="A34" s="16"/>
      <c r="B34" s="11" t="s">
        <v>19</v>
      </c>
      <c r="C34" s="25"/>
      <c r="D34" s="25">
        <v>9.3770000000000007</v>
      </c>
      <c r="E34" s="25">
        <v>6.0110000000000001</v>
      </c>
      <c r="F34" s="25">
        <v>3.3813333333333335</v>
      </c>
      <c r="G34" s="26">
        <v>6.649</v>
      </c>
      <c r="H34" s="28">
        <f t="shared" si="0"/>
        <v>96.638406940063078</v>
      </c>
      <c r="I34" s="27">
        <f t="shared" si="4"/>
        <v>-43.747573892308544</v>
      </c>
      <c r="J34" s="28">
        <f t="shared" si="1"/>
        <v>0.2780244444633384</v>
      </c>
      <c r="K34" s="27">
        <f t="shared" si="2"/>
        <v>0.18286307622419476</v>
      </c>
      <c r="L34" s="18"/>
    </row>
    <row r="35" spans="1:14">
      <c r="A35" s="16"/>
      <c r="B35" s="11" t="s">
        <v>18</v>
      </c>
      <c r="C35" s="25"/>
      <c r="D35" s="25">
        <v>7.121666666666667</v>
      </c>
      <c r="E35" s="25">
        <v>4.291666666666667</v>
      </c>
      <c r="F35" s="25">
        <v>2.1140000000000003</v>
      </c>
      <c r="G35" s="26">
        <v>5.94</v>
      </c>
      <c r="H35" s="28">
        <f t="shared" si="0"/>
        <v>180.98391674550612</v>
      </c>
      <c r="I35" s="27">
        <f t="shared" si="4"/>
        <v>-50.741747572815534</v>
      </c>
      <c r="J35" s="28">
        <f t="shared" si="1"/>
        <v>0.24837798166825539</v>
      </c>
      <c r="K35" s="27">
        <f t="shared" si="2"/>
        <v>0.11432547608574953</v>
      </c>
      <c r="L35" s="18"/>
    </row>
    <row r="36" spans="1:14">
      <c r="A36" s="16"/>
      <c r="B36" s="11" t="s">
        <v>7</v>
      </c>
      <c r="C36" s="25"/>
      <c r="D36" s="25">
        <v>8.1853333333333342</v>
      </c>
      <c r="E36" s="25">
        <v>3.0669999999999997</v>
      </c>
      <c r="F36" s="25">
        <v>1.6443333333333332</v>
      </c>
      <c r="G36" s="26">
        <v>1.0606666666666664</v>
      </c>
      <c r="H36" s="28">
        <f t="shared" si="0"/>
        <v>-35.495641597405239</v>
      </c>
      <c r="I36" s="27">
        <f t="shared" si="4"/>
        <v>-46.38626236278666</v>
      </c>
      <c r="J36" s="28">
        <f t="shared" si="1"/>
        <v>4.4351219846710907E-2</v>
      </c>
      <c r="K36" s="27">
        <f t="shared" si="2"/>
        <v>8.8925823640965365E-2</v>
      </c>
      <c r="L36" s="18"/>
    </row>
    <row r="37" spans="1:14">
      <c r="A37" s="16"/>
      <c r="B37" s="11" t="s">
        <v>13</v>
      </c>
      <c r="C37" s="25"/>
      <c r="D37" s="25">
        <v>1.6743333333333335</v>
      </c>
      <c r="E37" s="25">
        <v>1.1903333333333332</v>
      </c>
      <c r="F37" s="25">
        <v>0.77133333333333332</v>
      </c>
      <c r="G37" s="26">
        <v>0.98933333333333329</v>
      </c>
      <c r="H37" s="28">
        <f t="shared" si="0"/>
        <v>28.262748487467594</v>
      </c>
      <c r="I37" s="27">
        <f t="shared" si="4"/>
        <v>-35.20022402688322</v>
      </c>
      <c r="J37" s="28">
        <f t="shared" si="1"/>
        <v>4.1368453961357007E-2</v>
      </c>
      <c r="K37" s="27">
        <f t="shared" si="2"/>
        <v>4.1713836591363039E-2</v>
      </c>
      <c r="L37" s="18"/>
    </row>
    <row r="38" spans="1:14">
      <c r="A38" s="16"/>
      <c r="B38" s="11" t="s">
        <v>15</v>
      </c>
      <c r="C38" s="25"/>
      <c r="D38" s="25">
        <v>1.3463333333333332</v>
      </c>
      <c r="E38" s="25">
        <v>0.4373333333333333</v>
      </c>
      <c r="F38" s="25">
        <v>0.52200000000000002</v>
      </c>
      <c r="G38" s="26">
        <v>0.40899999999999997</v>
      </c>
      <c r="H38" s="28">
        <f t="shared" si="0"/>
        <v>-21.647509578544067</v>
      </c>
      <c r="I38" s="27">
        <f t="shared" si="4"/>
        <v>19.359756097560997</v>
      </c>
      <c r="J38" s="28">
        <f t="shared" si="1"/>
        <v>1.7102120286585261E-2</v>
      </c>
      <c r="K38" s="27">
        <f t="shared" si="2"/>
        <v>2.8229847926566347E-2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3" t="str">
        <f>IF(G47="","",1)</f>
        <v/>
      </c>
    </row>
    <row r="48" spans="1:14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3" t="str">
        <f>IF(G48="","",1)</f>
        <v/>
      </c>
    </row>
    <row r="49" spans="1:14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3" t="str">
        <f>IF(G49="","",1)</f>
        <v/>
      </c>
    </row>
    <row r="50" spans="1:14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>
      <c r="A51" s="16"/>
      <c r="B51" s="11"/>
      <c r="C51" s="4"/>
      <c r="D51" s="4"/>
      <c r="E51" s="4"/>
      <c r="F51" s="4"/>
      <c r="G51" s="5"/>
      <c r="H51" s="8"/>
      <c r="I51" s="8"/>
      <c r="J51" s="8"/>
      <c r="K51" s="8"/>
      <c r="L51" s="18"/>
    </row>
    <row r="52" spans="1:14">
      <c r="A52" s="16"/>
      <c r="B52" s="91" t="s">
        <v>31</v>
      </c>
      <c r="C52" s="5"/>
      <c r="D52" s="5"/>
      <c r="E52" s="5"/>
      <c r="F52" s="5"/>
      <c r="G52" s="5"/>
      <c r="H52" s="6"/>
      <c r="I52" s="6"/>
      <c r="J52" s="6"/>
      <c r="K52" s="6"/>
      <c r="L52" s="18"/>
    </row>
    <row r="53" spans="1:14">
      <c r="A53" s="16"/>
      <c r="B53" s="91" t="s">
        <v>115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>
      <c r="A54" s="16"/>
      <c r="B54" s="91" t="s">
        <v>112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>
      <c r="A55" s="16"/>
      <c r="B55" s="91" t="s">
        <v>113</v>
      </c>
      <c r="C55" s="11"/>
      <c r="D55" s="11"/>
      <c r="E55" s="11"/>
      <c r="F55" s="11"/>
      <c r="G55" s="11"/>
      <c r="H55" s="11"/>
      <c r="I55" s="11"/>
      <c r="J55" s="11"/>
      <c r="K55" s="11"/>
      <c r="L55" s="18"/>
    </row>
    <row r="56" spans="1:14">
      <c r="A56" s="20"/>
      <c r="B56" s="110" t="s">
        <v>188</v>
      </c>
      <c r="C56" s="21"/>
      <c r="D56" s="21"/>
      <c r="E56" s="21"/>
      <c r="F56" s="21"/>
      <c r="G56" s="21"/>
      <c r="H56" s="21"/>
      <c r="I56" s="21"/>
      <c r="J56" s="21"/>
      <c r="K56" s="21"/>
      <c r="L56" s="22"/>
    </row>
    <row r="57" spans="1:14">
      <c r="A57" s="11"/>
      <c r="B57" s="91"/>
      <c r="C57" s="11"/>
      <c r="D57" s="11"/>
      <c r="E57" s="11"/>
      <c r="F57" s="11"/>
      <c r="G57" s="11"/>
      <c r="H57" s="11"/>
      <c r="I57" s="11"/>
      <c r="J57" s="11"/>
      <c r="K57" s="11"/>
      <c r="L57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 published="0" codeName="Hoja27">
    <tabColor rgb="FF53722D"/>
  </sheetPr>
  <dimension ref="A1:O57"/>
  <sheetViews>
    <sheetView zoomScaleSheetLayoutView="100" workbookViewId="0">
      <pane ySplit="11" topLeftCell="A12" activePane="bottomLeft" state="frozen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06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200" t="s">
        <v>106</v>
      </c>
      <c r="D7" s="200"/>
      <c r="E7" s="200"/>
      <c r="F7" s="200"/>
      <c r="G7" s="200"/>
      <c r="H7" s="200"/>
      <c r="I7" s="200"/>
      <c r="J7" s="200"/>
      <c r="K7" s="200"/>
      <c r="L7" s="18"/>
    </row>
    <row r="8" spans="1:15">
      <c r="A8" s="16"/>
      <c r="B8" s="10"/>
      <c r="C8" s="197" t="s">
        <v>132</v>
      </c>
      <c r="D8" s="197"/>
      <c r="E8" s="197"/>
      <c r="F8" s="197"/>
      <c r="G8" s="197"/>
      <c r="H8" s="197"/>
      <c r="I8" s="197"/>
      <c r="J8" s="197"/>
      <c r="K8" s="197"/>
      <c r="L8" s="18"/>
    </row>
    <row r="9" spans="1:15">
      <c r="A9" s="16"/>
      <c r="B9" s="10"/>
      <c r="C9" s="119"/>
      <c r="D9" s="119"/>
      <c r="E9" s="119"/>
      <c r="F9" s="119"/>
      <c r="G9" s="119"/>
      <c r="H9" s="10"/>
      <c r="I9" s="10"/>
      <c r="J9" s="10"/>
      <c r="K9" s="10"/>
      <c r="L9" s="18"/>
    </row>
    <row r="10" spans="1:15" ht="15.75" customHeight="1">
      <c r="A10" s="16"/>
      <c r="B10" s="11"/>
      <c r="C10" s="198" t="s">
        <v>2</v>
      </c>
      <c r="D10" s="198"/>
      <c r="E10" s="198"/>
      <c r="F10" s="198"/>
      <c r="G10" s="198"/>
      <c r="H10" s="199" t="s">
        <v>1</v>
      </c>
      <c r="I10" s="199" t="s">
        <v>3</v>
      </c>
      <c r="J10" s="199" t="s">
        <v>29</v>
      </c>
      <c r="K10" s="199" t="s">
        <v>30</v>
      </c>
      <c r="L10" s="18"/>
    </row>
    <row r="11" spans="1:15">
      <c r="A11" s="16"/>
      <c r="B11" s="11"/>
      <c r="C11" s="119">
        <v>2006</v>
      </c>
      <c r="D11" s="119">
        <v>2007</v>
      </c>
      <c r="E11" s="119">
        <v>2008</v>
      </c>
      <c r="F11" s="119">
        <v>2009</v>
      </c>
      <c r="G11" s="119">
        <v>2010</v>
      </c>
      <c r="H11" s="199"/>
      <c r="I11" s="199"/>
      <c r="J11" s="199"/>
      <c r="K11" s="199"/>
      <c r="L11" s="18"/>
      <c r="O11" s="102"/>
    </row>
    <row r="12" spans="1:15" ht="12" customHeight="1">
      <c r="A12" s="16"/>
      <c r="B12" s="11"/>
      <c r="C12" s="119"/>
      <c r="D12" s="119"/>
      <c r="E12" s="119"/>
      <c r="F12" s="119"/>
      <c r="G12" s="119"/>
      <c r="H12" s="119"/>
      <c r="I12" s="119"/>
      <c r="J12" s="119"/>
      <c r="K12" s="119"/>
      <c r="L12" s="18"/>
    </row>
    <row r="13" spans="1:15">
      <c r="A13" s="16"/>
      <c r="B13" s="12" t="s">
        <v>28</v>
      </c>
      <c r="C13" s="26">
        <v>1657.1763333333336</v>
      </c>
      <c r="D13" s="26">
        <v>3604.1116666666662</v>
      </c>
      <c r="E13" s="26">
        <v>3160.3213333333333</v>
      </c>
      <c r="F13" s="26">
        <v>3049.5229999999997</v>
      </c>
      <c r="G13" s="26">
        <v>3522.8973333333338</v>
      </c>
      <c r="H13" s="28">
        <f t="shared" ref="H13:H38" si="0">IF(OR(OR(G13=0,F13=0),G13=""),"",(G13/F13-1)*100)</f>
        <v>15.522897624754229</v>
      </c>
      <c r="I13" s="27">
        <f>IF(OR(OR(G13=0,F13=0),F13=""),"",(F13/E13-1)*100)</f>
        <v>-3.5059198621574916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32</v>
      </c>
      <c r="C14" s="25">
        <f>C13-SUM(C15:C38)</f>
        <v>911.35866666666709</v>
      </c>
      <c r="D14" s="25">
        <f t="shared" ref="D14:G14" si="3">D13-SUM(D15:D38)</f>
        <v>1519.1466666666656</v>
      </c>
      <c r="E14" s="25">
        <f t="shared" si="3"/>
        <v>1364.7123333333334</v>
      </c>
      <c r="F14" s="25">
        <f t="shared" si="3"/>
        <v>1350.2629999999995</v>
      </c>
      <c r="G14" s="26">
        <f t="shared" si="3"/>
        <v>1458.0520000000006</v>
      </c>
      <c r="H14" s="28">
        <f t="shared" si="0"/>
        <v>7.9828151997056285</v>
      </c>
      <c r="I14" s="27">
        <f>IF(OR(OR(G14=0,F14=0),F14=""),"",(F14/E14-1)*100)</f>
        <v>-1.0587823514455419</v>
      </c>
      <c r="J14" s="28">
        <f t="shared" si="1"/>
        <v>41.387865215487416</v>
      </c>
      <c r="K14" s="27">
        <f t="shared" si="2"/>
        <v>44.277842797053822</v>
      </c>
      <c r="L14" s="18"/>
    </row>
    <row r="15" spans="1:15">
      <c r="A15" s="16"/>
      <c r="B15" s="12" t="s">
        <v>5</v>
      </c>
      <c r="C15" s="29">
        <v>264.19666666666666</v>
      </c>
      <c r="D15" s="29">
        <v>850.6343333333333</v>
      </c>
      <c r="E15" s="29">
        <v>693.07500000000005</v>
      </c>
      <c r="F15" s="29">
        <v>570.41399999999999</v>
      </c>
      <c r="G15" s="29">
        <v>800.03566666666666</v>
      </c>
      <c r="H15" s="58">
        <f t="shared" si="0"/>
        <v>40.255264889477928</v>
      </c>
      <c r="I15" s="36">
        <f t="shared" ref="I15:I38" si="4">IF(OR(OR(G15=0,F15=0),F15=""),"",(F15/E15-1)*100)</f>
        <v>-17.698084622876319</v>
      </c>
      <c r="J15" s="58">
        <f t="shared" si="1"/>
        <v>22.709593580738275</v>
      </c>
      <c r="K15" s="36">
        <f t="shared" si="2"/>
        <v>18.705023703707106</v>
      </c>
      <c r="L15" s="18"/>
      <c r="N15" s="23" t="s">
        <v>5</v>
      </c>
      <c r="O15" s="34">
        <f>J15</f>
        <v>22.709593580738275</v>
      </c>
    </row>
    <row r="16" spans="1:15">
      <c r="A16" s="16"/>
      <c r="B16" s="11" t="s">
        <v>25</v>
      </c>
      <c r="C16" s="63">
        <v>84.962000000000003</v>
      </c>
      <c r="D16" s="63">
        <v>243.84233333333336</v>
      </c>
      <c r="E16" s="63">
        <v>171.21100000000001</v>
      </c>
      <c r="F16" s="63">
        <v>261.66666666666669</v>
      </c>
      <c r="G16" s="64">
        <v>278.93833333333333</v>
      </c>
      <c r="H16" s="28">
        <f t="shared" si="0"/>
        <v>6.6006369426751421</v>
      </c>
      <c r="I16" s="27">
        <f t="shared" si="4"/>
        <v>52.832859259432311</v>
      </c>
      <c r="J16" s="28">
        <f t="shared" si="1"/>
        <v>7.9178672251968356</v>
      </c>
      <c r="K16" s="27">
        <f t="shared" si="2"/>
        <v>8.5805769186415937</v>
      </c>
      <c r="L16" s="18"/>
      <c r="N16" s="23" t="s">
        <v>42</v>
      </c>
      <c r="O16" s="34">
        <f>100-O15</f>
        <v>77.290406419261728</v>
      </c>
    </row>
    <row r="17" spans="1:12">
      <c r="A17" s="16"/>
      <c r="B17" s="11" t="s">
        <v>26</v>
      </c>
      <c r="C17" s="25">
        <v>137.54066666666665</v>
      </c>
      <c r="D17" s="25">
        <v>224.71633333333332</v>
      </c>
      <c r="E17" s="25">
        <v>221.56633333333332</v>
      </c>
      <c r="F17" s="25">
        <v>270.952</v>
      </c>
      <c r="G17" s="26">
        <v>274.197</v>
      </c>
      <c r="H17" s="28">
        <f t="shared" si="0"/>
        <v>1.1976291003572559</v>
      </c>
      <c r="I17" s="27">
        <f t="shared" si="4"/>
        <v>22.289336978090834</v>
      </c>
      <c r="J17" s="28">
        <f t="shared" si="1"/>
        <v>7.7832810342093408</v>
      </c>
      <c r="K17" s="27">
        <f t="shared" si="2"/>
        <v>8.88506169653418</v>
      </c>
      <c r="L17" s="18"/>
    </row>
    <row r="18" spans="1:12">
      <c r="A18" s="16"/>
      <c r="B18" s="11" t="s">
        <v>21</v>
      </c>
      <c r="C18" s="25">
        <v>36.35</v>
      </c>
      <c r="D18" s="25">
        <v>57.948</v>
      </c>
      <c r="E18" s="25">
        <v>152.79466666666667</v>
      </c>
      <c r="F18" s="25">
        <v>105.23399999999999</v>
      </c>
      <c r="G18" s="26">
        <v>142.31533333333334</v>
      </c>
      <c r="H18" s="28">
        <f t="shared" si="0"/>
        <v>35.237027323235218</v>
      </c>
      <c r="I18" s="27">
        <f t="shared" si="4"/>
        <v>-31.127177213864364</v>
      </c>
      <c r="J18" s="28">
        <f t="shared" si="1"/>
        <v>4.0397241210170565</v>
      </c>
      <c r="K18" s="27">
        <f t="shared" si="2"/>
        <v>3.4508347698968005</v>
      </c>
      <c r="L18" s="18"/>
    </row>
    <row r="19" spans="1:12">
      <c r="A19" s="16"/>
      <c r="B19" s="11" t="s">
        <v>22</v>
      </c>
      <c r="C19" s="25">
        <v>31.862666666666666</v>
      </c>
      <c r="D19" s="25">
        <v>83.036000000000001</v>
      </c>
      <c r="E19" s="25">
        <v>71.542333333333332</v>
      </c>
      <c r="F19" s="25">
        <v>54.271999999999998</v>
      </c>
      <c r="G19" s="26">
        <v>81.582666666666668</v>
      </c>
      <c r="H19" s="28">
        <f t="shared" si="0"/>
        <v>50.321835691823914</v>
      </c>
      <c r="I19" s="27">
        <f t="shared" si="4"/>
        <v>-24.140019662018297</v>
      </c>
      <c r="J19" s="28">
        <f t="shared" si="1"/>
        <v>2.3157832587041045</v>
      </c>
      <c r="K19" s="27">
        <f t="shared" si="2"/>
        <v>1.7796881676249039</v>
      </c>
      <c r="L19" s="18"/>
    </row>
    <row r="20" spans="1:12">
      <c r="A20" s="16"/>
      <c r="B20" s="11" t="s">
        <v>27</v>
      </c>
      <c r="C20" s="25">
        <v>52.407666666666671</v>
      </c>
      <c r="D20" s="25">
        <v>86.070666666666668</v>
      </c>
      <c r="E20" s="25">
        <v>50.491666666666667</v>
      </c>
      <c r="F20" s="25">
        <v>65.536000000000001</v>
      </c>
      <c r="G20" s="26">
        <v>73.643666666666661</v>
      </c>
      <c r="H20" s="28">
        <f t="shared" si="0"/>
        <v>12.371317545572902</v>
      </c>
      <c r="I20" s="27">
        <f t="shared" si="4"/>
        <v>29.795675854101344</v>
      </c>
      <c r="J20" s="28">
        <f t="shared" si="1"/>
        <v>2.0904289764523365</v>
      </c>
      <c r="K20" s="27">
        <f t="shared" si="2"/>
        <v>2.1490574099621482</v>
      </c>
      <c r="L20" s="18"/>
    </row>
    <row r="21" spans="1:12">
      <c r="A21" s="16"/>
      <c r="B21" s="11" t="s">
        <v>8</v>
      </c>
      <c r="C21" s="25">
        <v>15.081333333333333</v>
      </c>
      <c r="D21" s="25">
        <v>66.668999999999997</v>
      </c>
      <c r="E21" s="25">
        <v>48.471000000000004</v>
      </c>
      <c r="F21" s="25">
        <v>44.583333333333336</v>
      </c>
      <c r="G21" s="26">
        <v>43.664333333333332</v>
      </c>
      <c r="H21" s="28">
        <f t="shared" si="0"/>
        <v>-2.0613084112149571</v>
      </c>
      <c r="I21" s="27">
        <f t="shared" si="4"/>
        <v>-8.0206033848417952</v>
      </c>
      <c r="J21" s="28">
        <f t="shared" si="1"/>
        <v>1.239443821430315</v>
      </c>
      <c r="K21" s="27">
        <f t="shared" si="2"/>
        <v>1.4619772775392526</v>
      </c>
      <c r="L21" s="18"/>
    </row>
    <row r="22" spans="1:12">
      <c r="A22" s="16"/>
      <c r="B22" s="11" t="s">
        <v>10</v>
      </c>
      <c r="C22" s="25"/>
      <c r="D22" s="25">
        <v>46.218333333333334</v>
      </c>
      <c r="E22" s="25">
        <v>42.490333333333332</v>
      </c>
      <c r="F22" s="25">
        <v>33.191333333333333</v>
      </c>
      <c r="G22" s="26">
        <v>40.897999999999996</v>
      </c>
      <c r="H22" s="28">
        <f t="shared" si="0"/>
        <v>23.218912567537696</v>
      </c>
      <c r="I22" s="27">
        <f t="shared" si="4"/>
        <v>-21.884977759647295</v>
      </c>
      <c r="J22" s="28">
        <f t="shared" si="1"/>
        <v>1.1609194401729181</v>
      </c>
      <c r="K22" s="27">
        <f t="shared" si="2"/>
        <v>1.0884106574481758</v>
      </c>
      <c r="L22" s="18"/>
    </row>
    <row r="23" spans="1:12">
      <c r="A23" s="16"/>
      <c r="B23" s="11" t="s">
        <v>23</v>
      </c>
      <c r="C23" s="25">
        <v>13.961</v>
      </c>
      <c r="D23" s="25">
        <v>37.344999999999999</v>
      </c>
      <c r="E23" s="25">
        <v>32.629666666666672</v>
      </c>
      <c r="F23" s="25">
        <v>34.031333333333329</v>
      </c>
      <c r="G23" s="26">
        <v>36.306999999999995</v>
      </c>
      <c r="H23" s="28">
        <f t="shared" si="0"/>
        <v>6.6869747487609432</v>
      </c>
      <c r="I23" s="27">
        <f t="shared" si="4"/>
        <v>4.295681843720911</v>
      </c>
      <c r="J23" s="28">
        <f t="shared" si="1"/>
        <v>1.0306005700610819</v>
      </c>
      <c r="K23" s="27">
        <f t="shared" si="2"/>
        <v>1.1159559489577004</v>
      </c>
      <c r="L23" s="18"/>
    </row>
    <row r="24" spans="1:12">
      <c r="A24" s="16"/>
      <c r="B24" s="11" t="s">
        <v>19</v>
      </c>
      <c r="C24" s="25"/>
      <c r="D24" s="25">
        <v>42.68266666666667</v>
      </c>
      <c r="E24" s="25">
        <v>32.731999999999999</v>
      </c>
      <c r="F24" s="25">
        <v>27.564000000000004</v>
      </c>
      <c r="G24" s="26">
        <v>35.893333333333338</v>
      </c>
      <c r="H24" s="28">
        <f t="shared" si="0"/>
        <v>30.218158951289119</v>
      </c>
      <c r="I24" s="27">
        <f t="shared" si="4"/>
        <v>-15.788830502260776</v>
      </c>
      <c r="J24" s="28">
        <f t="shared" si="1"/>
        <v>1.0188583412214114</v>
      </c>
      <c r="K24" s="27">
        <f t="shared" si="2"/>
        <v>0.90387906567682907</v>
      </c>
      <c r="L24" s="18"/>
    </row>
    <row r="25" spans="1:12">
      <c r="A25" s="16"/>
      <c r="B25" s="11" t="s">
        <v>6</v>
      </c>
      <c r="C25" s="25">
        <v>35.630333333333333</v>
      </c>
      <c r="D25" s="25">
        <v>60.793333333333329</v>
      </c>
      <c r="E25" s="25">
        <v>23.843999999999998</v>
      </c>
      <c r="F25" s="25">
        <v>23.107333333333333</v>
      </c>
      <c r="G25" s="26">
        <v>33.483333333333327</v>
      </c>
      <c r="H25" s="28">
        <f t="shared" si="0"/>
        <v>44.903493840339273</v>
      </c>
      <c r="I25" s="27">
        <f t="shared" si="4"/>
        <v>-3.0895263658222816</v>
      </c>
      <c r="J25" s="28">
        <f t="shared" si="1"/>
        <v>0.95044874048746975</v>
      </c>
      <c r="K25" s="27">
        <f t="shared" si="2"/>
        <v>0.75773599127907332</v>
      </c>
      <c r="L25" s="18"/>
    </row>
    <row r="26" spans="1:12">
      <c r="A26" s="16"/>
      <c r="B26" s="11" t="s">
        <v>16</v>
      </c>
      <c r="C26" s="25"/>
      <c r="D26" s="25">
        <v>31.955333333333328</v>
      </c>
      <c r="E26" s="25">
        <v>22.56</v>
      </c>
      <c r="F26" s="25">
        <v>12.972333333333333</v>
      </c>
      <c r="G26" s="26">
        <v>31.129000000000001</v>
      </c>
      <c r="H26" s="28">
        <f t="shared" si="0"/>
        <v>139.96453991828764</v>
      </c>
      <c r="I26" s="27">
        <f t="shared" si="4"/>
        <v>-42.498522458628841</v>
      </c>
      <c r="J26" s="28">
        <f t="shared" si="1"/>
        <v>0.88361927852566802</v>
      </c>
      <c r="K26" s="27">
        <f t="shared" si="2"/>
        <v>0.4253889324111782</v>
      </c>
      <c r="L26" s="18"/>
    </row>
    <row r="27" spans="1:12">
      <c r="A27" s="16"/>
      <c r="B27" s="11" t="s">
        <v>20</v>
      </c>
      <c r="C27" s="25">
        <v>19.643333333333334</v>
      </c>
      <c r="D27" s="25">
        <v>36.22</v>
      </c>
      <c r="E27" s="25">
        <v>41.246333333333332</v>
      </c>
      <c r="F27" s="25">
        <v>42.169666666666672</v>
      </c>
      <c r="G27" s="26">
        <v>30.477</v>
      </c>
      <c r="H27" s="28">
        <f t="shared" si="0"/>
        <v>-27.727671549059764</v>
      </c>
      <c r="I27" s="27">
        <f t="shared" si="4"/>
        <v>2.238582823523716</v>
      </c>
      <c r="J27" s="28">
        <f t="shared" si="1"/>
        <v>0.86511178488312446</v>
      </c>
      <c r="K27" s="27">
        <f t="shared" si="2"/>
        <v>1.3828282871343052</v>
      </c>
      <c r="L27" s="18"/>
    </row>
    <row r="28" spans="1:12">
      <c r="A28" s="16"/>
      <c r="B28" s="11" t="s">
        <v>12</v>
      </c>
      <c r="C28" s="25"/>
      <c r="D28" s="25">
        <v>25.603666666666665</v>
      </c>
      <c r="E28" s="25">
        <v>17.383000000000003</v>
      </c>
      <c r="F28" s="25">
        <v>20.297333333333331</v>
      </c>
      <c r="G28" s="26">
        <v>28.266333333333332</v>
      </c>
      <c r="H28" s="28">
        <f t="shared" si="0"/>
        <v>39.261315115286102</v>
      </c>
      <c r="I28" s="27">
        <f t="shared" si="4"/>
        <v>16.765422155746013</v>
      </c>
      <c r="J28" s="28">
        <f t="shared" si="1"/>
        <v>0.80236040562067656</v>
      </c>
      <c r="K28" s="27">
        <f t="shared" si="2"/>
        <v>0.66559043277697305</v>
      </c>
      <c r="L28" s="18"/>
    </row>
    <row r="29" spans="1:12">
      <c r="A29" s="16"/>
      <c r="B29" s="11" t="s">
        <v>11</v>
      </c>
      <c r="C29" s="25">
        <v>31.954999999999998</v>
      </c>
      <c r="D29" s="25">
        <v>27.202666666666669</v>
      </c>
      <c r="E29" s="25">
        <v>28.641999999999999</v>
      </c>
      <c r="F29" s="25">
        <v>20.981666666666666</v>
      </c>
      <c r="G29" s="26">
        <v>24.439333333333337</v>
      </c>
      <c r="H29" s="28">
        <f t="shared" si="0"/>
        <v>16.479466200651395</v>
      </c>
      <c r="I29" s="27">
        <f t="shared" si="4"/>
        <v>-26.745106254218754</v>
      </c>
      <c r="J29" s="28">
        <f t="shared" si="1"/>
        <v>0.69372823051329335</v>
      </c>
      <c r="K29" s="27">
        <f t="shared" si="2"/>
        <v>0.68803110082024854</v>
      </c>
      <c r="L29" s="18"/>
    </row>
    <row r="30" spans="1:12">
      <c r="A30" s="16"/>
      <c r="B30" s="11" t="s">
        <v>4</v>
      </c>
      <c r="C30" s="25"/>
      <c r="D30" s="25">
        <v>23.245666666666665</v>
      </c>
      <c r="E30" s="25">
        <v>24.182666666666666</v>
      </c>
      <c r="F30" s="25">
        <v>18.920666666666666</v>
      </c>
      <c r="G30" s="26">
        <v>23.468333333333334</v>
      </c>
      <c r="H30" s="28">
        <f t="shared" si="0"/>
        <v>24.035446249251269</v>
      </c>
      <c r="I30" s="27">
        <f t="shared" si="4"/>
        <v>-21.759386888680599</v>
      </c>
      <c r="J30" s="28">
        <f t="shared" si="1"/>
        <v>0.66616569013459748</v>
      </c>
      <c r="K30" s="27">
        <f t="shared" si="2"/>
        <v>0.62044676058080783</v>
      </c>
      <c r="L30" s="18"/>
    </row>
    <row r="31" spans="1:12">
      <c r="A31" s="16"/>
      <c r="B31" s="11" t="s">
        <v>24</v>
      </c>
      <c r="C31" s="25">
        <v>9.2080000000000002</v>
      </c>
      <c r="D31" s="25">
        <v>30.116</v>
      </c>
      <c r="E31" s="25">
        <v>25.880666666666666</v>
      </c>
      <c r="F31" s="25">
        <v>15.303333333333333</v>
      </c>
      <c r="G31" s="26">
        <v>21.259333333333334</v>
      </c>
      <c r="H31" s="28">
        <f t="shared" si="0"/>
        <v>38.919625353953393</v>
      </c>
      <c r="I31" s="27">
        <f t="shared" si="4"/>
        <v>-40.869632415445245</v>
      </c>
      <c r="J31" s="28">
        <f t="shared" si="1"/>
        <v>0.60346162041622553</v>
      </c>
      <c r="K31" s="27">
        <f t="shared" si="2"/>
        <v>0.50182711635010901</v>
      </c>
      <c r="L31" s="18"/>
    </row>
    <row r="32" spans="1:12">
      <c r="A32" s="16"/>
      <c r="B32" s="11" t="s">
        <v>14</v>
      </c>
      <c r="C32" s="25"/>
      <c r="D32" s="25">
        <v>19.949333333333332</v>
      </c>
      <c r="E32" s="25">
        <v>18.660666666666668</v>
      </c>
      <c r="F32" s="25">
        <v>17.695666666666668</v>
      </c>
      <c r="G32" s="26">
        <v>19.41</v>
      </c>
      <c r="H32" s="28">
        <f t="shared" si="0"/>
        <v>9.6878708535046201</v>
      </c>
      <c r="I32" s="27">
        <f t="shared" si="4"/>
        <v>-5.1713050623414691</v>
      </c>
      <c r="J32" s="28">
        <f t="shared" si="1"/>
        <v>0.55096695030946108</v>
      </c>
      <c r="K32" s="27">
        <f t="shared" si="2"/>
        <v>0.58027654379608451</v>
      </c>
      <c r="L32" s="18"/>
    </row>
    <row r="33" spans="1:14">
      <c r="A33" s="16"/>
      <c r="B33" s="11" t="s">
        <v>18</v>
      </c>
      <c r="C33" s="25"/>
      <c r="D33" s="25">
        <v>14.186666666666667</v>
      </c>
      <c r="E33" s="25">
        <v>12.482666666666667</v>
      </c>
      <c r="F33" s="25">
        <v>6.2316666666666665</v>
      </c>
      <c r="G33" s="26">
        <v>13.805333333333332</v>
      </c>
      <c r="H33" s="28">
        <f t="shared" si="0"/>
        <v>121.53516983150574</v>
      </c>
      <c r="I33" s="27">
        <f t="shared" si="4"/>
        <v>-50.077440717795341</v>
      </c>
      <c r="J33" s="28">
        <f t="shared" si="1"/>
        <v>0.39187441549058288</v>
      </c>
      <c r="K33" s="27">
        <f t="shared" si="2"/>
        <v>0.2043488987184772</v>
      </c>
      <c r="L33" s="18"/>
    </row>
    <row r="34" spans="1:14">
      <c r="A34" s="16"/>
      <c r="B34" s="11" t="s">
        <v>9</v>
      </c>
      <c r="C34" s="25">
        <v>13.019</v>
      </c>
      <c r="D34" s="25">
        <v>20.511333333333329</v>
      </c>
      <c r="E34" s="25">
        <v>26.642666666666667</v>
      </c>
      <c r="F34" s="25">
        <v>7.6036666666666664</v>
      </c>
      <c r="G34" s="26">
        <v>12.145</v>
      </c>
      <c r="H34" s="28">
        <f t="shared" si="0"/>
        <v>59.725570996449086</v>
      </c>
      <c r="I34" s="27">
        <f t="shared" si="4"/>
        <v>-71.460564508057246</v>
      </c>
      <c r="J34" s="28">
        <f t="shared" si="1"/>
        <v>0.34474464768204044</v>
      </c>
      <c r="K34" s="27">
        <f t="shared" si="2"/>
        <v>0.2493395415173674</v>
      </c>
      <c r="L34" s="18"/>
    </row>
    <row r="35" spans="1:14">
      <c r="A35" s="16"/>
      <c r="B35" s="11" t="s">
        <v>17</v>
      </c>
      <c r="C35" s="25"/>
      <c r="D35" s="25">
        <v>36.93633333333333</v>
      </c>
      <c r="E35" s="25">
        <v>24.971999999999998</v>
      </c>
      <c r="F35" s="25">
        <v>35.082333333333338</v>
      </c>
      <c r="G35" s="26">
        <v>10.270333333333333</v>
      </c>
      <c r="H35" s="28">
        <f t="shared" si="0"/>
        <v>-70.72505629614146</v>
      </c>
      <c r="I35" s="27">
        <f t="shared" si="4"/>
        <v>40.486678413156099</v>
      </c>
      <c r="J35" s="28">
        <f t="shared" si="1"/>
        <v>0.29153087250532039</v>
      </c>
      <c r="K35" s="27">
        <f t="shared" si="2"/>
        <v>1.1504203553583081</v>
      </c>
      <c r="L35" s="18"/>
    </row>
    <row r="36" spans="1:14">
      <c r="A36" s="16"/>
      <c r="B36" s="11" t="s">
        <v>13</v>
      </c>
      <c r="C36" s="25"/>
      <c r="D36" s="25">
        <v>6.844666666666666</v>
      </c>
      <c r="E36" s="25">
        <v>5.9289999999999994</v>
      </c>
      <c r="F36" s="25">
        <v>6.2336666666666671</v>
      </c>
      <c r="G36" s="26">
        <v>6.0549999999999997</v>
      </c>
      <c r="H36" s="28">
        <f t="shared" si="0"/>
        <v>-2.8661568900058887</v>
      </c>
      <c r="I36" s="27">
        <f t="shared" si="4"/>
        <v>5.1385843593636071</v>
      </c>
      <c r="J36" s="28">
        <f t="shared" si="1"/>
        <v>0.17187557362822189</v>
      </c>
      <c r="K36" s="27">
        <f t="shared" si="2"/>
        <v>0.20441448274588084</v>
      </c>
      <c r="L36" s="18"/>
    </row>
    <row r="37" spans="1:14">
      <c r="A37" s="16"/>
      <c r="B37" s="11" t="s">
        <v>7</v>
      </c>
      <c r="C37" s="25"/>
      <c r="D37" s="25">
        <v>10.092333333333334</v>
      </c>
      <c r="E37" s="25">
        <v>5.4426666666666668</v>
      </c>
      <c r="F37" s="25">
        <v>3.7</v>
      </c>
      <c r="G37" s="26">
        <v>2.2063333333333333</v>
      </c>
      <c r="H37" s="28">
        <f t="shared" si="0"/>
        <v>-40.36936936936938</v>
      </c>
      <c r="I37" s="27">
        <f t="shared" si="4"/>
        <v>-32.018618324350811</v>
      </c>
      <c r="J37" s="28">
        <f t="shared" si="1"/>
        <v>6.2628374447850299E-2</v>
      </c>
      <c r="K37" s="27">
        <f t="shared" si="2"/>
        <v>0.12133045069671554</v>
      </c>
      <c r="L37" s="18"/>
    </row>
    <row r="38" spans="1:14">
      <c r="A38" s="16"/>
      <c r="B38" s="11" t="s">
        <v>15</v>
      </c>
      <c r="C38" s="25"/>
      <c r="D38" s="25">
        <v>2.145</v>
      </c>
      <c r="E38" s="25">
        <v>0.73666666666666669</v>
      </c>
      <c r="F38" s="25">
        <v>1.516</v>
      </c>
      <c r="G38" s="26">
        <v>0.95533333333333337</v>
      </c>
      <c r="H38" s="28">
        <f t="shared" si="0"/>
        <v>-36.983289357959535</v>
      </c>
      <c r="I38" s="27">
        <f t="shared" si="4"/>
        <v>105.79185520361989</v>
      </c>
      <c r="J38" s="28">
        <f t="shared" si="1"/>
        <v>2.7117830664381171E-2</v>
      </c>
      <c r="K38" s="27">
        <f t="shared" si="2"/>
        <v>4.9712692771951554E-2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3" t="str">
        <f>IF(G47="","",1)</f>
        <v/>
      </c>
    </row>
    <row r="48" spans="1:14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3" t="str">
        <f>IF(G48="","",1)</f>
        <v/>
      </c>
    </row>
    <row r="49" spans="1:14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3" t="str">
        <f>IF(G49="","",1)</f>
        <v/>
      </c>
    </row>
    <row r="50" spans="1:14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>
      <c r="A51" s="16"/>
      <c r="B51" s="11"/>
      <c r="C51" s="4"/>
      <c r="D51" s="4"/>
      <c r="E51" s="4"/>
      <c r="F51" s="4"/>
      <c r="G51" s="5"/>
      <c r="H51" s="8"/>
      <c r="I51" s="8"/>
      <c r="J51" s="8"/>
      <c r="K51" s="8"/>
      <c r="L51" s="18"/>
    </row>
    <row r="52" spans="1:14">
      <c r="A52" s="16"/>
      <c r="B52" s="91" t="s">
        <v>31</v>
      </c>
      <c r="C52" s="5"/>
      <c r="D52" s="5"/>
      <c r="E52" s="5"/>
      <c r="F52" s="5"/>
      <c r="G52" s="5"/>
      <c r="H52" s="6"/>
      <c r="I52" s="6"/>
      <c r="J52" s="6"/>
      <c r="K52" s="6"/>
      <c r="L52" s="18"/>
    </row>
    <row r="53" spans="1:14">
      <c r="A53" s="16"/>
      <c r="B53" s="91" t="s">
        <v>115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>
      <c r="A54" s="16"/>
      <c r="B54" s="91" t="s">
        <v>112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>
      <c r="A55" s="16"/>
      <c r="B55" s="91" t="s">
        <v>113</v>
      </c>
      <c r="C55" s="11"/>
      <c r="D55" s="11"/>
      <c r="E55" s="11"/>
      <c r="F55" s="11"/>
      <c r="G55" s="11"/>
      <c r="H55" s="11"/>
      <c r="I55" s="11"/>
      <c r="J55" s="11"/>
      <c r="K55" s="11"/>
      <c r="L55" s="18"/>
    </row>
    <row r="56" spans="1:14">
      <c r="A56" s="20"/>
      <c r="B56" s="110" t="s">
        <v>188</v>
      </c>
      <c r="C56" s="21"/>
      <c r="D56" s="21"/>
      <c r="E56" s="21"/>
      <c r="F56" s="21"/>
      <c r="G56" s="21"/>
      <c r="H56" s="21"/>
      <c r="I56" s="21"/>
      <c r="J56" s="21"/>
      <c r="K56" s="21"/>
      <c r="L56" s="22"/>
    </row>
    <row r="57" spans="1:14">
      <c r="A57" s="11"/>
      <c r="B57" s="91"/>
      <c r="C57" s="11"/>
      <c r="D57" s="11"/>
      <c r="E57" s="11"/>
      <c r="F57" s="11"/>
      <c r="G57" s="11"/>
      <c r="H57" s="11"/>
      <c r="I57" s="11"/>
      <c r="J57" s="11"/>
      <c r="K57" s="11"/>
      <c r="L57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 published="0" codeName="Hoja28">
    <tabColor rgb="FF53722D"/>
  </sheetPr>
  <dimension ref="A1:O57"/>
  <sheetViews>
    <sheetView zoomScaleSheetLayoutView="100" workbookViewId="0">
      <pane ySplit="11" topLeftCell="A12" activePane="bottomLeft" state="frozen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06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200" t="s">
        <v>108</v>
      </c>
      <c r="D7" s="200"/>
      <c r="E7" s="200"/>
      <c r="F7" s="200"/>
      <c r="G7" s="200"/>
      <c r="H7" s="200"/>
      <c r="I7" s="200"/>
      <c r="J7" s="200"/>
      <c r="K7" s="200"/>
      <c r="L7" s="18"/>
    </row>
    <row r="8" spans="1:15">
      <c r="A8" s="16"/>
      <c r="B8" s="10"/>
      <c r="C8" s="197" t="s">
        <v>132</v>
      </c>
      <c r="D8" s="197"/>
      <c r="E8" s="197"/>
      <c r="F8" s="197"/>
      <c r="G8" s="197"/>
      <c r="H8" s="197"/>
      <c r="I8" s="197"/>
      <c r="J8" s="197"/>
      <c r="K8" s="197"/>
      <c r="L8" s="18"/>
    </row>
    <row r="9" spans="1:15">
      <c r="A9" s="16"/>
      <c r="B9" s="10"/>
      <c r="C9" s="119"/>
      <c r="D9" s="119"/>
      <c r="E9" s="119"/>
      <c r="F9" s="119"/>
      <c r="G9" s="119"/>
      <c r="H9" s="10"/>
      <c r="I9" s="10"/>
      <c r="J9" s="10"/>
      <c r="K9" s="10"/>
      <c r="L9" s="18"/>
    </row>
    <row r="10" spans="1:15" ht="15.75" customHeight="1">
      <c r="A10" s="16"/>
      <c r="B10" s="11"/>
      <c r="C10" s="198" t="s">
        <v>2</v>
      </c>
      <c r="D10" s="198"/>
      <c r="E10" s="198"/>
      <c r="F10" s="198"/>
      <c r="G10" s="198"/>
      <c r="H10" s="199" t="s">
        <v>1</v>
      </c>
      <c r="I10" s="199" t="s">
        <v>3</v>
      </c>
      <c r="J10" s="199" t="s">
        <v>29</v>
      </c>
      <c r="K10" s="199" t="s">
        <v>30</v>
      </c>
      <c r="L10" s="18"/>
    </row>
    <row r="11" spans="1:15">
      <c r="A11" s="16"/>
      <c r="B11" s="11"/>
      <c r="C11" s="119">
        <v>2006</v>
      </c>
      <c r="D11" s="119">
        <v>2007</v>
      </c>
      <c r="E11" s="119">
        <v>2008</v>
      </c>
      <c r="F11" s="119">
        <v>2009</v>
      </c>
      <c r="G11" s="119">
        <v>2010</v>
      </c>
      <c r="H11" s="199"/>
      <c r="I11" s="199"/>
      <c r="J11" s="199"/>
      <c r="K11" s="199"/>
      <c r="L11" s="18"/>
      <c r="O11" s="102"/>
    </row>
    <row r="12" spans="1:15" ht="12" customHeight="1">
      <c r="A12" s="16"/>
      <c r="B12" s="11"/>
      <c r="C12" s="119"/>
      <c r="D12" s="119"/>
      <c r="E12" s="119"/>
      <c r="F12" s="119"/>
      <c r="G12" s="119"/>
      <c r="H12" s="119"/>
      <c r="I12" s="119"/>
      <c r="J12" s="119"/>
      <c r="K12" s="119"/>
      <c r="L12" s="18"/>
    </row>
    <row r="13" spans="1:15">
      <c r="A13" s="16"/>
      <c r="B13" s="12" t="s">
        <v>28</v>
      </c>
      <c r="C13" s="26">
        <v>5562.2033333333338</v>
      </c>
      <c r="D13" s="26">
        <v>6048.5173333333332</v>
      </c>
      <c r="E13" s="26">
        <v>5077.8240000000005</v>
      </c>
      <c r="F13" s="26">
        <v>5480.6523333333344</v>
      </c>
      <c r="G13" s="26">
        <v>6237.284333333334</v>
      </c>
      <c r="H13" s="28">
        <f t="shared" ref="H13:H39" si="0">IF(OR(OR(G13=0,F13=0),G13=""),"",(G13/F13-1)*100)</f>
        <v>13.805509891553648</v>
      </c>
      <c r="I13" s="27">
        <f>IF(OR(OR(G13=0,F13=0),F13=""),"",(F13/E13-1)*100)</f>
        <v>7.933089711918595</v>
      </c>
      <c r="J13" s="28">
        <f t="shared" ref="J13:J39" si="1">IF(G13=0,"",G13/$G$13*100)</f>
        <v>100</v>
      </c>
      <c r="K13" s="27">
        <f t="shared" ref="K13:K39" si="2">IF(F13=0,"",F13/$F$13*100)</f>
        <v>100</v>
      </c>
      <c r="L13" s="18"/>
    </row>
    <row r="14" spans="1:15">
      <c r="A14" s="16"/>
      <c r="B14" s="11" t="s">
        <v>32</v>
      </c>
      <c r="C14" s="25">
        <f>C13-SUM(C15:C39)</f>
        <v>3198.3510000000006</v>
      </c>
      <c r="D14" s="25">
        <f t="shared" ref="D14:G14" si="3">D13-SUM(D15:D39)</f>
        <v>3007.0969999999993</v>
      </c>
      <c r="E14" s="25">
        <f t="shared" si="3"/>
        <v>2415.925666666667</v>
      </c>
      <c r="F14" s="25">
        <f t="shared" si="3"/>
        <v>2763.7293333333346</v>
      </c>
      <c r="G14" s="26">
        <f t="shared" si="3"/>
        <v>3054.1379999999999</v>
      </c>
      <c r="H14" s="28">
        <f t="shared" si="0"/>
        <v>10.507854845409303</v>
      </c>
      <c r="I14" s="27">
        <f>IF(OR(OR(G14=0,F14=0),F14=""),"",(F14/E14-1)*100)</f>
        <v>14.396290062456419</v>
      </c>
      <c r="J14" s="28">
        <f t="shared" si="1"/>
        <v>48.965829306162249</v>
      </c>
      <c r="K14" s="27">
        <f t="shared" si="2"/>
        <v>50.427014253838529</v>
      </c>
      <c r="L14" s="18"/>
    </row>
    <row r="15" spans="1:15">
      <c r="A15" s="16"/>
      <c r="B15" s="12" t="s">
        <v>5</v>
      </c>
      <c r="C15" s="29">
        <v>858.01533333333339</v>
      </c>
      <c r="D15" s="29">
        <v>988.26</v>
      </c>
      <c r="E15" s="29">
        <v>853.81366666666656</v>
      </c>
      <c r="F15" s="29">
        <v>769.46566666666661</v>
      </c>
      <c r="G15" s="29">
        <v>1100.1906666666666</v>
      </c>
      <c r="H15" s="58">
        <f t="shared" si="0"/>
        <v>42.981124997130053</v>
      </c>
      <c r="I15" s="36">
        <f t="shared" ref="I15:I39" si="4">IF(OR(OR(G15=0,F15=0),F15=""),"",(F15/E15-1)*100)</f>
        <v>-9.8789704701377055</v>
      </c>
      <c r="J15" s="58">
        <f t="shared" si="1"/>
        <v>17.638937201997042</v>
      </c>
      <c r="K15" s="36">
        <f t="shared" si="2"/>
        <v>14.039673014593088</v>
      </c>
      <c r="L15" s="18"/>
      <c r="N15" s="23" t="s">
        <v>5</v>
      </c>
      <c r="O15" s="34">
        <f>J15</f>
        <v>17.638937201997042</v>
      </c>
    </row>
    <row r="16" spans="1:15">
      <c r="A16" s="16"/>
      <c r="B16" s="11" t="s">
        <v>25</v>
      </c>
      <c r="C16" s="63">
        <v>300.73633333333333</v>
      </c>
      <c r="D16" s="63">
        <v>391.5</v>
      </c>
      <c r="E16" s="63">
        <v>371.69633333333331</v>
      </c>
      <c r="F16" s="63">
        <v>418.37799999999999</v>
      </c>
      <c r="G16" s="64">
        <v>452.88833333333332</v>
      </c>
      <c r="H16" s="28">
        <f t="shared" si="0"/>
        <v>8.2486013445576276</v>
      </c>
      <c r="I16" s="27">
        <f t="shared" si="4"/>
        <v>12.559087211872777</v>
      </c>
      <c r="J16" s="28">
        <f t="shared" si="1"/>
        <v>7.2609858574669213</v>
      </c>
      <c r="K16" s="27">
        <f t="shared" si="2"/>
        <v>7.6337263258868751</v>
      </c>
      <c r="L16" s="18"/>
      <c r="N16" s="23" t="s">
        <v>42</v>
      </c>
      <c r="O16" s="34">
        <f>100-O15</f>
        <v>82.361062798002962</v>
      </c>
    </row>
    <row r="17" spans="1:12">
      <c r="A17" s="16"/>
      <c r="B17" s="11" t="s">
        <v>26</v>
      </c>
      <c r="C17" s="25">
        <v>335.39866666666671</v>
      </c>
      <c r="D17" s="25">
        <v>390.01866666666666</v>
      </c>
      <c r="E17" s="25">
        <v>349.76666666666665</v>
      </c>
      <c r="F17" s="25">
        <v>414.17733333333331</v>
      </c>
      <c r="G17" s="26">
        <v>408.72033333333337</v>
      </c>
      <c r="H17" s="28">
        <f t="shared" si="0"/>
        <v>-1.317551580160492</v>
      </c>
      <c r="I17" s="27">
        <f t="shared" si="4"/>
        <v>18.415324502048989</v>
      </c>
      <c r="J17" s="28">
        <f t="shared" si="1"/>
        <v>6.5528571649210789</v>
      </c>
      <c r="K17" s="27">
        <f t="shared" si="2"/>
        <v>7.5570809484540051</v>
      </c>
      <c r="L17" s="18"/>
    </row>
    <row r="18" spans="1:12">
      <c r="A18" s="16"/>
      <c r="B18" s="11" t="s">
        <v>21</v>
      </c>
      <c r="C18" s="25">
        <v>131.35133333333332</v>
      </c>
      <c r="D18" s="25">
        <v>105.82933333333334</v>
      </c>
      <c r="E18" s="25">
        <v>167.18966666666665</v>
      </c>
      <c r="F18" s="25">
        <v>177.28833333333333</v>
      </c>
      <c r="G18" s="26">
        <v>204.63499999999999</v>
      </c>
      <c r="H18" s="28">
        <f t="shared" si="0"/>
        <v>15.424966861891654</v>
      </c>
      <c r="I18" s="27">
        <f t="shared" si="4"/>
        <v>6.0402457089652639</v>
      </c>
      <c r="J18" s="28">
        <f t="shared" si="1"/>
        <v>3.2808348804364798</v>
      </c>
      <c r="K18" s="27">
        <f t="shared" si="2"/>
        <v>3.2348034969316606</v>
      </c>
      <c r="L18" s="18"/>
    </row>
    <row r="19" spans="1:12">
      <c r="A19" s="16"/>
      <c r="B19" s="11" t="s">
        <v>27</v>
      </c>
      <c r="C19" s="25">
        <v>212.01400000000001</v>
      </c>
      <c r="D19" s="25">
        <v>167.03266666666667</v>
      </c>
      <c r="E19" s="25">
        <v>89.465666666666664</v>
      </c>
      <c r="F19" s="25">
        <v>121.694</v>
      </c>
      <c r="G19" s="26">
        <v>113.94866666666667</v>
      </c>
      <c r="H19" s="28">
        <f t="shared" si="0"/>
        <v>-6.3645975424699071</v>
      </c>
      <c r="I19" s="27">
        <f t="shared" si="4"/>
        <v>36.023129915759135</v>
      </c>
      <c r="J19" s="28">
        <f t="shared" si="1"/>
        <v>1.826895497736114</v>
      </c>
      <c r="K19" s="27">
        <f t="shared" si="2"/>
        <v>2.2204291131524059</v>
      </c>
      <c r="L19" s="18"/>
    </row>
    <row r="20" spans="1:12">
      <c r="A20" s="16"/>
      <c r="B20" s="11" t="s">
        <v>22</v>
      </c>
      <c r="C20" s="25">
        <v>105.64333333333333</v>
      </c>
      <c r="D20" s="25">
        <v>144.458</v>
      </c>
      <c r="E20" s="25">
        <v>107.246</v>
      </c>
      <c r="F20" s="25">
        <v>96.730666666666664</v>
      </c>
      <c r="G20" s="26">
        <v>107.39566666666667</v>
      </c>
      <c r="H20" s="28">
        <f t="shared" si="0"/>
        <v>11.025459006450911</v>
      </c>
      <c r="I20" s="27">
        <f t="shared" si="4"/>
        <v>-9.8048722873891219</v>
      </c>
      <c r="J20" s="28">
        <f t="shared" si="1"/>
        <v>1.7218337489077109</v>
      </c>
      <c r="K20" s="27">
        <f t="shared" si="2"/>
        <v>1.7649480533247954</v>
      </c>
      <c r="L20" s="18"/>
    </row>
    <row r="21" spans="1:12">
      <c r="A21" s="16"/>
      <c r="B21" s="11" t="s">
        <v>6</v>
      </c>
      <c r="C21" s="25">
        <v>97.384333333333345</v>
      </c>
      <c r="D21" s="25">
        <v>102.03666666666668</v>
      </c>
      <c r="E21" s="25">
        <v>55.969000000000001</v>
      </c>
      <c r="F21" s="25">
        <v>111.21600000000001</v>
      </c>
      <c r="G21" s="26">
        <v>106.02633333333334</v>
      </c>
      <c r="H21" s="28">
        <f t="shared" si="0"/>
        <v>-4.6662950175034741</v>
      </c>
      <c r="I21" s="27">
        <f t="shared" si="4"/>
        <v>98.710000178670356</v>
      </c>
      <c r="J21" s="28">
        <f t="shared" si="1"/>
        <v>1.6998797500172751</v>
      </c>
      <c r="K21" s="27">
        <f t="shared" si="2"/>
        <v>2.0292474916459153</v>
      </c>
      <c r="L21" s="18"/>
    </row>
    <row r="22" spans="1:12">
      <c r="A22" s="16"/>
      <c r="B22" s="11" t="s">
        <v>24</v>
      </c>
      <c r="C22" s="25">
        <v>56.467999999999996</v>
      </c>
      <c r="D22" s="25">
        <v>68.947000000000003</v>
      </c>
      <c r="E22" s="25">
        <v>65.749333333333325</v>
      </c>
      <c r="F22" s="25">
        <v>62.97</v>
      </c>
      <c r="G22" s="26">
        <v>84.804666666666662</v>
      </c>
      <c r="H22" s="28">
        <f t="shared" si="0"/>
        <v>34.674712826213529</v>
      </c>
      <c r="I22" s="27">
        <f t="shared" si="4"/>
        <v>-4.2271658014276348</v>
      </c>
      <c r="J22" s="28">
        <f t="shared" si="1"/>
        <v>1.3596408650709257</v>
      </c>
      <c r="K22" s="27">
        <f t="shared" si="2"/>
        <v>1.1489508213651207</v>
      </c>
      <c r="L22" s="18"/>
    </row>
    <row r="23" spans="1:12">
      <c r="A23" s="16"/>
      <c r="B23" s="11" t="s">
        <v>8</v>
      </c>
      <c r="C23" s="25">
        <v>81.885666666666665</v>
      </c>
      <c r="D23" s="25">
        <v>92.11333333333333</v>
      </c>
      <c r="E23" s="25">
        <v>76.286999999999992</v>
      </c>
      <c r="F23" s="25">
        <v>65.74966666666667</v>
      </c>
      <c r="G23" s="26">
        <v>80.388000000000005</v>
      </c>
      <c r="H23" s="28">
        <f t="shared" si="0"/>
        <v>22.263737712231759</v>
      </c>
      <c r="I23" s="27">
        <f t="shared" si="4"/>
        <v>-13.812750971113452</v>
      </c>
      <c r="J23" s="28">
        <f t="shared" si="1"/>
        <v>1.2888301334988042</v>
      </c>
      <c r="K23" s="27">
        <f t="shared" si="2"/>
        <v>1.1996686282539237</v>
      </c>
      <c r="L23" s="18"/>
    </row>
    <row r="24" spans="1:12">
      <c r="A24" s="16"/>
      <c r="B24" s="11" t="s">
        <v>11</v>
      </c>
      <c r="C24" s="25">
        <v>47.914666666666669</v>
      </c>
      <c r="D24" s="25">
        <v>58.221000000000004</v>
      </c>
      <c r="E24" s="25">
        <v>54.336999999999996</v>
      </c>
      <c r="F24" s="25">
        <v>50.838333333333331</v>
      </c>
      <c r="G24" s="26">
        <v>56</v>
      </c>
      <c r="H24" s="28">
        <f t="shared" si="0"/>
        <v>10.153099695111955</v>
      </c>
      <c r="I24" s="27">
        <f t="shared" si="4"/>
        <v>-6.4388292814595349</v>
      </c>
      <c r="J24" s="28">
        <f t="shared" si="1"/>
        <v>0.89782663427293907</v>
      </c>
      <c r="K24" s="27">
        <f t="shared" si="2"/>
        <v>0.9275963925705436</v>
      </c>
      <c r="L24" s="18"/>
    </row>
    <row r="25" spans="1:12">
      <c r="A25" s="16"/>
      <c r="B25" s="11" t="s">
        <v>17</v>
      </c>
      <c r="C25" s="25"/>
      <c r="D25" s="25">
        <v>57.449333333333328</v>
      </c>
      <c r="E25" s="25">
        <v>51.383999999999993</v>
      </c>
      <c r="F25" s="25">
        <v>60.852666666666664</v>
      </c>
      <c r="G25" s="26">
        <v>53.320666666666675</v>
      </c>
      <c r="H25" s="28">
        <f t="shared" si="0"/>
        <v>-12.377436212053139</v>
      </c>
      <c r="I25" s="27">
        <f t="shared" si="4"/>
        <v>18.427266594011126</v>
      </c>
      <c r="J25" s="28">
        <f t="shared" si="1"/>
        <v>0.85486990518790429</v>
      </c>
      <c r="K25" s="27">
        <f t="shared" si="2"/>
        <v>1.1103179505943239</v>
      </c>
      <c r="L25" s="18"/>
    </row>
    <row r="26" spans="1:12">
      <c r="A26" s="16"/>
      <c r="B26" s="11" t="s">
        <v>10</v>
      </c>
      <c r="C26" s="25"/>
      <c r="D26" s="25">
        <v>57.217666666666673</v>
      </c>
      <c r="E26" s="25">
        <v>50.388333333333328</v>
      </c>
      <c r="F26" s="25">
        <v>42.045666666666669</v>
      </c>
      <c r="G26" s="26">
        <v>50.18266666666667</v>
      </c>
      <c r="H26" s="28">
        <f t="shared" si="0"/>
        <v>19.352767229282453</v>
      </c>
      <c r="I26" s="27">
        <f t="shared" si="4"/>
        <v>-16.556742632223052</v>
      </c>
      <c r="J26" s="28">
        <f t="shared" si="1"/>
        <v>0.8045595484316812</v>
      </c>
      <c r="K26" s="27">
        <f t="shared" si="2"/>
        <v>0.76716536845340233</v>
      </c>
      <c r="L26" s="18"/>
    </row>
    <row r="27" spans="1:12">
      <c r="A27" s="16"/>
      <c r="B27" s="11" t="s">
        <v>9</v>
      </c>
      <c r="C27" s="25">
        <v>53.238666666666667</v>
      </c>
      <c r="D27" s="25">
        <v>55.598666666666666</v>
      </c>
      <c r="E27" s="25">
        <v>56.106999999999999</v>
      </c>
      <c r="F27" s="25">
        <v>47.861333333333334</v>
      </c>
      <c r="G27" s="26">
        <v>48.890666666666668</v>
      </c>
      <c r="H27" s="28">
        <f t="shared" si="0"/>
        <v>2.15065745486962</v>
      </c>
      <c r="I27" s="27">
        <f t="shared" si="4"/>
        <v>-14.696324285145646</v>
      </c>
      <c r="J27" s="28">
        <f t="shared" si="1"/>
        <v>0.78384540536952685</v>
      </c>
      <c r="K27" s="27">
        <f t="shared" si="2"/>
        <v>0.87327804105070927</v>
      </c>
      <c r="L27" s="18"/>
    </row>
    <row r="28" spans="1:12">
      <c r="A28" s="16"/>
      <c r="B28" s="11" t="s">
        <v>20</v>
      </c>
      <c r="C28" s="25">
        <v>44.391666666666673</v>
      </c>
      <c r="D28" s="25">
        <v>57.369</v>
      </c>
      <c r="E28" s="25">
        <v>58.832666666666661</v>
      </c>
      <c r="F28" s="25">
        <v>51.376333333333342</v>
      </c>
      <c r="G28" s="26">
        <v>46.891666666666673</v>
      </c>
      <c r="H28" s="28">
        <f t="shared" si="0"/>
        <v>-8.7290516385625025</v>
      </c>
      <c r="I28" s="27">
        <f t="shared" si="4"/>
        <v>-12.67379800337679</v>
      </c>
      <c r="J28" s="28">
        <f t="shared" si="1"/>
        <v>0.75179620104967693</v>
      </c>
      <c r="K28" s="27">
        <f t="shared" si="2"/>
        <v>0.93741274229095717</v>
      </c>
      <c r="L28" s="18"/>
    </row>
    <row r="29" spans="1:12">
      <c r="A29" s="16"/>
      <c r="B29" s="11" t="s">
        <v>16</v>
      </c>
      <c r="C29" s="25"/>
      <c r="D29" s="25">
        <v>40.645666666666671</v>
      </c>
      <c r="E29" s="25">
        <v>30.47066666666667</v>
      </c>
      <c r="F29" s="25">
        <v>35.981000000000002</v>
      </c>
      <c r="G29" s="26">
        <v>44.806000000000004</v>
      </c>
      <c r="H29" s="28">
        <f t="shared" si="0"/>
        <v>24.526833606625729</v>
      </c>
      <c r="I29" s="27">
        <f t="shared" si="4"/>
        <v>18.084058985691144</v>
      </c>
      <c r="J29" s="28">
        <f t="shared" si="1"/>
        <v>0.71835750312916635</v>
      </c>
      <c r="K29" s="27">
        <f t="shared" si="2"/>
        <v>0.65650944105984455</v>
      </c>
      <c r="L29" s="18"/>
    </row>
    <row r="30" spans="1:12">
      <c r="A30" s="16"/>
      <c r="B30" s="11" t="s">
        <v>23</v>
      </c>
      <c r="C30" s="25">
        <v>39.410333333333334</v>
      </c>
      <c r="D30" s="25">
        <v>52.428333333333335</v>
      </c>
      <c r="E30" s="25">
        <v>43.875</v>
      </c>
      <c r="F30" s="25">
        <v>39.161000000000001</v>
      </c>
      <c r="G30" s="26">
        <v>43.152333333333331</v>
      </c>
      <c r="H30" s="28">
        <f t="shared" si="0"/>
        <v>10.192112901441043</v>
      </c>
      <c r="I30" s="27">
        <f t="shared" si="4"/>
        <v>-10.744159544159537</v>
      </c>
      <c r="J30" s="28">
        <f t="shared" si="1"/>
        <v>0.6918448963873326</v>
      </c>
      <c r="K30" s="27">
        <f t="shared" si="2"/>
        <v>0.71453173122883107</v>
      </c>
      <c r="L30" s="18"/>
    </row>
    <row r="31" spans="1:12">
      <c r="A31" s="16"/>
      <c r="B31" s="11" t="s">
        <v>19</v>
      </c>
      <c r="C31" s="25"/>
      <c r="D31" s="25">
        <v>53.983666666666664</v>
      </c>
      <c r="E31" s="25">
        <v>39.76</v>
      </c>
      <c r="F31" s="25">
        <v>33.841333333333331</v>
      </c>
      <c r="G31" s="26">
        <v>38.898000000000003</v>
      </c>
      <c r="H31" s="28">
        <f t="shared" si="0"/>
        <v>14.942279658011914</v>
      </c>
      <c r="I31" s="27">
        <f t="shared" si="4"/>
        <v>-14.885982562038901</v>
      </c>
      <c r="J31" s="28">
        <f t="shared" si="1"/>
        <v>0.62363679321337118</v>
      </c>
      <c r="K31" s="27">
        <f t="shared" si="2"/>
        <v>0.61746907621763014</v>
      </c>
      <c r="L31" s="18"/>
    </row>
    <row r="32" spans="1:12">
      <c r="A32" s="16"/>
      <c r="B32" s="11" t="s">
        <v>12</v>
      </c>
      <c r="C32" s="25"/>
      <c r="D32" s="25">
        <v>44.262999999999998</v>
      </c>
      <c r="E32" s="25">
        <v>37.972666666666669</v>
      </c>
      <c r="F32" s="25">
        <v>34.987666666666662</v>
      </c>
      <c r="G32" s="26">
        <v>37.963333333333331</v>
      </c>
      <c r="H32" s="28">
        <f t="shared" si="0"/>
        <v>8.5049017272753389</v>
      </c>
      <c r="I32" s="27">
        <f t="shared" si="4"/>
        <v>-7.860917502062903</v>
      </c>
      <c r="J32" s="28">
        <f t="shared" si="1"/>
        <v>0.60865163915086329</v>
      </c>
      <c r="K32" s="27">
        <f t="shared" si="2"/>
        <v>0.63838507788336862</v>
      </c>
      <c r="L32" s="18"/>
    </row>
    <row r="33" spans="1:14">
      <c r="A33" s="16"/>
      <c r="B33" s="11" t="s">
        <v>14</v>
      </c>
      <c r="C33" s="25"/>
      <c r="D33" s="25">
        <v>22.531000000000002</v>
      </c>
      <c r="E33" s="25">
        <v>21.724</v>
      </c>
      <c r="F33" s="25">
        <v>27.775333333333332</v>
      </c>
      <c r="G33" s="26">
        <v>34.441000000000003</v>
      </c>
      <c r="H33" s="28">
        <f t="shared" si="0"/>
        <v>23.998511869044492</v>
      </c>
      <c r="I33" s="27">
        <f t="shared" si="4"/>
        <v>27.855520775793273</v>
      </c>
      <c r="J33" s="28">
        <f t="shared" si="1"/>
        <v>0.55217941269632675</v>
      </c>
      <c r="K33" s="27">
        <f t="shared" si="2"/>
        <v>0.50678882081980858</v>
      </c>
      <c r="L33" s="18"/>
    </row>
    <row r="34" spans="1:14">
      <c r="A34" s="16"/>
      <c r="B34" s="11" t="s">
        <v>4</v>
      </c>
      <c r="C34" s="25"/>
      <c r="D34" s="25">
        <v>35.749000000000002</v>
      </c>
      <c r="E34" s="25">
        <v>40.443666666666672</v>
      </c>
      <c r="F34" s="25">
        <v>27.900666666666666</v>
      </c>
      <c r="G34" s="26">
        <v>29.489000000000001</v>
      </c>
      <c r="H34" s="28">
        <f t="shared" si="0"/>
        <v>5.692814986499739</v>
      </c>
      <c r="I34" s="27">
        <f t="shared" si="4"/>
        <v>-31.013508501537125</v>
      </c>
      <c r="J34" s="28">
        <f t="shared" si="1"/>
        <v>0.47278588603704819</v>
      </c>
      <c r="K34" s="27">
        <f t="shared" si="2"/>
        <v>0.50907565322059889</v>
      </c>
      <c r="L34" s="18"/>
    </row>
    <row r="35" spans="1:14">
      <c r="A35" s="16"/>
      <c r="B35" s="11" t="s">
        <v>18</v>
      </c>
      <c r="C35" s="25"/>
      <c r="D35" s="25">
        <v>19.393333333333334</v>
      </c>
      <c r="E35" s="25">
        <v>16.802000000000003</v>
      </c>
      <c r="F35" s="25">
        <v>7.6269999999999998</v>
      </c>
      <c r="G35" s="26">
        <v>20.085666666666668</v>
      </c>
      <c r="H35" s="28">
        <f t="shared" si="0"/>
        <v>163.34950395524675</v>
      </c>
      <c r="I35" s="27">
        <f t="shared" si="4"/>
        <v>-54.606594453041311</v>
      </c>
      <c r="J35" s="28">
        <f t="shared" si="1"/>
        <v>0.3220258303653839</v>
      </c>
      <c r="K35" s="27">
        <f t="shared" si="2"/>
        <v>0.13916226638957879</v>
      </c>
      <c r="L35" s="18"/>
    </row>
    <row r="36" spans="1:14">
      <c r="A36" s="16"/>
      <c r="B36" s="11" t="s">
        <v>7</v>
      </c>
      <c r="C36" s="25"/>
      <c r="D36" s="25">
        <v>21.586666666666662</v>
      </c>
      <c r="E36" s="25">
        <v>12.956333333333333</v>
      </c>
      <c r="F36" s="25">
        <v>7.1669999999999989</v>
      </c>
      <c r="G36" s="26">
        <v>11.254666666666667</v>
      </c>
      <c r="H36" s="28">
        <f t="shared" si="0"/>
        <v>57.034556532254335</v>
      </c>
      <c r="I36" s="27">
        <f t="shared" si="4"/>
        <v>-44.683423808176194</v>
      </c>
      <c r="J36" s="28">
        <f t="shared" si="1"/>
        <v>0.18044177666423522</v>
      </c>
      <c r="K36" s="27">
        <f t="shared" si="2"/>
        <v>0.13076910491859328</v>
      </c>
      <c r="L36" s="18"/>
    </row>
    <row r="37" spans="1:14">
      <c r="A37" s="16"/>
      <c r="B37" s="11" t="s">
        <v>13</v>
      </c>
      <c r="C37" s="25"/>
      <c r="D37" s="25">
        <v>10.592333333333334</v>
      </c>
      <c r="E37" s="25">
        <v>7.6523333333333339</v>
      </c>
      <c r="F37" s="25">
        <v>8.6023333333333341</v>
      </c>
      <c r="G37" s="26">
        <v>7.5756666666666668</v>
      </c>
      <c r="H37" s="28">
        <f t="shared" si="0"/>
        <v>-11.934746386639294</v>
      </c>
      <c r="I37" s="27">
        <f t="shared" si="4"/>
        <v>12.41451409156249</v>
      </c>
      <c r="J37" s="28">
        <f t="shared" si="1"/>
        <v>0.12145777331619693</v>
      </c>
      <c r="K37" s="27">
        <f t="shared" si="2"/>
        <v>0.15695820150849438</v>
      </c>
      <c r="L37" s="18"/>
    </row>
    <row r="38" spans="1:14">
      <c r="A38" s="16"/>
      <c r="B38" s="11" t="s">
        <v>15</v>
      </c>
      <c r="C38" s="25"/>
      <c r="D38" s="25">
        <v>4.1959999999999997</v>
      </c>
      <c r="E38" s="25">
        <v>2.0093333333333336</v>
      </c>
      <c r="F38" s="25">
        <v>3.2356666666666669</v>
      </c>
      <c r="G38" s="26">
        <v>1.1973333333333331</v>
      </c>
      <c r="H38" s="28">
        <f t="shared" si="0"/>
        <v>-62.995776243947674</v>
      </c>
      <c r="I38" s="27">
        <f t="shared" si="4"/>
        <v>61.031851360318498</v>
      </c>
      <c r="J38" s="28">
        <f t="shared" si="1"/>
        <v>1.9196388513740458E-2</v>
      </c>
      <c r="K38" s="27">
        <f t="shared" si="2"/>
        <v>5.9037984346997134E-2</v>
      </c>
      <c r="L38" s="18"/>
    </row>
    <row r="39" spans="1:14">
      <c r="A39" s="16"/>
      <c r="B39" s="11" t="s">
        <v>15</v>
      </c>
      <c r="C39" s="25"/>
      <c r="D39" s="25"/>
      <c r="E39" s="25"/>
      <c r="F39" s="25"/>
      <c r="G39" s="26"/>
      <c r="H39" s="28" t="str">
        <f t="shared" si="0"/>
        <v/>
      </c>
      <c r="I39" s="27" t="str">
        <f t="shared" si="4"/>
        <v/>
      </c>
      <c r="J39" s="28" t="str">
        <f t="shared" si="1"/>
        <v/>
      </c>
      <c r="K39" s="27" t="str">
        <f t="shared" si="2"/>
        <v/>
      </c>
      <c r="L39" s="18"/>
    </row>
    <row r="40" spans="1:14" ht="14.25" customHeight="1">
      <c r="A40" s="16"/>
      <c r="B40" s="12"/>
      <c r="C40" s="4"/>
      <c r="D40" s="4"/>
      <c r="E40" s="4"/>
      <c r="F40" s="4"/>
      <c r="G40" s="4"/>
      <c r="H40" s="24"/>
      <c r="I40" s="24"/>
      <c r="J40" s="24"/>
      <c r="K40" s="24"/>
      <c r="L40" s="18"/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tr">
        <f>IF(G45="","",1)</f>
        <v/>
      </c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3" t="str">
        <f>IF(G47="","",1)</f>
        <v/>
      </c>
    </row>
    <row r="48" spans="1:14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3" t="str">
        <f>IF(G48="","",1)</f>
        <v/>
      </c>
    </row>
    <row r="49" spans="1:14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3" t="str">
        <f>IF(G49="","",1)</f>
        <v/>
      </c>
    </row>
    <row r="50" spans="1:14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3" t="str">
        <f>IF(G50="","",1)</f>
        <v/>
      </c>
    </row>
    <row r="51" spans="1:14">
      <c r="A51" s="16"/>
      <c r="B51" s="11"/>
      <c r="C51" s="4"/>
      <c r="D51" s="4"/>
      <c r="E51" s="4"/>
      <c r="F51" s="4"/>
      <c r="G51" s="5"/>
      <c r="H51" s="8"/>
      <c r="I51" s="8"/>
      <c r="J51" s="8"/>
      <c r="K51" s="8"/>
      <c r="L51" s="18"/>
    </row>
    <row r="52" spans="1:14">
      <c r="A52" s="16"/>
      <c r="B52" s="11"/>
      <c r="C52" s="4"/>
      <c r="D52" s="4"/>
      <c r="E52" s="4"/>
      <c r="F52" s="4"/>
      <c r="G52" s="5"/>
      <c r="H52" s="8"/>
      <c r="I52" s="8"/>
      <c r="J52" s="8"/>
      <c r="K52" s="8"/>
      <c r="L52" s="18"/>
    </row>
    <row r="53" spans="1:14">
      <c r="A53" s="16"/>
      <c r="B53" s="91" t="s">
        <v>31</v>
      </c>
      <c r="C53" s="5"/>
      <c r="D53" s="5"/>
      <c r="E53" s="5"/>
      <c r="F53" s="5"/>
      <c r="G53" s="5"/>
      <c r="H53" s="6"/>
      <c r="I53" s="6"/>
      <c r="J53" s="6"/>
      <c r="K53" s="6"/>
      <c r="L53" s="18"/>
    </row>
    <row r="54" spans="1:14">
      <c r="A54" s="16"/>
      <c r="B54" s="91" t="s">
        <v>115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>
      <c r="A55" s="16"/>
      <c r="B55" s="91" t="s">
        <v>112</v>
      </c>
      <c r="C55" s="11"/>
      <c r="D55" s="11"/>
      <c r="E55" s="11"/>
      <c r="F55" s="11"/>
      <c r="G55" s="11"/>
      <c r="H55" s="11"/>
      <c r="I55" s="11"/>
      <c r="J55" s="11"/>
      <c r="K55" s="11"/>
      <c r="L55" s="18"/>
    </row>
    <row r="56" spans="1:14">
      <c r="A56" s="16"/>
      <c r="B56" s="91" t="s">
        <v>113</v>
      </c>
      <c r="C56" s="11"/>
      <c r="D56" s="11"/>
      <c r="E56" s="11"/>
      <c r="F56" s="11"/>
      <c r="G56" s="11"/>
      <c r="H56" s="11"/>
      <c r="I56" s="11"/>
      <c r="J56" s="11"/>
      <c r="K56" s="11"/>
      <c r="L56" s="18"/>
    </row>
    <row r="57" spans="1:14">
      <c r="A57" s="20"/>
      <c r="B57" s="110" t="s">
        <v>188</v>
      </c>
      <c r="C57" s="21"/>
      <c r="D57" s="21"/>
      <c r="E57" s="21"/>
      <c r="F57" s="21"/>
      <c r="G57" s="21"/>
      <c r="H57" s="21"/>
      <c r="I57" s="21"/>
      <c r="J57" s="21"/>
      <c r="K57" s="21"/>
      <c r="L57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 published="0" codeName="Hoja29">
    <tabColor rgb="FF53722D"/>
  </sheetPr>
  <dimension ref="A1:O56"/>
  <sheetViews>
    <sheetView zoomScaleSheetLayoutView="100" workbookViewId="0">
      <pane ySplit="11" topLeftCell="A12" activePane="bottomLeft" state="frozen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06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200" t="s">
        <v>65</v>
      </c>
      <c r="D7" s="200"/>
      <c r="E7" s="200"/>
      <c r="F7" s="200"/>
      <c r="G7" s="200"/>
      <c r="H7" s="200"/>
      <c r="I7" s="200"/>
      <c r="J7" s="200"/>
      <c r="K7" s="200"/>
      <c r="L7" s="18"/>
    </row>
    <row r="8" spans="1:15">
      <c r="A8" s="16"/>
      <c r="B8" s="10"/>
      <c r="C8" s="197" t="s">
        <v>132</v>
      </c>
      <c r="D8" s="197"/>
      <c r="E8" s="197"/>
      <c r="F8" s="197"/>
      <c r="G8" s="197"/>
      <c r="H8" s="197"/>
      <c r="I8" s="197"/>
      <c r="J8" s="197"/>
      <c r="K8" s="197"/>
      <c r="L8" s="18"/>
    </row>
    <row r="9" spans="1:15">
      <c r="A9" s="16"/>
      <c r="B9" s="10"/>
      <c r="C9" s="119"/>
      <c r="D9" s="119"/>
      <c r="E9" s="119"/>
      <c r="F9" s="119"/>
      <c r="G9" s="119"/>
      <c r="H9" s="10"/>
      <c r="I9" s="10"/>
      <c r="J9" s="10"/>
      <c r="K9" s="10"/>
      <c r="L9" s="18"/>
    </row>
    <row r="10" spans="1:15" ht="15.75" customHeight="1">
      <c r="A10" s="16"/>
      <c r="B10" s="11"/>
      <c r="C10" s="198" t="s">
        <v>2</v>
      </c>
      <c r="D10" s="198"/>
      <c r="E10" s="198"/>
      <c r="F10" s="198"/>
      <c r="G10" s="198"/>
      <c r="H10" s="199" t="s">
        <v>1</v>
      </c>
      <c r="I10" s="199" t="s">
        <v>3</v>
      </c>
      <c r="J10" s="199" t="s">
        <v>29</v>
      </c>
      <c r="K10" s="199" t="s">
        <v>30</v>
      </c>
      <c r="L10" s="18"/>
    </row>
    <row r="11" spans="1:15">
      <c r="A11" s="16"/>
      <c r="B11" s="11"/>
      <c r="C11" s="119">
        <v>2006</v>
      </c>
      <c r="D11" s="119">
        <v>2007</v>
      </c>
      <c r="E11" s="119">
        <v>2008</v>
      </c>
      <c r="F11" s="119">
        <v>2009</v>
      </c>
      <c r="G11" s="119">
        <v>2010</v>
      </c>
      <c r="H11" s="199"/>
      <c r="I11" s="199"/>
      <c r="J11" s="199"/>
      <c r="K11" s="199"/>
      <c r="L11" s="18"/>
      <c r="O11" s="102"/>
    </row>
    <row r="12" spans="1:15" ht="12" customHeight="1">
      <c r="A12" s="16"/>
      <c r="B12" s="11"/>
      <c r="C12" s="119"/>
      <c r="D12" s="119"/>
      <c r="E12" s="119"/>
      <c r="F12" s="119"/>
      <c r="G12" s="119"/>
      <c r="H12" s="119"/>
      <c r="I12" s="119"/>
      <c r="J12" s="119"/>
      <c r="K12" s="119"/>
      <c r="L12" s="18"/>
    </row>
    <row r="13" spans="1:15">
      <c r="A13" s="16"/>
      <c r="B13" s="12" t="s">
        <v>28</v>
      </c>
      <c r="C13" s="26">
        <v>2483.9403333333335</v>
      </c>
      <c r="D13" s="26">
        <v>1789.0586666666666</v>
      </c>
      <c r="E13" s="26">
        <v>1851.49</v>
      </c>
      <c r="F13" s="26">
        <v>2411.0440000000003</v>
      </c>
      <c r="G13" s="26">
        <v>2732.8906666666667</v>
      </c>
      <c r="H13" s="28">
        <f t="shared" ref="H13:H38" si="0">IF(OR(OR(G13=0,F13=0),G13=""),"",(G13/F13-1)*100)</f>
        <v>13.34885081593975</v>
      </c>
      <c r="I13" s="27">
        <f>IF(OR(OR(G13=0,F13=0),F13=""),"",(F13/E13-1)*100)</f>
        <v>30.221821343890621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32</v>
      </c>
      <c r="C14" s="25">
        <f>C13-SUM(C15:C38)</f>
        <v>1355.6399999999999</v>
      </c>
      <c r="D14" s="25">
        <f>D13-SUM(D15:D38)</f>
        <v>726.62299999999937</v>
      </c>
      <c r="E14" s="25">
        <f>E13-SUM(E15:E38)</f>
        <v>721.14300000000026</v>
      </c>
      <c r="F14" s="25">
        <f>F13-SUM(F15:F38)</f>
        <v>1002.8940000000005</v>
      </c>
      <c r="G14" s="26">
        <f>G13-SUM(G15:G38)</f>
        <v>1137.9896666666677</v>
      </c>
      <c r="H14" s="28">
        <f t="shared" si="0"/>
        <v>13.470582800043406</v>
      </c>
      <c r="I14" s="27">
        <f>IF(OR(OR(G14=0,F14=0),F14=""),"",(F14/E14-1)*100)</f>
        <v>39.070059613696607</v>
      </c>
      <c r="J14" s="28">
        <f t="shared" si="1"/>
        <v>41.640512024386425</v>
      </c>
      <c r="K14" s="27">
        <f t="shared" si="2"/>
        <v>41.595839810472157</v>
      </c>
      <c r="L14" s="18"/>
    </row>
    <row r="15" spans="1:15">
      <c r="A15" s="16"/>
      <c r="B15" s="12" t="s">
        <v>5</v>
      </c>
      <c r="C15" s="29">
        <v>392.68166666666667</v>
      </c>
      <c r="D15" s="29">
        <v>334.69033333333329</v>
      </c>
      <c r="E15" s="29">
        <v>382.26233333333334</v>
      </c>
      <c r="F15" s="29">
        <v>430.82166666666666</v>
      </c>
      <c r="G15" s="29">
        <v>563.57733333333329</v>
      </c>
      <c r="H15" s="58">
        <f t="shared" si="0"/>
        <v>30.814528826699352</v>
      </c>
      <c r="I15" s="36">
        <f t="shared" ref="I15:I38" si="3">IF(OR(OR(G15=0,F15=0),F15=""),"",(F15/E15-1)*100)</f>
        <v>12.703143652657367</v>
      </c>
      <c r="J15" s="58">
        <f t="shared" si="1"/>
        <v>20.622022688552484</v>
      </c>
      <c r="K15" s="36">
        <f t="shared" si="2"/>
        <v>17.868677082071773</v>
      </c>
      <c r="L15" s="18"/>
      <c r="N15" s="23" t="s">
        <v>5</v>
      </c>
      <c r="O15" s="34">
        <f>J15</f>
        <v>20.622022688552484</v>
      </c>
    </row>
    <row r="16" spans="1:15">
      <c r="A16" s="16"/>
      <c r="B16" s="11" t="s">
        <v>25</v>
      </c>
      <c r="C16" s="63">
        <v>160.31966666666668</v>
      </c>
      <c r="D16" s="63">
        <v>153.90633333333335</v>
      </c>
      <c r="E16" s="63">
        <v>170.72433333333333</v>
      </c>
      <c r="F16" s="63">
        <v>234.24099999999999</v>
      </c>
      <c r="G16" s="64">
        <v>239.63699999999997</v>
      </c>
      <c r="H16" s="28">
        <f t="shared" si="0"/>
        <v>2.3036103841769684</v>
      </c>
      <c r="I16" s="27">
        <f t="shared" si="3"/>
        <v>37.204225915852639</v>
      </c>
      <c r="J16" s="28">
        <f t="shared" si="1"/>
        <v>8.7686274069751775</v>
      </c>
      <c r="K16" s="27">
        <f t="shared" si="2"/>
        <v>9.7153349337465418</v>
      </c>
      <c r="L16" s="18"/>
      <c r="N16" s="23" t="s">
        <v>42</v>
      </c>
      <c r="O16" s="34">
        <f>100-O15</f>
        <v>79.377977311447523</v>
      </c>
    </row>
    <row r="17" spans="1:12">
      <c r="A17" s="16"/>
      <c r="B17" s="11" t="s">
        <v>26</v>
      </c>
      <c r="C17" s="25">
        <v>177.4316666666667</v>
      </c>
      <c r="D17" s="25">
        <v>140.619</v>
      </c>
      <c r="E17" s="25">
        <v>121.39433333333334</v>
      </c>
      <c r="F17" s="25">
        <v>203.43733333333333</v>
      </c>
      <c r="G17" s="26">
        <v>220.94533333333334</v>
      </c>
      <c r="H17" s="28">
        <f t="shared" si="0"/>
        <v>8.6060899998689155</v>
      </c>
      <c r="I17" s="27">
        <f t="shared" si="3"/>
        <v>67.58387953309186</v>
      </c>
      <c r="J17" s="28">
        <f t="shared" si="1"/>
        <v>8.084675176662758</v>
      </c>
      <c r="K17" s="27">
        <f t="shared" si="2"/>
        <v>8.4377279441326376</v>
      </c>
      <c r="L17" s="18"/>
    </row>
    <row r="18" spans="1:12">
      <c r="A18" s="16"/>
      <c r="B18" s="11" t="s">
        <v>21</v>
      </c>
      <c r="C18" s="25">
        <v>57.571333333333335</v>
      </c>
      <c r="D18" s="25">
        <v>29.445</v>
      </c>
      <c r="E18" s="25">
        <v>53.19233333333333</v>
      </c>
      <c r="F18" s="25">
        <v>59.394666666666666</v>
      </c>
      <c r="G18" s="26">
        <v>83.022333333333336</v>
      </c>
      <c r="H18" s="28">
        <f t="shared" si="0"/>
        <v>39.780788398509401</v>
      </c>
      <c r="I18" s="27">
        <f t="shared" si="3"/>
        <v>11.660201658133706</v>
      </c>
      <c r="J18" s="28">
        <f t="shared" si="1"/>
        <v>3.0378944297320345</v>
      </c>
      <c r="K18" s="27">
        <f t="shared" si="2"/>
        <v>2.4634418395793132</v>
      </c>
      <c r="L18" s="18"/>
    </row>
    <row r="19" spans="1:12">
      <c r="A19" s="16"/>
      <c r="B19" s="11" t="s">
        <v>6</v>
      </c>
      <c r="C19" s="25">
        <v>51.984000000000002</v>
      </c>
      <c r="D19" s="25">
        <v>33.116666666666667</v>
      </c>
      <c r="E19" s="25">
        <v>30.212999999999997</v>
      </c>
      <c r="F19" s="25">
        <v>81.364999999999995</v>
      </c>
      <c r="G19" s="26">
        <v>58.414999999999999</v>
      </c>
      <c r="H19" s="28">
        <f t="shared" si="0"/>
        <v>-28.206231180483009</v>
      </c>
      <c r="I19" s="27">
        <f t="shared" si="3"/>
        <v>169.30460397841989</v>
      </c>
      <c r="J19" s="28">
        <f t="shared" si="1"/>
        <v>2.1374803138849803</v>
      </c>
      <c r="K19" s="27">
        <f t="shared" si="2"/>
        <v>3.3746791846187785</v>
      </c>
      <c r="L19" s="18"/>
    </row>
    <row r="20" spans="1:12">
      <c r="A20" s="16"/>
      <c r="B20" s="11" t="s">
        <v>27</v>
      </c>
      <c r="C20" s="25">
        <v>74.255333333333326</v>
      </c>
      <c r="D20" s="25">
        <v>55.740666666666662</v>
      </c>
      <c r="E20" s="25">
        <v>53.222333333333331</v>
      </c>
      <c r="F20" s="25">
        <v>61.959666666666664</v>
      </c>
      <c r="G20" s="26">
        <v>53.996000000000002</v>
      </c>
      <c r="H20" s="28">
        <f t="shared" si="0"/>
        <v>-12.852985006375107</v>
      </c>
      <c r="I20" s="27">
        <f t="shared" si="3"/>
        <v>16.416667188586253</v>
      </c>
      <c r="J20" s="28">
        <f t="shared" si="1"/>
        <v>1.9757833951644852</v>
      </c>
      <c r="K20" s="27">
        <f t="shared" si="2"/>
        <v>2.5698272892019665</v>
      </c>
      <c r="L20" s="18"/>
    </row>
    <row r="21" spans="1:12">
      <c r="A21" s="16"/>
      <c r="B21" s="11" t="s">
        <v>22</v>
      </c>
      <c r="C21" s="25">
        <v>37.364333333333335</v>
      </c>
      <c r="D21" s="25">
        <v>41.488</v>
      </c>
      <c r="E21" s="25">
        <v>35.747</v>
      </c>
      <c r="F21" s="25">
        <v>38.946666666666665</v>
      </c>
      <c r="G21" s="26">
        <v>46.341000000000001</v>
      </c>
      <c r="H21" s="28">
        <f t="shared" si="0"/>
        <v>18.985792536802482</v>
      </c>
      <c r="I21" s="27">
        <f t="shared" si="3"/>
        <v>8.9508676718792266</v>
      </c>
      <c r="J21" s="28">
        <f t="shared" si="1"/>
        <v>1.6956770559915069</v>
      </c>
      <c r="K21" s="27">
        <f t="shared" si="2"/>
        <v>1.6153445008331107</v>
      </c>
      <c r="L21" s="18"/>
    </row>
    <row r="22" spans="1:12">
      <c r="A22" s="16"/>
      <c r="B22" s="11" t="s">
        <v>8</v>
      </c>
      <c r="C22" s="25">
        <v>59.375</v>
      </c>
      <c r="D22" s="25">
        <v>44.911000000000001</v>
      </c>
      <c r="E22" s="25">
        <v>42.588333333333331</v>
      </c>
      <c r="F22" s="25">
        <v>42.110666666666667</v>
      </c>
      <c r="G22" s="26">
        <v>41.220666666666666</v>
      </c>
      <c r="H22" s="28">
        <f t="shared" si="0"/>
        <v>-2.1134787702244862</v>
      </c>
      <c r="I22" s="27">
        <f t="shared" si="3"/>
        <v>-1.1215904199115556</v>
      </c>
      <c r="J22" s="28">
        <f t="shared" si="1"/>
        <v>1.5083174445812688</v>
      </c>
      <c r="K22" s="27">
        <f t="shared" si="2"/>
        <v>1.7465739599387926</v>
      </c>
      <c r="L22" s="18"/>
    </row>
    <row r="23" spans="1:12">
      <c r="A23" s="16"/>
      <c r="B23" s="11" t="s">
        <v>24</v>
      </c>
      <c r="C23" s="25">
        <v>31.978999999999999</v>
      </c>
      <c r="D23" s="25">
        <v>22.836666666666662</v>
      </c>
      <c r="E23" s="25">
        <v>26.60166666666667</v>
      </c>
      <c r="F23" s="25">
        <v>28.491333333333333</v>
      </c>
      <c r="G23" s="26">
        <v>37.613333333333337</v>
      </c>
      <c r="H23" s="28">
        <f t="shared" si="0"/>
        <v>32.016753632683638</v>
      </c>
      <c r="I23" s="27">
        <f t="shared" si="3"/>
        <v>7.103564939540119</v>
      </c>
      <c r="J23" s="28">
        <f t="shared" si="1"/>
        <v>1.3763204577521826</v>
      </c>
      <c r="K23" s="27">
        <f t="shared" si="2"/>
        <v>1.1817010943530408</v>
      </c>
      <c r="L23" s="18"/>
    </row>
    <row r="24" spans="1:12">
      <c r="A24" s="16"/>
      <c r="B24" s="11" t="s">
        <v>11</v>
      </c>
      <c r="C24" s="25">
        <v>18.179000000000002</v>
      </c>
      <c r="D24" s="25">
        <v>19.620666666666668</v>
      </c>
      <c r="E24" s="25">
        <v>25.848666666666663</v>
      </c>
      <c r="F24" s="25">
        <v>28.956333333333333</v>
      </c>
      <c r="G24" s="26">
        <v>33.947666666666663</v>
      </c>
      <c r="H24" s="28">
        <f t="shared" si="0"/>
        <v>17.237449492914614</v>
      </c>
      <c r="I24" s="27">
        <f t="shared" si="3"/>
        <v>12.022541459262914</v>
      </c>
      <c r="J24" s="28">
        <f t="shared" si="1"/>
        <v>1.2421889788980458</v>
      </c>
      <c r="K24" s="27">
        <f t="shared" si="2"/>
        <v>1.2009873454542237</v>
      </c>
      <c r="L24" s="18"/>
    </row>
    <row r="25" spans="1:12">
      <c r="A25" s="16"/>
      <c r="B25" s="11" t="s">
        <v>20</v>
      </c>
      <c r="C25" s="25">
        <v>17.598333333333333</v>
      </c>
      <c r="D25" s="25">
        <v>20.758666666666667</v>
      </c>
      <c r="E25" s="25">
        <v>22.383666666666667</v>
      </c>
      <c r="F25" s="25">
        <v>25.679333333333332</v>
      </c>
      <c r="G25" s="26">
        <v>25.844666666666665</v>
      </c>
      <c r="H25" s="28">
        <f t="shared" si="0"/>
        <v>0.6438381058698317</v>
      </c>
      <c r="I25" s="27">
        <f t="shared" si="3"/>
        <v>14.723533528912448</v>
      </c>
      <c r="J25" s="28">
        <f t="shared" si="1"/>
        <v>0.94568974097268432</v>
      </c>
      <c r="K25" s="27">
        <f t="shared" si="2"/>
        <v>1.0650711199519098</v>
      </c>
      <c r="L25" s="18"/>
    </row>
    <row r="26" spans="1:12">
      <c r="A26" s="16"/>
      <c r="B26" s="11" t="s">
        <v>9</v>
      </c>
      <c r="C26" s="25">
        <v>22.963333333333328</v>
      </c>
      <c r="D26" s="25">
        <v>21.861333333333334</v>
      </c>
      <c r="E26" s="25">
        <v>22.108000000000001</v>
      </c>
      <c r="F26" s="25">
        <v>19.612666666666666</v>
      </c>
      <c r="G26" s="26">
        <v>25.188666666666666</v>
      </c>
      <c r="H26" s="28">
        <f t="shared" si="0"/>
        <v>28.430606070906549</v>
      </c>
      <c r="I26" s="27">
        <f t="shared" si="3"/>
        <v>-11.287015258428323</v>
      </c>
      <c r="J26" s="28">
        <f t="shared" si="1"/>
        <v>0.92168585351383747</v>
      </c>
      <c r="K26" s="27">
        <f t="shared" si="2"/>
        <v>0.81345121311210666</v>
      </c>
      <c r="L26" s="18"/>
    </row>
    <row r="27" spans="1:12">
      <c r="A27" s="16"/>
      <c r="B27" s="11" t="s">
        <v>23</v>
      </c>
      <c r="C27" s="25">
        <v>26.597666666666669</v>
      </c>
      <c r="D27" s="25">
        <v>19.866666666666664</v>
      </c>
      <c r="E27" s="25">
        <v>16.838333333333335</v>
      </c>
      <c r="F27" s="25">
        <v>20.937666666666669</v>
      </c>
      <c r="G27" s="26">
        <v>24.372</v>
      </c>
      <c r="H27" s="28">
        <f t="shared" si="0"/>
        <v>16.402655501249729</v>
      </c>
      <c r="I27" s="27">
        <f t="shared" si="3"/>
        <v>24.345243986934584</v>
      </c>
      <c r="J27" s="28">
        <f t="shared" si="1"/>
        <v>0.89180296516313873</v>
      </c>
      <c r="K27" s="27">
        <f t="shared" si="2"/>
        <v>0.8684066597982727</v>
      </c>
      <c r="L27" s="18"/>
    </row>
    <row r="28" spans="1:12">
      <c r="A28" s="16"/>
      <c r="B28" s="11" t="s">
        <v>10</v>
      </c>
      <c r="C28" s="25"/>
      <c r="D28" s="25">
        <v>18.431000000000001</v>
      </c>
      <c r="E28" s="25">
        <v>19.763333333333332</v>
      </c>
      <c r="F28" s="25">
        <v>22.190333333333331</v>
      </c>
      <c r="G28" s="26">
        <v>23.645666666666667</v>
      </c>
      <c r="H28" s="28">
        <f t="shared" si="0"/>
        <v>6.5584113202445726</v>
      </c>
      <c r="I28" s="27">
        <f t="shared" si="3"/>
        <v>12.280317085511893</v>
      </c>
      <c r="J28" s="28">
        <f t="shared" si="1"/>
        <v>0.86522549017694572</v>
      </c>
      <c r="K28" s="27">
        <f t="shared" si="2"/>
        <v>0.92036202297980996</v>
      </c>
      <c r="L28" s="18"/>
    </row>
    <row r="29" spans="1:12">
      <c r="A29" s="16"/>
      <c r="B29" s="11" t="s">
        <v>12</v>
      </c>
      <c r="C29" s="25"/>
      <c r="D29" s="25">
        <v>19.497333333333334</v>
      </c>
      <c r="E29" s="25">
        <v>21.959666666666664</v>
      </c>
      <c r="F29" s="25">
        <v>17.891999999999999</v>
      </c>
      <c r="G29" s="26">
        <v>19.369</v>
      </c>
      <c r="H29" s="28">
        <f t="shared" si="0"/>
        <v>8.255086071987483</v>
      </c>
      <c r="I29" s="27">
        <f t="shared" si="3"/>
        <v>-18.523353420665146</v>
      </c>
      <c r="J29" s="28">
        <f t="shared" si="1"/>
        <v>0.70873673199757226</v>
      </c>
      <c r="K29" s="27">
        <f t="shared" si="2"/>
        <v>0.7420851714029274</v>
      </c>
      <c r="L29" s="18"/>
    </row>
    <row r="30" spans="1:12">
      <c r="A30" s="16"/>
      <c r="B30" s="11" t="s">
        <v>17</v>
      </c>
      <c r="C30" s="25"/>
      <c r="D30" s="25">
        <v>20.498000000000001</v>
      </c>
      <c r="E30" s="25">
        <v>22.853999999999999</v>
      </c>
      <c r="F30" s="25">
        <v>29.700666666666667</v>
      </c>
      <c r="G30" s="26">
        <v>18.972666666666665</v>
      </c>
      <c r="H30" s="28">
        <f t="shared" si="0"/>
        <v>-36.12040133779265</v>
      </c>
      <c r="I30" s="27">
        <f t="shared" si="3"/>
        <v>29.958285930982175</v>
      </c>
      <c r="J30" s="28">
        <f t="shared" si="1"/>
        <v>0.69423438332451881</v>
      </c>
      <c r="K30" s="27">
        <f t="shared" si="2"/>
        <v>1.2318591724857224</v>
      </c>
      <c r="L30" s="18"/>
    </row>
    <row r="31" spans="1:12">
      <c r="A31" s="16"/>
      <c r="B31" s="11" t="s">
        <v>19</v>
      </c>
      <c r="C31" s="25"/>
      <c r="D31" s="25">
        <v>15.724333333333334</v>
      </c>
      <c r="E31" s="25">
        <v>16.505333333333336</v>
      </c>
      <c r="F31" s="25">
        <v>14.803333333333333</v>
      </c>
      <c r="G31" s="26">
        <v>17.459333333333333</v>
      </c>
      <c r="H31" s="28">
        <f t="shared" si="0"/>
        <v>17.941904976356682</v>
      </c>
      <c r="I31" s="27">
        <f t="shared" si="3"/>
        <v>-10.311818402132666</v>
      </c>
      <c r="J31" s="28">
        <f t="shared" si="1"/>
        <v>0.63885956164608126</v>
      </c>
      <c r="K31" s="27">
        <f t="shared" si="2"/>
        <v>0.61398022322833301</v>
      </c>
      <c r="L31" s="18"/>
    </row>
    <row r="32" spans="1:12">
      <c r="A32" s="16"/>
      <c r="B32" s="11" t="s">
        <v>14</v>
      </c>
      <c r="C32" s="25"/>
      <c r="D32" s="25">
        <v>7.5933333333333337</v>
      </c>
      <c r="E32" s="25">
        <v>10.157000000000002</v>
      </c>
      <c r="F32" s="25">
        <v>12.636333333333333</v>
      </c>
      <c r="G32" s="26">
        <v>16.581666666666663</v>
      </c>
      <c r="H32" s="28">
        <f t="shared" si="0"/>
        <v>31.222137223350632</v>
      </c>
      <c r="I32" s="27">
        <f t="shared" si="3"/>
        <v>24.410094844278142</v>
      </c>
      <c r="J32" s="28">
        <f t="shared" si="1"/>
        <v>0.60674460449204448</v>
      </c>
      <c r="K32" s="27">
        <f t="shared" si="2"/>
        <v>0.5241021455159397</v>
      </c>
      <c r="L32" s="18"/>
    </row>
    <row r="33" spans="1:14">
      <c r="A33" s="16"/>
      <c r="B33" s="11" t="s">
        <v>4</v>
      </c>
      <c r="C33" s="25"/>
      <c r="D33" s="25">
        <v>12.237333333333332</v>
      </c>
      <c r="E33" s="25">
        <v>14.285</v>
      </c>
      <c r="F33" s="25">
        <v>11.874666666666668</v>
      </c>
      <c r="G33" s="26">
        <v>16.366666666666667</v>
      </c>
      <c r="H33" s="28">
        <f t="shared" si="0"/>
        <v>37.828430271726909</v>
      </c>
      <c r="I33" s="27">
        <f t="shared" si="3"/>
        <v>-16.873176992182938</v>
      </c>
      <c r="J33" s="28">
        <f t="shared" si="1"/>
        <v>0.59887747674257497</v>
      </c>
      <c r="K33" s="27">
        <f t="shared" si="2"/>
        <v>0.49251140446489844</v>
      </c>
      <c r="L33" s="18"/>
    </row>
    <row r="34" spans="1:14">
      <c r="A34" s="16"/>
      <c r="B34" s="11" t="s">
        <v>16</v>
      </c>
      <c r="C34" s="25"/>
      <c r="D34" s="25">
        <v>12.798</v>
      </c>
      <c r="E34" s="25">
        <v>9.9706666666666681</v>
      </c>
      <c r="F34" s="25">
        <v>10.977333333333332</v>
      </c>
      <c r="G34" s="26">
        <v>12.573333333333332</v>
      </c>
      <c r="H34" s="28">
        <f t="shared" si="0"/>
        <v>14.539050163974254</v>
      </c>
      <c r="I34" s="27">
        <f t="shared" si="3"/>
        <v>10.096282428456771</v>
      </c>
      <c r="J34" s="28">
        <f t="shared" si="1"/>
        <v>0.4600745096279007</v>
      </c>
      <c r="K34" s="27">
        <f t="shared" si="2"/>
        <v>0.45529377868397797</v>
      </c>
      <c r="L34" s="18"/>
    </row>
    <row r="35" spans="1:14">
      <c r="A35" s="16"/>
      <c r="B35" s="11" t="s">
        <v>18</v>
      </c>
      <c r="C35" s="25"/>
      <c r="D35" s="25">
        <v>7.2456666666666676</v>
      </c>
      <c r="E35" s="25">
        <v>5.1603333333333339</v>
      </c>
      <c r="F35" s="25">
        <v>4.2956666666666665</v>
      </c>
      <c r="G35" s="26">
        <v>9.2050000000000001</v>
      </c>
      <c r="H35" s="28">
        <f t="shared" si="0"/>
        <v>114.28571428571428</v>
      </c>
      <c r="I35" s="27">
        <f t="shared" si="3"/>
        <v>-16.756023512692984</v>
      </c>
      <c r="J35" s="28">
        <f t="shared" si="1"/>
        <v>0.3368228415528759</v>
      </c>
      <c r="K35" s="27">
        <f t="shared" si="2"/>
        <v>0.1781662494200299</v>
      </c>
      <c r="L35" s="18"/>
    </row>
    <row r="36" spans="1:14">
      <c r="A36" s="16"/>
      <c r="B36" s="11" t="s">
        <v>7</v>
      </c>
      <c r="C36" s="25"/>
      <c r="D36" s="25">
        <v>5.6946666666666665</v>
      </c>
      <c r="E36" s="25">
        <v>3.7793333333333337</v>
      </c>
      <c r="F36" s="25">
        <v>3.2473333333333332</v>
      </c>
      <c r="G36" s="26">
        <v>3.8960000000000004</v>
      </c>
      <c r="H36" s="28">
        <f t="shared" si="0"/>
        <v>19.97536440156027</v>
      </c>
      <c r="I36" s="27">
        <f t="shared" si="3"/>
        <v>-14.076556711942157</v>
      </c>
      <c r="J36" s="28">
        <f t="shared" si="1"/>
        <v>0.14255967307876205</v>
      </c>
      <c r="K36" s="27">
        <f t="shared" si="2"/>
        <v>0.13468577650732763</v>
      </c>
      <c r="L36" s="18"/>
    </row>
    <row r="37" spans="1:14">
      <c r="A37" s="16"/>
      <c r="B37" s="11" t="s">
        <v>13</v>
      </c>
      <c r="C37" s="25"/>
      <c r="D37" s="25">
        <v>2.1696666666666666</v>
      </c>
      <c r="E37" s="25">
        <v>1.8166666666666664</v>
      </c>
      <c r="F37" s="25">
        <v>2.7290000000000005</v>
      </c>
      <c r="G37" s="26">
        <v>1.6910000000000001</v>
      </c>
      <c r="H37" s="28">
        <f t="shared" si="0"/>
        <v>-38.035910589959698</v>
      </c>
      <c r="I37" s="27">
        <f t="shared" si="3"/>
        <v>50.220183486238582</v>
      </c>
      <c r="J37" s="28">
        <f t="shared" si="1"/>
        <v>6.1875874531875402E-2</v>
      </c>
      <c r="K37" s="27">
        <f t="shared" si="2"/>
        <v>0.11318748226909173</v>
      </c>
      <c r="L37" s="18"/>
    </row>
    <row r="38" spans="1:14">
      <c r="A38" s="16"/>
      <c r="B38" s="11" t="s">
        <v>15</v>
      </c>
      <c r="C38" s="25"/>
      <c r="D38" s="25">
        <v>1.6853333333333333</v>
      </c>
      <c r="E38" s="25">
        <v>0.97133333333333338</v>
      </c>
      <c r="F38" s="25">
        <v>1.8493333333333333</v>
      </c>
      <c r="G38" s="26">
        <v>1.0196666666666667</v>
      </c>
      <c r="H38" s="28">
        <f t="shared" si="0"/>
        <v>-44.863013698630127</v>
      </c>
      <c r="I38" s="27">
        <f t="shared" si="3"/>
        <v>90.391214824982825</v>
      </c>
      <c r="J38" s="28">
        <f t="shared" si="1"/>
        <v>3.7310920597872436E-2</v>
      </c>
      <c r="K38" s="27">
        <f t="shared" si="2"/>
        <v>7.6702595777320234E-2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3" t="str">
        <f>IF(G47="","",1)</f>
        <v/>
      </c>
    </row>
    <row r="48" spans="1:14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3" t="str">
        <f>IF(G48="","",1)</f>
        <v/>
      </c>
    </row>
    <row r="49" spans="1:14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3" t="str">
        <f>IF(G49="","",1)</f>
        <v/>
      </c>
    </row>
    <row r="50" spans="1:14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>
      <c r="A51" s="16"/>
      <c r="B51" s="11"/>
      <c r="C51" s="4"/>
      <c r="D51" s="4"/>
      <c r="E51" s="4"/>
      <c r="F51" s="4"/>
      <c r="G51" s="5"/>
      <c r="H51" s="8"/>
      <c r="I51" s="8"/>
      <c r="J51" s="8"/>
      <c r="K51" s="8"/>
      <c r="L51" s="18"/>
    </row>
    <row r="52" spans="1:14">
      <c r="A52" s="16"/>
      <c r="B52" s="91" t="s">
        <v>31</v>
      </c>
      <c r="C52" s="5"/>
      <c r="D52" s="5"/>
      <c r="E52" s="5"/>
      <c r="F52" s="5"/>
      <c r="G52" s="5"/>
      <c r="H52" s="6"/>
      <c r="I52" s="6"/>
      <c r="J52" s="6"/>
      <c r="K52" s="6"/>
      <c r="L52" s="18"/>
    </row>
    <row r="53" spans="1:14">
      <c r="A53" s="16"/>
      <c r="B53" s="91" t="s">
        <v>115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>
      <c r="A54" s="16"/>
      <c r="B54" s="91" t="s">
        <v>112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>
      <c r="A55" s="16"/>
      <c r="B55" s="91" t="s">
        <v>113</v>
      </c>
      <c r="C55" s="11"/>
      <c r="D55" s="11"/>
      <c r="E55" s="11"/>
      <c r="F55" s="11"/>
      <c r="G55" s="11"/>
      <c r="H55" s="11"/>
      <c r="I55" s="11"/>
      <c r="J55" s="11"/>
      <c r="K55" s="11"/>
      <c r="L55" s="18"/>
    </row>
    <row r="56" spans="1:14">
      <c r="A56" s="20"/>
      <c r="B56" s="110" t="s">
        <v>188</v>
      </c>
      <c r="C56" s="21"/>
      <c r="D56" s="21"/>
      <c r="E56" s="21"/>
      <c r="F56" s="21"/>
      <c r="G56" s="21"/>
      <c r="H56" s="21"/>
      <c r="I56" s="21"/>
      <c r="J56" s="21"/>
      <c r="K56" s="21"/>
      <c r="L5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 published="0" codeName="Hoja30">
    <tabColor rgb="FF53722D"/>
  </sheetPr>
  <dimension ref="A1:O57"/>
  <sheetViews>
    <sheetView zoomScaleSheetLayoutView="100" workbookViewId="0">
      <pane ySplit="11" topLeftCell="A12" activePane="bottomLeft" state="frozen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06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200" t="s">
        <v>109</v>
      </c>
      <c r="D7" s="200"/>
      <c r="E7" s="200"/>
      <c r="F7" s="200"/>
      <c r="G7" s="200"/>
      <c r="H7" s="200"/>
      <c r="I7" s="200"/>
      <c r="J7" s="200"/>
      <c r="K7" s="200"/>
      <c r="L7" s="18"/>
    </row>
    <row r="8" spans="1:15">
      <c r="A8" s="16"/>
      <c r="B8" s="10"/>
      <c r="C8" s="197" t="s">
        <v>132</v>
      </c>
      <c r="D8" s="197"/>
      <c r="E8" s="197"/>
      <c r="F8" s="197"/>
      <c r="G8" s="197"/>
      <c r="H8" s="197"/>
      <c r="I8" s="197"/>
      <c r="J8" s="197"/>
      <c r="K8" s="197"/>
      <c r="L8" s="18"/>
    </row>
    <row r="9" spans="1:15">
      <c r="A9" s="16"/>
      <c r="B9" s="10"/>
      <c r="C9" s="119"/>
      <c r="D9" s="119"/>
      <c r="E9" s="119"/>
      <c r="F9" s="119"/>
      <c r="G9" s="119"/>
      <c r="H9" s="10"/>
      <c r="I9" s="10"/>
      <c r="J9" s="10"/>
      <c r="K9" s="10"/>
      <c r="L9" s="18"/>
    </row>
    <row r="10" spans="1:15" ht="15.75" customHeight="1">
      <c r="A10" s="16"/>
      <c r="B10" s="11"/>
      <c r="C10" s="198" t="s">
        <v>2</v>
      </c>
      <c r="D10" s="198"/>
      <c r="E10" s="198"/>
      <c r="F10" s="198"/>
      <c r="G10" s="198"/>
      <c r="H10" s="199" t="s">
        <v>1</v>
      </c>
      <c r="I10" s="199" t="s">
        <v>3</v>
      </c>
      <c r="J10" s="199" t="s">
        <v>29</v>
      </c>
      <c r="K10" s="199" t="s">
        <v>30</v>
      </c>
      <c r="L10" s="18"/>
    </row>
    <row r="11" spans="1:15">
      <c r="A11" s="16"/>
      <c r="B11" s="11"/>
      <c r="C11" s="119">
        <v>2006</v>
      </c>
      <c r="D11" s="119">
        <v>2007</v>
      </c>
      <c r="E11" s="119">
        <v>2008</v>
      </c>
      <c r="F11" s="119">
        <v>2009</v>
      </c>
      <c r="G11" s="119">
        <v>2010</v>
      </c>
      <c r="H11" s="199"/>
      <c r="I11" s="199"/>
      <c r="J11" s="199"/>
      <c r="K11" s="199"/>
      <c r="L11" s="18"/>
      <c r="O11" s="102"/>
    </row>
    <row r="12" spans="1:15" ht="12" customHeight="1">
      <c r="A12" s="16"/>
      <c r="B12" s="11"/>
      <c r="C12" s="119"/>
      <c r="D12" s="119"/>
      <c r="E12" s="119"/>
      <c r="F12" s="119"/>
      <c r="G12" s="119"/>
      <c r="H12" s="119"/>
      <c r="I12" s="119"/>
      <c r="J12" s="119"/>
      <c r="K12" s="119"/>
      <c r="L12" s="18"/>
    </row>
    <row r="13" spans="1:15">
      <c r="A13" s="16"/>
      <c r="B13" s="12" t="s">
        <v>28</v>
      </c>
      <c r="C13" s="26">
        <v>982.92033333333347</v>
      </c>
      <c r="D13" s="26">
        <v>610.03133333333335</v>
      </c>
      <c r="E13" s="26">
        <v>615.90666666666664</v>
      </c>
      <c r="F13" s="26">
        <v>858.04666666666662</v>
      </c>
      <c r="G13" s="26">
        <v>1052.998</v>
      </c>
      <c r="H13" s="28">
        <f t="shared" ref="H13:H39" si="0">IF(OR(OR(G13=0,F13=0),G13=""),"",(G13/F13-1)*100)</f>
        <v>22.720364859720156</v>
      </c>
      <c r="I13" s="27">
        <f>IF(OR(OR(G13=0,F13=0),F13=""),"",(F13/E13-1)*100)</f>
        <v>39.314398285454509</v>
      </c>
      <c r="J13" s="28">
        <f t="shared" ref="J13:J39" si="1">IF(G13=0,"",G13/$G$13*100)</f>
        <v>100</v>
      </c>
      <c r="K13" s="27">
        <f t="shared" ref="K13:K39" si="2">IF(F13=0,"",F13/$F$13*100)</f>
        <v>100</v>
      </c>
      <c r="L13" s="18"/>
    </row>
    <row r="14" spans="1:15">
      <c r="A14" s="16"/>
      <c r="B14" s="11" t="s">
        <v>32</v>
      </c>
      <c r="C14" s="25">
        <f>C13-SUM(C15:C39)</f>
        <v>552.48266666666689</v>
      </c>
      <c r="D14" s="25">
        <f t="shared" ref="D14:G14" si="3">D13-SUM(D15:D39)</f>
        <v>275.13033333333334</v>
      </c>
      <c r="E14" s="25">
        <f t="shared" si="3"/>
        <v>250.3696666666666</v>
      </c>
      <c r="F14" s="25">
        <f t="shared" si="3"/>
        <v>405.98533333333319</v>
      </c>
      <c r="G14" s="26">
        <f t="shared" si="3"/>
        <v>422.39333333333343</v>
      </c>
      <c r="H14" s="28">
        <f t="shared" si="0"/>
        <v>4.0415253096171666</v>
      </c>
      <c r="I14" s="27">
        <f>IF(OR(OR(G14=0,F14=0),F14=""),"",(F14/E14-1)*100)</f>
        <v>62.154361084742682</v>
      </c>
      <c r="J14" s="28">
        <f t="shared" si="1"/>
        <v>40.113403191015884</v>
      </c>
      <c r="K14" s="27">
        <f t="shared" si="2"/>
        <v>47.315064448709073</v>
      </c>
      <c r="L14" s="18"/>
    </row>
    <row r="15" spans="1:15">
      <c r="A15" s="16"/>
      <c r="B15" s="12" t="s">
        <v>5</v>
      </c>
      <c r="C15" s="29">
        <v>215.14766666666665</v>
      </c>
      <c r="D15" s="29">
        <v>88.493333333333339</v>
      </c>
      <c r="E15" s="29">
        <v>117.70099999999998</v>
      </c>
      <c r="F15" s="29">
        <v>131.05366666666666</v>
      </c>
      <c r="G15" s="29">
        <v>234.37233333333333</v>
      </c>
      <c r="H15" s="58">
        <f t="shared" si="0"/>
        <v>78.836914139500109</v>
      </c>
      <c r="I15" s="36">
        <f t="shared" ref="I15:I39" si="4">IF(OR(OR(G15=0,F15=0),F15=""),"",(F15/E15-1)*100)</f>
        <v>11.344565183530019</v>
      </c>
      <c r="J15" s="58">
        <f t="shared" si="1"/>
        <v>22.257623787826123</v>
      </c>
      <c r="K15" s="36">
        <f t="shared" si="2"/>
        <v>15.273489398401018</v>
      </c>
      <c r="L15" s="18"/>
      <c r="N15" s="23" t="s">
        <v>5</v>
      </c>
      <c r="O15" s="34">
        <f>J15</f>
        <v>22.257623787826123</v>
      </c>
    </row>
    <row r="16" spans="1:15">
      <c r="A16" s="16"/>
      <c r="B16" s="11" t="s">
        <v>25</v>
      </c>
      <c r="C16" s="63">
        <v>47.078666666666663</v>
      </c>
      <c r="D16" s="63">
        <v>57.053666666666665</v>
      </c>
      <c r="E16" s="63">
        <v>70.412333333333336</v>
      </c>
      <c r="F16" s="63">
        <v>104.05966666666666</v>
      </c>
      <c r="G16" s="64">
        <v>116.43733333333334</v>
      </c>
      <c r="H16" s="28">
        <f t="shared" si="0"/>
        <v>11.894778316286514</v>
      </c>
      <c r="I16" s="27">
        <f t="shared" si="4"/>
        <v>47.786135951561491</v>
      </c>
      <c r="J16" s="28">
        <f t="shared" si="1"/>
        <v>11.057697482173122</v>
      </c>
      <c r="K16" s="27">
        <f t="shared" si="2"/>
        <v>12.127506662419293</v>
      </c>
      <c r="L16" s="18"/>
      <c r="N16" s="23" t="s">
        <v>42</v>
      </c>
      <c r="O16" s="34">
        <f>100-O15</f>
        <v>77.74237621217388</v>
      </c>
    </row>
    <row r="17" spans="1:12">
      <c r="A17" s="16"/>
      <c r="B17" s="11" t="s">
        <v>26</v>
      </c>
      <c r="C17" s="25">
        <v>65.322666666666663</v>
      </c>
      <c r="D17" s="25">
        <v>52.212333333333333</v>
      </c>
      <c r="E17" s="25">
        <v>49.288666666666671</v>
      </c>
      <c r="F17" s="25">
        <v>80.188999999999993</v>
      </c>
      <c r="G17" s="26">
        <v>104.30433333333333</v>
      </c>
      <c r="H17" s="28">
        <f t="shared" si="0"/>
        <v>30.073118923210586</v>
      </c>
      <c r="I17" s="27">
        <f t="shared" si="4"/>
        <v>62.692573005288544</v>
      </c>
      <c r="J17" s="28">
        <f t="shared" si="1"/>
        <v>9.9054635747962791</v>
      </c>
      <c r="K17" s="27">
        <f t="shared" si="2"/>
        <v>9.3455289922071056</v>
      </c>
      <c r="L17" s="18"/>
    </row>
    <row r="18" spans="1:12">
      <c r="A18" s="16"/>
      <c r="B18" s="11" t="s">
        <v>21</v>
      </c>
      <c r="C18" s="25">
        <v>21.556666666666668</v>
      </c>
      <c r="D18" s="25">
        <v>7.5806666666666667</v>
      </c>
      <c r="E18" s="25">
        <v>16.794</v>
      </c>
      <c r="F18" s="25">
        <v>20.765000000000001</v>
      </c>
      <c r="G18" s="26">
        <v>29.835999999999999</v>
      </c>
      <c r="H18" s="28">
        <f t="shared" si="0"/>
        <v>43.684083794847098</v>
      </c>
      <c r="I18" s="27">
        <f t="shared" si="4"/>
        <v>23.645349529593894</v>
      </c>
      <c r="J18" s="28">
        <f t="shared" si="1"/>
        <v>2.8334336817353876</v>
      </c>
      <c r="K18" s="27">
        <f t="shared" si="2"/>
        <v>2.4200315445158385</v>
      </c>
      <c r="L18" s="18"/>
    </row>
    <row r="19" spans="1:12">
      <c r="A19" s="16"/>
      <c r="B19" s="11" t="s">
        <v>22</v>
      </c>
      <c r="C19" s="25">
        <v>11.765000000000001</v>
      </c>
      <c r="D19" s="25">
        <v>16.309999999999999</v>
      </c>
      <c r="E19" s="25">
        <v>7.9046666666666665</v>
      </c>
      <c r="F19" s="25">
        <v>11.246333333333334</v>
      </c>
      <c r="G19" s="26">
        <v>21.298666666666666</v>
      </c>
      <c r="H19" s="28">
        <f t="shared" si="0"/>
        <v>89.383206378375164</v>
      </c>
      <c r="I19" s="27">
        <f t="shared" si="4"/>
        <v>42.274605718141189</v>
      </c>
      <c r="J19" s="28">
        <f t="shared" si="1"/>
        <v>2.0226692421701338</v>
      </c>
      <c r="K19" s="27">
        <f t="shared" si="2"/>
        <v>1.3106901722517037</v>
      </c>
      <c r="L19" s="18"/>
    </row>
    <row r="20" spans="1:12">
      <c r="A20" s="16"/>
      <c r="B20" s="11" t="s">
        <v>8</v>
      </c>
      <c r="C20" s="25">
        <v>19.305333333333333</v>
      </c>
      <c r="D20" s="25">
        <v>14.603333333333333</v>
      </c>
      <c r="E20" s="25">
        <v>16.998000000000001</v>
      </c>
      <c r="F20" s="25">
        <v>20.259</v>
      </c>
      <c r="G20" s="26">
        <v>16.332333333333334</v>
      </c>
      <c r="H20" s="28">
        <f t="shared" si="0"/>
        <v>-19.38233213222107</v>
      </c>
      <c r="I20" s="27">
        <f t="shared" si="4"/>
        <v>19.18460995411224</v>
      </c>
      <c r="J20" s="28">
        <f t="shared" si="1"/>
        <v>1.5510317525136166</v>
      </c>
      <c r="K20" s="27">
        <f t="shared" si="2"/>
        <v>2.3610603929856184</v>
      </c>
      <c r="L20" s="18"/>
    </row>
    <row r="21" spans="1:12">
      <c r="A21" s="16"/>
      <c r="B21" s="11" t="s">
        <v>24</v>
      </c>
      <c r="C21" s="25">
        <v>10.831333333333333</v>
      </c>
      <c r="D21" s="25">
        <v>6.5033333333333339</v>
      </c>
      <c r="E21" s="25">
        <v>7.4236666666666666</v>
      </c>
      <c r="F21" s="25">
        <v>8.2010000000000005</v>
      </c>
      <c r="G21" s="26">
        <v>14.805</v>
      </c>
      <c r="H21" s="28">
        <f t="shared" si="0"/>
        <v>80.526765028655035</v>
      </c>
      <c r="I21" s="27">
        <f t="shared" si="4"/>
        <v>10.471016119617449</v>
      </c>
      <c r="J21" s="28">
        <f t="shared" si="1"/>
        <v>1.4059855764208478</v>
      </c>
      <c r="K21" s="27">
        <f t="shared" si="2"/>
        <v>0.95577552114492614</v>
      </c>
      <c r="L21" s="18"/>
    </row>
    <row r="22" spans="1:12">
      <c r="A22" s="16"/>
      <c r="B22" s="11" t="s">
        <v>11</v>
      </c>
      <c r="C22" s="25">
        <v>6.4409999999999998</v>
      </c>
      <c r="D22" s="25">
        <v>6.56</v>
      </c>
      <c r="E22" s="25">
        <v>9.4056666666666668</v>
      </c>
      <c r="F22" s="25">
        <v>8.0786666666666669</v>
      </c>
      <c r="G22" s="26">
        <v>13.351999999999999</v>
      </c>
      <c r="H22" s="28">
        <f t="shared" si="0"/>
        <v>65.274797821422652</v>
      </c>
      <c r="I22" s="27">
        <f t="shared" si="4"/>
        <v>-14.108516142750826</v>
      </c>
      <c r="J22" s="28">
        <f t="shared" si="1"/>
        <v>1.2679986096839688</v>
      </c>
      <c r="K22" s="27">
        <f t="shared" si="2"/>
        <v>0.94151833233623672</v>
      </c>
      <c r="L22" s="18"/>
    </row>
    <row r="23" spans="1:12">
      <c r="A23" s="16"/>
      <c r="B23" s="11" t="s">
        <v>27</v>
      </c>
      <c r="C23" s="25">
        <v>8.254666666666667</v>
      </c>
      <c r="D23" s="25">
        <v>11.993333333333334</v>
      </c>
      <c r="E23" s="25">
        <v>13.056666666666667</v>
      </c>
      <c r="F23" s="25">
        <v>10.010666666666665</v>
      </c>
      <c r="G23" s="26">
        <v>13.018666666666666</v>
      </c>
      <c r="H23" s="28">
        <f t="shared" si="0"/>
        <v>30.047948854555152</v>
      </c>
      <c r="I23" s="27">
        <f t="shared" si="4"/>
        <v>-23.329078376308409</v>
      </c>
      <c r="J23" s="28">
        <f t="shared" si="1"/>
        <v>1.2363429623481399</v>
      </c>
      <c r="K23" s="27">
        <f t="shared" si="2"/>
        <v>1.1666809109061667</v>
      </c>
      <c r="L23" s="18"/>
    </row>
    <row r="24" spans="1:12">
      <c r="A24" s="16"/>
      <c r="B24" s="11" t="s">
        <v>10</v>
      </c>
      <c r="C24" s="25"/>
      <c r="D24" s="25">
        <v>7.7583333333333329</v>
      </c>
      <c r="E24" s="25">
        <v>5.2350000000000003</v>
      </c>
      <c r="F24" s="25">
        <v>6.9506666666666668</v>
      </c>
      <c r="G24" s="26">
        <v>10.163</v>
      </c>
      <c r="H24" s="28">
        <f t="shared" si="0"/>
        <v>46.216190293497036</v>
      </c>
      <c r="I24" s="27">
        <f t="shared" si="4"/>
        <v>32.773002228589611</v>
      </c>
      <c r="J24" s="28">
        <f t="shared" si="1"/>
        <v>0.96514903162209231</v>
      </c>
      <c r="K24" s="27">
        <f t="shared" si="2"/>
        <v>0.81005695105938291</v>
      </c>
      <c r="L24" s="18"/>
    </row>
    <row r="25" spans="1:12">
      <c r="A25" s="16"/>
      <c r="B25" s="11" t="s">
        <v>23</v>
      </c>
      <c r="C25" s="25">
        <v>8.7086666666666659</v>
      </c>
      <c r="D25" s="25">
        <v>8.0726666666666684</v>
      </c>
      <c r="E25" s="25">
        <v>5.9216666666666669</v>
      </c>
      <c r="F25" s="25">
        <v>8.9593333333333334</v>
      </c>
      <c r="G25" s="26">
        <v>8.2406666666666677</v>
      </c>
      <c r="H25" s="28">
        <f t="shared" si="0"/>
        <v>-8.0214301659349516</v>
      </c>
      <c r="I25" s="27">
        <f t="shared" si="4"/>
        <v>51.297495074584852</v>
      </c>
      <c r="J25" s="28">
        <f t="shared" si="1"/>
        <v>0.78259091343636611</v>
      </c>
      <c r="K25" s="27">
        <f t="shared" si="2"/>
        <v>1.0441545525884375</v>
      </c>
      <c r="L25" s="18"/>
    </row>
    <row r="26" spans="1:12">
      <c r="A26" s="16"/>
      <c r="B26" s="11" t="s">
        <v>6</v>
      </c>
      <c r="C26" s="25">
        <v>4.8029999999999999</v>
      </c>
      <c r="D26" s="25">
        <v>9.6809999999999992</v>
      </c>
      <c r="E26" s="25">
        <v>4.9609999999999994</v>
      </c>
      <c r="F26" s="25">
        <v>7.8483333333333327</v>
      </c>
      <c r="G26" s="26">
        <v>7.6060000000000008</v>
      </c>
      <c r="H26" s="28">
        <f t="shared" si="0"/>
        <v>-3.0877043958377426</v>
      </c>
      <c r="I26" s="27">
        <f t="shared" si="4"/>
        <v>58.200631593092787</v>
      </c>
      <c r="J26" s="28">
        <f t="shared" si="1"/>
        <v>0.72231856090894764</v>
      </c>
      <c r="K26" s="27">
        <f t="shared" si="2"/>
        <v>0.91467441553295459</v>
      </c>
      <c r="L26" s="18"/>
    </row>
    <row r="27" spans="1:12">
      <c r="A27" s="16"/>
      <c r="B27" s="11" t="s">
        <v>4</v>
      </c>
      <c r="C27" s="25"/>
      <c r="D27" s="25">
        <v>3.9693333333333332</v>
      </c>
      <c r="E27" s="25">
        <v>7.5136666666666665</v>
      </c>
      <c r="F27" s="25">
        <v>5.968</v>
      </c>
      <c r="G27" s="26">
        <v>6.9889999999999999</v>
      </c>
      <c r="H27" s="28">
        <f t="shared" si="0"/>
        <v>17.107908847184984</v>
      </c>
      <c r="I27" s="27">
        <f t="shared" si="4"/>
        <v>-20.571403220797656</v>
      </c>
      <c r="J27" s="28">
        <f t="shared" si="1"/>
        <v>0.66372395769032788</v>
      </c>
      <c r="K27" s="27">
        <f t="shared" si="2"/>
        <v>0.69553326547895611</v>
      </c>
      <c r="L27" s="18"/>
    </row>
    <row r="28" spans="1:12">
      <c r="A28" s="16"/>
      <c r="B28" s="11" t="s">
        <v>12</v>
      </c>
      <c r="C28" s="25"/>
      <c r="D28" s="25">
        <v>6.6243333333333334</v>
      </c>
      <c r="E28" s="25">
        <v>6.0473333333333334</v>
      </c>
      <c r="F28" s="25">
        <v>4.7906666666666666</v>
      </c>
      <c r="G28" s="26">
        <v>6.2046666666666672</v>
      </c>
      <c r="H28" s="28">
        <f t="shared" si="0"/>
        <v>29.515725020873941</v>
      </c>
      <c r="I28" s="27">
        <f t="shared" si="4"/>
        <v>-20.780509315400732</v>
      </c>
      <c r="J28" s="28">
        <f t="shared" si="1"/>
        <v>0.58923821950912225</v>
      </c>
      <c r="K28" s="27">
        <f t="shared" si="2"/>
        <v>0.55832239116753557</v>
      </c>
      <c r="L28" s="18"/>
    </row>
    <row r="29" spans="1:12">
      <c r="A29" s="16"/>
      <c r="B29" s="11" t="s">
        <v>20</v>
      </c>
      <c r="C29" s="25">
        <v>3.3896666666666668</v>
      </c>
      <c r="D29" s="25">
        <v>7.2063333333333333</v>
      </c>
      <c r="E29" s="25">
        <v>4.2326666666666668</v>
      </c>
      <c r="F29" s="25">
        <v>4.9816666666666665</v>
      </c>
      <c r="G29" s="26">
        <v>5.7893333333333326</v>
      </c>
      <c r="H29" s="28">
        <f t="shared" si="0"/>
        <v>16.212780194044818</v>
      </c>
      <c r="I29" s="27">
        <f t="shared" si="4"/>
        <v>17.695700110253565</v>
      </c>
      <c r="J29" s="28">
        <f t="shared" si="1"/>
        <v>0.54979528292867907</v>
      </c>
      <c r="K29" s="27">
        <f t="shared" si="2"/>
        <v>0.58058225271352759</v>
      </c>
      <c r="L29" s="18"/>
    </row>
    <row r="30" spans="1:12">
      <c r="A30" s="16"/>
      <c r="B30" s="11" t="s">
        <v>9</v>
      </c>
      <c r="C30" s="25">
        <v>7.833333333333333</v>
      </c>
      <c r="D30" s="25">
        <v>6.7043333333333335</v>
      </c>
      <c r="E30" s="25">
        <v>6.3613333333333335</v>
      </c>
      <c r="F30" s="25">
        <v>3.5449999999999999</v>
      </c>
      <c r="G30" s="26">
        <v>5.4753333333333343</v>
      </c>
      <c r="H30" s="28">
        <f t="shared" si="0"/>
        <v>54.452280206864167</v>
      </c>
      <c r="I30" s="27">
        <f t="shared" si="4"/>
        <v>-44.272689163697343</v>
      </c>
      <c r="J30" s="28">
        <f t="shared" si="1"/>
        <v>0.51997566313832833</v>
      </c>
      <c r="K30" s="27">
        <f t="shared" si="2"/>
        <v>0.41314769204472179</v>
      </c>
      <c r="L30" s="18"/>
    </row>
    <row r="31" spans="1:12">
      <c r="A31" s="16"/>
      <c r="B31" s="11" t="s">
        <v>17</v>
      </c>
      <c r="C31" s="25"/>
      <c r="D31" s="25">
        <v>6.1870000000000003</v>
      </c>
      <c r="E31" s="25">
        <v>3.4530000000000007</v>
      </c>
      <c r="F31" s="25">
        <v>5.1386666666666665</v>
      </c>
      <c r="G31" s="26">
        <v>4.0106666666666664</v>
      </c>
      <c r="H31" s="28">
        <f t="shared" si="0"/>
        <v>-21.951219512195131</v>
      </c>
      <c r="I31" s="27">
        <f t="shared" si="4"/>
        <v>48.817453422144965</v>
      </c>
      <c r="J31" s="28">
        <f t="shared" si="1"/>
        <v>0.38088074874469524</v>
      </c>
      <c r="K31" s="27">
        <f t="shared" si="2"/>
        <v>0.59887962581677767</v>
      </c>
      <c r="L31" s="18"/>
    </row>
    <row r="32" spans="1:12">
      <c r="A32" s="16"/>
      <c r="B32" s="11" t="s">
        <v>14</v>
      </c>
      <c r="C32" s="25"/>
      <c r="D32" s="25">
        <v>2.7520000000000002</v>
      </c>
      <c r="E32" s="25">
        <v>3.3679999999999999</v>
      </c>
      <c r="F32" s="25">
        <v>4.0889999999999995</v>
      </c>
      <c r="G32" s="26">
        <v>3.6036666666666668</v>
      </c>
      <c r="H32" s="28">
        <f t="shared" si="0"/>
        <v>-11.869242683622716</v>
      </c>
      <c r="I32" s="27">
        <f t="shared" si="4"/>
        <v>21.407363420427551</v>
      </c>
      <c r="J32" s="28">
        <f t="shared" si="1"/>
        <v>0.342229203347648</v>
      </c>
      <c r="K32" s="27">
        <f t="shared" si="2"/>
        <v>0.47654750712859439</v>
      </c>
      <c r="L32" s="18"/>
    </row>
    <row r="33" spans="1:14">
      <c r="A33" s="16"/>
      <c r="B33" s="11" t="s">
        <v>18</v>
      </c>
      <c r="C33" s="25"/>
      <c r="D33" s="25">
        <v>2.8480000000000003</v>
      </c>
      <c r="E33" s="25">
        <v>1.6676666666666666</v>
      </c>
      <c r="F33" s="25">
        <v>0.95033333333333336</v>
      </c>
      <c r="G33" s="26">
        <v>2.718</v>
      </c>
      <c r="H33" s="28">
        <f t="shared" si="0"/>
        <v>186.00491055769902</v>
      </c>
      <c r="I33" s="27">
        <f t="shared" si="4"/>
        <v>-43.014191485108931</v>
      </c>
      <c r="J33" s="28">
        <f t="shared" si="1"/>
        <v>0.25812014837635017</v>
      </c>
      <c r="K33" s="27">
        <f t="shared" si="2"/>
        <v>0.11075543676723101</v>
      </c>
      <c r="L33" s="18"/>
    </row>
    <row r="34" spans="1:14">
      <c r="A34" s="16"/>
      <c r="B34" s="11" t="s">
        <v>16</v>
      </c>
      <c r="C34" s="25"/>
      <c r="D34" s="25">
        <v>5.008</v>
      </c>
      <c r="E34" s="25">
        <v>3.3243333333333331</v>
      </c>
      <c r="F34" s="25">
        <v>2.5529999999999999</v>
      </c>
      <c r="G34" s="26">
        <v>2.5760000000000001</v>
      </c>
      <c r="H34" s="28">
        <f t="shared" si="0"/>
        <v>0.9009009009009139</v>
      </c>
      <c r="I34" s="27">
        <f t="shared" si="4"/>
        <v>-23.202647147297707</v>
      </c>
      <c r="J34" s="28">
        <f t="shared" si="1"/>
        <v>0.24463484261128698</v>
      </c>
      <c r="K34" s="27">
        <f t="shared" si="2"/>
        <v>0.29753626453883625</v>
      </c>
      <c r="L34" s="18"/>
    </row>
    <row r="35" spans="1:14">
      <c r="A35" s="16"/>
      <c r="B35" s="11" t="s">
        <v>19</v>
      </c>
      <c r="C35" s="25"/>
      <c r="D35" s="25">
        <v>3.5503333333333331</v>
      </c>
      <c r="E35" s="25">
        <v>2.6386666666666665</v>
      </c>
      <c r="F35" s="25">
        <v>1.1886666666666665</v>
      </c>
      <c r="G35" s="26">
        <v>2.3836666666666666</v>
      </c>
      <c r="H35" s="28">
        <f t="shared" si="0"/>
        <v>100.53280987100392</v>
      </c>
      <c r="I35" s="27">
        <f t="shared" si="4"/>
        <v>-54.951995957554324</v>
      </c>
      <c r="J35" s="28">
        <f t="shared" si="1"/>
        <v>0.22636953409851365</v>
      </c>
      <c r="K35" s="27">
        <f t="shared" si="2"/>
        <v>0.13853170379233454</v>
      </c>
      <c r="L35" s="18"/>
    </row>
    <row r="36" spans="1:14">
      <c r="A36" s="16"/>
      <c r="B36" s="11" t="s">
        <v>7</v>
      </c>
      <c r="C36" s="25"/>
      <c r="D36" s="25">
        <v>2.4183333333333334</v>
      </c>
      <c r="E36" s="25">
        <v>1.2130000000000001</v>
      </c>
      <c r="F36" s="25">
        <v>0.71</v>
      </c>
      <c r="G36" s="26">
        <v>0.53466666666666673</v>
      </c>
      <c r="H36" s="28">
        <f t="shared" si="0"/>
        <v>-24.694835680751158</v>
      </c>
      <c r="I36" s="27">
        <f t="shared" si="4"/>
        <v>-41.467436108821111</v>
      </c>
      <c r="J36" s="28">
        <f t="shared" si="1"/>
        <v>5.0775658326669824E-2</v>
      </c>
      <c r="K36" s="27">
        <f t="shared" si="2"/>
        <v>8.2746082186672051E-2</v>
      </c>
      <c r="L36" s="18"/>
    </row>
    <row r="37" spans="1:14">
      <c r="A37" s="16"/>
      <c r="B37" s="11" t="s">
        <v>15</v>
      </c>
      <c r="C37" s="25"/>
      <c r="D37" s="25">
        <v>0.59333333333333327</v>
      </c>
      <c r="E37" s="25">
        <v>0.19399999999999998</v>
      </c>
      <c r="F37" s="25">
        <v>0.26933333333333331</v>
      </c>
      <c r="G37" s="26">
        <v>0.27766666666666667</v>
      </c>
      <c r="H37" s="28">
        <f t="shared" si="0"/>
        <v>3.0940594059406079</v>
      </c>
      <c r="I37" s="27">
        <f t="shared" si="4"/>
        <v>38.831615120274911</v>
      </c>
      <c r="J37" s="28">
        <f t="shared" si="1"/>
        <v>2.6369154230745609E-2</v>
      </c>
      <c r="K37" s="27">
        <f t="shared" si="2"/>
        <v>3.1389124134662452E-2</v>
      </c>
      <c r="L37" s="18"/>
    </row>
    <row r="38" spans="1:14">
      <c r="A38" s="16"/>
      <c r="B38" s="11" t="s">
        <v>13</v>
      </c>
      <c r="C38" s="25"/>
      <c r="D38" s="25">
        <v>0.21766666666666667</v>
      </c>
      <c r="E38" s="25">
        <v>0.42099999999999999</v>
      </c>
      <c r="F38" s="25">
        <v>0.25566666666666671</v>
      </c>
      <c r="G38" s="26">
        <v>0.27566666666666667</v>
      </c>
      <c r="H38" s="28">
        <f t="shared" si="0"/>
        <v>7.8226857887874646</v>
      </c>
      <c r="I38" s="27">
        <f t="shared" si="4"/>
        <v>-39.27157561361836</v>
      </c>
      <c r="J38" s="28">
        <f t="shared" si="1"/>
        <v>2.6179220346730637E-2</v>
      </c>
      <c r="K38" s="27">
        <f t="shared" si="2"/>
        <v>2.9796359172383796E-2</v>
      </c>
      <c r="L38" s="18"/>
    </row>
    <row r="39" spans="1:14">
      <c r="A39" s="16"/>
      <c r="B39" s="11" t="s">
        <v>15</v>
      </c>
      <c r="C39" s="25"/>
      <c r="D39" s="25"/>
      <c r="E39" s="25"/>
      <c r="F39" s="25"/>
      <c r="G39" s="26"/>
      <c r="H39" s="28" t="str">
        <f t="shared" si="0"/>
        <v/>
      </c>
      <c r="I39" s="27" t="str">
        <f t="shared" si="4"/>
        <v/>
      </c>
      <c r="J39" s="28" t="str">
        <f t="shared" si="1"/>
        <v/>
      </c>
      <c r="K39" s="27" t="str">
        <f t="shared" si="2"/>
        <v/>
      </c>
      <c r="L39" s="18"/>
    </row>
    <row r="40" spans="1:14" ht="14.25" customHeight="1">
      <c r="A40" s="16"/>
      <c r="B40" s="12"/>
      <c r="C40" s="4"/>
      <c r="D40" s="4"/>
      <c r="E40" s="4"/>
      <c r="F40" s="4"/>
      <c r="G40" s="4"/>
      <c r="H40" s="24"/>
      <c r="I40" s="24"/>
      <c r="J40" s="24"/>
      <c r="K40" s="24"/>
      <c r="L40" s="18"/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tr">
        <f>IF(G45="","",1)</f>
        <v/>
      </c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3" t="str">
        <f>IF(G47="","",1)</f>
        <v/>
      </c>
    </row>
    <row r="48" spans="1:14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3" t="str">
        <f>IF(G48="","",1)</f>
        <v/>
      </c>
    </row>
    <row r="49" spans="1:14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3" t="str">
        <f>IF(G49="","",1)</f>
        <v/>
      </c>
    </row>
    <row r="50" spans="1:14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3" t="str">
        <f>IF(G50="","",1)</f>
        <v/>
      </c>
    </row>
    <row r="51" spans="1:14">
      <c r="A51" s="16"/>
      <c r="B51" s="11"/>
      <c r="C51" s="4"/>
      <c r="D51" s="4"/>
      <c r="E51" s="4"/>
      <c r="F51" s="4"/>
      <c r="G51" s="5"/>
      <c r="H51" s="8"/>
      <c r="I51" s="8"/>
      <c r="J51" s="8"/>
      <c r="K51" s="8"/>
      <c r="L51" s="18"/>
    </row>
    <row r="52" spans="1:14">
      <c r="A52" s="16"/>
      <c r="B52" s="11"/>
      <c r="C52" s="4"/>
      <c r="D52" s="4"/>
      <c r="E52" s="4"/>
      <c r="F52" s="4"/>
      <c r="G52" s="5"/>
      <c r="H52" s="8"/>
      <c r="I52" s="8"/>
      <c r="J52" s="8"/>
      <c r="K52" s="8"/>
      <c r="L52" s="18"/>
    </row>
    <row r="53" spans="1:14">
      <c r="A53" s="16"/>
      <c r="B53" s="91" t="s">
        <v>31</v>
      </c>
      <c r="C53" s="5"/>
      <c r="D53" s="5"/>
      <c r="E53" s="5"/>
      <c r="F53" s="5"/>
      <c r="G53" s="5"/>
      <c r="H53" s="6"/>
      <c r="I53" s="6"/>
      <c r="J53" s="6"/>
      <c r="K53" s="6"/>
      <c r="L53" s="18"/>
    </row>
    <row r="54" spans="1:14">
      <c r="A54" s="16"/>
      <c r="B54" s="91" t="s">
        <v>115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>
      <c r="A55" s="16"/>
      <c r="B55" s="91" t="s">
        <v>112</v>
      </c>
      <c r="C55" s="11"/>
      <c r="D55" s="11"/>
      <c r="E55" s="11"/>
      <c r="F55" s="11"/>
      <c r="G55" s="11"/>
      <c r="H55" s="11"/>
      <c r="I55" s="11"/>
      <c r="J55" s="11"/>
      <c r="K55" s="11"/>
      <c r="L55" s="18"/>
    </row>
    <row r="56" spans="1:14">
      <c r="A56" s="16"/>
      <c r="B56" s="91" t="s">
        <v>113</v>
      </c>
      <c r="C56" s="11"/>
      <c r="D56" s="11"/>
      <c r="E56" s="11"/>
      <c r="F56" s="11"/>
      <c r="G56" s="11"/>
      <c r="H56" s="11"/>
      <c r="I56" s="11"/>
      <c r="J56" s="11"/>
      <c r="K56" s="11"/>
      <c r="L56" s="18"/>
    </row>
    <row r="57" spans="1:14">
      <c r="A57" s="20"/>
      <c r="B57" s="110" t="s">
        <v>188</v>
      </c>
      <c r="C57" s="21"/>
      <c r="D57" s="21"/>
      <c r="E57" s="21"/>
      <c r="F57" s="21"/>
      <c r="G57" s="21"/>
      <c r="H57" s="21"/>
      <c r="I57" s="21"/>
      <c r="J57" s="21"/>
      <c r="K57" s="21"/>
      <c r="L57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 published="0" codeName="Hoja31">
    <tabColor rgb="FF53722D"/>
  </sheetPr>
  <dimension ref="A1:O57"/>
  <sheetViews>
    <sheetView zoomScaleSheetLayoutView="100" workbookViewId="0">
      <pane ySplit="11" topLeftCell="A12" activePane="bottomLeft" state="frozen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06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200" t="s">
        <v>110</v>
      </c>
      <c r="D7" s="200"/>
      <c r="E7" s="200"/>
      <c r="F7" s="200"/>
      <c r="G7" s="200"/>
      <c r="H7" s="200"/>
      <c r="I7" s="200"/>
      <c r="J7" s="200"/>
      <c r="K7" s="200"/>
      <c r="L7" s="18"/>
    </row>
    <row r="8" spans="1:15">
      <c r="A8" s="16"/>
      <c r="B8" s="10"/>
      <c r="C8" s="197" t="s">
        <v>132</v>
      </c>
      <c r="D8" s="197"/>
      <c r="E8" s="197"/>
      <c r="F8" s="197"/>
      <c r="G8" s="197"/>
      <c r="H8" s="197"/>
      <c r="I8" s="197"/>
      <c r="J8" s="197"/>
      <c r="K8" s="197"/>
      <c r="L8" s="18"/>
    </row>
    <row r="9" spans="1:15">
      <c r="A9" s="16"/>
      <c r="B9" s="10"/>
      <c r="C9" s="119"/>
      <c r="D9" s="119"/>
      <c r="E9" s="119"/>
      <c r="F9" s="119"/>
      <c r="G9" s="119"/>
      <c r="H9" s="10"/>
      <c r="I9" s="10"/>
      <c r="J9" s="10"/>
      <c r="K9" s="10"/>
      <c r="L9" s="18"/>
    </row>
    <row r="10" spans="1:15" ht="15.75" customHeight="1">
      <c r="A10" s="16"/>
      <c r="B10" s="11"/>
      <c r="C10" s="198" t="s">
        <v>2</v>
      </c>
      <c r="D10" s="198"/>
      <c r="E10" s="198"/>
      <c r="F10" s="198"/>
      <c r="G10" s="198"/>
      <c r="H10" s="199" t="s">
        <v>1</v>
      </c>
      <c r="I10" s="199" t="s">
        <v>3</v>
      </c>
      <c r="J10" s="199" t="s">
        <v>29</v>
      </c>
      <c r="K10" s="199" t="s">
        <v>30</v>
      </c>
      <c r="L10" s="18"/>
    </row>
    <row r="11" spans="1:15">
      <c r="A11" s="16"/>
      <c r="B11" s="11"/>
      <c r="C11" s="119">
        <v>2006</v>
      </c>
      <c r="D11" s="119">
        <v>2007</v>
      </c>
      <c r="E11" s="119">
        <v>2008</v>
      </c>
      <c r="F11" s="119">
        <v>2009</v>
      </c>
      <c r="G11" s="119">
        <v>2010</v>
      </c>
      <c r="H11" s="199"/>
      <c r="I11" s="199"/>
      <c r="J11" s="199"/>
      <c r="K11" s="199"/>
      <c r="L11" s="18"/>
      <c r="O11" s="102"/>
    </row>
    <row r="12" spans="1:15" ht="12" customHeight="1">
      <c r="A12" s="16"/>
      <c r="B12" s="11"/>
      <c r="C12" s="119"/>
      <c r="D12" s="119"/>
      <c r="E12" s="119"/>
      <c r="F12" s="119"/>
      <c r="G12" s="119"/>
      <c r="H12" s="119"/>
      <c r="I12" s="119"/>
      <c r="J12" s="119"/>
      <c r="K12" s="119"/>
      <c r="L12" s="18"/>
    </row>
    <row r="13" spans="1:15">
      <c r="A13" s="16"/>
      <c r="B13" s="12" t="s">
        <v>28</v>
      </c>
      <c r="C13" s="26">
        <v>724.53066666666655</v>
      </c>
      <c r="D13" s="26">
        <v>1025.2233333333334</v>
      </c>
      <c r="E13" s="26">
        <v>1055.5240000000001</v>
      </c>
      <c r="F13" s="26">
        <v>1291.3136666666667</v>
      </c>
      <c r="G13" s="26">
        <v>1431.4529999999997</v>
      </c>
      <c r="H13" s="28">
        <f t="shared" ref="H13:H39" si="0">IF(OR(OR(G13=0,F13=0),G13=""),"",(G13/F13-1)*100)</f>
        <v>10.85246264721118</v>
      </c>
      <c r="I13" s="27">
        <f>IF(OR(OR(G13=0,F13=0),F13=""),"",(F13/E13-1)*100)</f>
        <v>22.33863622870409</v>
      </c>
      <c r="J13" s="28">
        <f t="shared" ref="J13:J39" si="1">IF(G13=0,"",G13/$G$13*100)</f>
        <v>100</v>
      </c>
      <c r="K13" s="27">
        <f t="shared" ref="K13:K39" si="2">IF(F13=0,"",F13/$F$13*100)</f>
        <v>100</v>
      </c>
      <c r="L13" s="18"/>
    </row>
    <row r="14" spans="1:15">
      <c r="A14" s="16"/>
      <c r="B14" s="11" t="s">
        <v>32</v>
      </c>
      <c r="C14" s="25">
        <f>C13-SUM(C15:C39)</f>
        <v>378.69733333333312</v>
      </c>
      <c r="D14" s="25">
        <f t="shared" ref="D14:G14" si="3">D13-SUM(D15:D39)</f>
        <v>375.62433333333342</v>
      </c>
      <c r="E14" s="25">
        <f t="shared" si="3"/>
        <v>388.10400000000004</v>
      </c>
      <c r="F14" s="25">
        <f t="shared" si="3"/>
        <v>483.59766666666667</v>
      </c>
      <c r="G14" s="26">
        <f t="shared" si="3"/>
        <v>541.23266666666609</v>
      </c>
      <c r="H14" s="28">
        <f t="shared" si="0"/>
        <v>11.91796486473249</v>
      </c>
      <c r="I14" s="27">
        <f>IF(OR(OR(G14=0,F14=0),F14=""),"",(F14/E14-1)*100)</f>
        <v>24.605174558022224</v>
      </c>
      <c r="J14" s="28">
        <f t="shared" si="1"/>
        <v>37.810020075173</v>
      </c>
      <c r="K14" s="27">
        <f t="shared" si="2"/>
        <v>37.45005409220223</v>
      </c>
      <c r="L14" s="18"/>
    </row>
    <row r="15" spans="1:15">
      <c r="A15" s="16"/>
      <c r="B15" s="12" t="s">
        <v>5</v>
      </c>
      <c r="C15" s="29">
        <v>93.668666666666681</v>
      </c>
      <c r="D15" s="29">
        <v>259.83999999999997</v>
      </c>
      <c r="E15" s="29">
        <v>261.09266666666667</v>
      </c>
      <c r="F15" s="29">
        <v>288.35666666666668</v>
      </c>
      <c r="G15" s="29">
        <v>332.59800000000001</v>
      </c>
      <c r="H15" s="58">
        <f t="shared" si="0"/>
        <v>15.342573433363782</v>
      </c>
      <c r="I15" s="36">
        <f t="shared" ref="I15:I39" si="4">IF(OR(OR(G15=0,F15=0),F15=""),"",(F15/E15-1)*100)</f>
        <v>10.442269539039772</v>
      </c>
      <c r="J15" s="58">
        <f t="shared" si="1"/>
        <v>23.234992696232435</v>
      </c>
      <c r="K15" s="36">
        <f t="shared" si="2"/>
        <v>22.330489803535986</v>
      </c>
      <c r="L15" s="18"/>
      <c r="N15" s="23" t="s">
        <v>5</v>
      </c>
      <c r="O15" s="34">
        <f>J15</f>
        <v>23.234992696232435</v>
      </c>
    </row>
    <row r="16" spans="1:15">
      <c r="A16" s="16"/>
      <c r="B16" s="11" t="s">
        <v>25</v>
      </c>
      <c r="C16" s="63">
        <v>47.544666666666672</v>
      </c>
      <c r="D16" s="63">
        <v>81.027666666666661</v>
      </c>
      <c r="E16" s="63">
        <v>69.86</v>
      </c>
      <c r="F16" s="63">
        <v>123.27566666666667</v>
      </c>
      <c r="G16" s="64">
        <v>134.07933333333335</v>
      </c>
      <c r="H16" s="28">
        <f t="shared" si="0"/>
        <v>8.7638274111949919</v>
      </c>
      <c r="I16" s="27">
        <f t="shared" si="4"/>
        <v>76.461017272640518</v>
      </c>
      <c r="J16" s="28">
        <f t="shared" si="1"/>
        <v>9.3666598437624824</v>
      </c>
      <c r="K16" s="27">
        <f t="shared" si="2"/>
        <v>9.5465315553334449</v>
      </c>
      <c r="L16" s="18"/>
      <c r="N16" s="23" t="s">
        <v>42</v>
      </c>
      <c r="O16" s="34">
        <f>100-O15</f>
        <v>76.765007303767561</v>
      </c>
    </row>
    <row r="17" spans="1:12">
      <c r="A17" s="16"/>
      <c r="B17" s="11" t="s">
        <v>26</v>
      </c>
      <c r="C17" s="25">
        <v>64.999000000000009</v>
      </c>
      <c r="D17" s="25">
        <v>68.036000000000001</v>
      </c>
      <c r="E17" s="25">
        <v>66.673333333333332</v>
      </c>
      <c r="F17" s="25">
        <v>118.88600000000001</v>
      </c>
      <c r="G17" s="26">
        <v>122.26700000000001</v>
      </c>
      <c r="H17" s="28">
        <f t="shared" si="0"/>
        <v>2.84390087983446</v>
      </c>
      <c r="I17" s="27">
        <f t="shared" si="4"/>
        <v>78.311168883111719</v>
      </c>
      <c r="J17" s="28">
        <f t="shared" si="1"/>
        <v>8.5414610189786195</v>
      </c>
      <c r="K17" s="27">
        <f t="shared" si="2"/>
        <v>9.2065934922602075</v>
      </c>
      <c r="L17" s="18"/>
    </row>
    <row r="18" spans="1:12">
      <c r="A18" s="16"/>
      <c r="B18" s="11" t="s">
        <v>21</v>
      </c>
      <c r="C18" s="25">
        <v>15.488999999999999</v>
      </c>
      <c r="D18" s="25">
        <v>14.961999999999998</v>
      </c>
      <c r="E18" s="25">
        <v>41.398666666666664</v>
      </c>
      <c r="F18" s="25">
        <v>35.04</v>
      </c>
      <c r="G18" s="26">
        <v>54.81366666666667</v>
      </c>
      <c r="H18" s="28">
        <f t="shared" si="0"/>
        <v>56.431697108066992</v>
      </c>
      <c r="I18" s="27">
        <f t="shared" si="4"/>
        <v>-15.359592901542719</v>
      </c>
      <c r="J18" s="28">
        <f t="shared" si="1"/>
        <v>3.8292327213444435</v>
      </c>
      <c r="K18" s="27">
        <f t="shared" si="2"/>
        <v>2.713515771148812</v>
      </c>
      <c r="L18" s="18"/>
    </row>
    <row r="19" spans="1:12">
      <c r="A19" s="16"/>
      <c r="B19" s="11" t="s">
        <v>27</v>
      </c>
      <c r="C19" s="25">
        <v>31.824999999999999</v>
      </c>
      <c r="D19" s="25">
        <v>22.281333333333336</v>
      </c>
      <c r="E19" s="25">
        <v>32.295333333333332</v>
      </c>
      <c r="F19" s="25">
        <v>38.288666666666664</v>
      </c>
      <c r="G19" s="26">
        <v>32.262666666666668</v>
      </c>
      <c r="H19" s="28">
        <f t="shared" si="0"/>
        <v>-15.738338585830435</v>
      </c>
      <c r="I19" s="27">
        <f t="shared" si="4"/>
        <v>18.557892781206785</v>
      </c>
      <c r="J19" s="28">
        <f t="shared" si="1"/>
        <v>2.2538404451048462</v>
      </c>
      <c r="K19" s="27">
        <f t="shared" si="2"/>
        <v>2.9650942025188303</v>
      </c>
      <c r="L19" s="18"/>
    </row>
    <row r="20" spans="1:12">
      <c r="A20" s="16"/>
      <c r="B20" s="11" t="s">
        <v>22</v>
      </c>
      <c r="C20" s="25">
        <v>12.745333333333333</v>
      </c>
      <c r="D20" s="25">
        <v>21.358333333333331</v>
      </c>
      <c r="E20" s="25">
        <v>23.463333333333335</v>
      </c>
      <c r="F20" s="25">
        <v>21.538999999999998</v>
      </c>
      <c r="G20" s="26">
        <v>26.816333333333333</v>
      </c>
      <c r="H20" s="28">
        <f t="shared" si="0"/>
        <v>24.501292229599024</v>
      </c>
      <c r="I20" s="27">
        <f t="shared" si="4"/>
        <v>-8.2014490694701117</v>
      </c>
      <c r="J20" s="28">
        <f t="shared" si="1"/>
        <v>1.8733645696598726</v>
      </c>
      <c r="K20" s="27">
        <f t="shared" si="2"/>
        <v>1.6679913297595395</v>
      </c>
      <c r="L20" s="18"/>
    </row>
    <row r="21" spans="1:12">
      <c r="A21" s="16"/>
      <c r="B21" s="11" t="s">
        <v>8</v>
      </c>
      <c r="C21" s="25">
        <v>10.897</v>
      </c>
      <c r="D21" s="25">
        <v>28.306999999999999</v>
      </c>
      <c r="E21" s="25">
        <v>22.734666666666666</v>
      </c>
      <c r="F21" s="25">
        <v>26.330666666666669</v>
      </c>
      <c r="G21" s="26">
        <v>19.326000000000001</v>
      </c>
      <c r="H21" s="28">
        <f t="shared" si="0"/>
        <v>-26.602693943690504</v>
      </c>
      <c r="I21" s="27">
        <f t="shared" si="4"/>
        <v>15.817254119992974</v>
      </c>
      <c r="J21" s="28">
        <f t="shared" si="1"/>
        <v>1.3500967199062774</v>
      </c>
      <c r="K21" s="27">
        <f t="shared" si="2"/>
        <v>2.0390604813031485</v>
      </c>
      <c r="L21" s="18"/>
    </row>
    <row r="22" spans="1:12">
      <c r="A22" s="16"/>
      <c r="B22" s="11" t="s">
        <v>23</v>
      </c>
      <c r="C22" s="25">
        <v>9.7713333333333328</v>
      </c>
      <c r="D22" s="25">
        <v>12.710333333333333</v>
      </c>
      <c r="E22" s="25">
        <v>10.868666666666668</v>
      </c>
      <c r="F22" s="25">
        <v>16.196999999999999</v>
      </c>
      <c r="G22" s="26">
        <v>18.581666666666667</v>
      </c>
      <c r="H22" s="28">
        <f t="shared" si="0"/>
        <v>14.722891070362842</v>
      </c>
      <c r="I22" s="27">
        <f t="shared" si="4"/>
        <v>49.024719376801798</v>
      </c>
      <c r="J22" s="28">
        <f t="shared" si="1"/>
        <v>1.2980982726409229</v>
      </c>
      <c r="K22" s="27">
        <f t="shared" si="2"/>
        <v>1.2543040794890783</v>
      </c>
      <c r="L22" s="18"/>
    </row>
    <row r="23" spans="1:12">
      <c r="A23" s="16"/>
      <c r="B23" s="11" t="s">
        <v>6</v>
      </c>
      <c r="C23" s="25">
        <v>26.73</v>
      </c>
      <c r="D23" s="25">
        <v>23.236666666666665</v>
      </c>
      <c r="E23" s="25">
        <v>13.646666666666667</v>
      </c>
      <c r="F23" s="25">
        <v>15.61</v>
      </c>
      <c r="G23" s="26">
        <v>16.811666666666667</v>
      </c>
      <c r="H23" s="28">
        <f t="shared" si="0"/>
        <v>7.6980568011958184</v>
      </c>
      <c r="I23" s="27">
        <f t="shared" si="4"/>
        <v>14.386907669760628</v>
      </c>
      <c r="J23" s="28">
        <f t="shared" si="1"/>
        <v>1.1744476882347286</v>
      </c>
      <c r="K23" s="27">
        <f t="shared" si="2"/>
        <v>1.2088464950808491</v>
      </c>
      <c r="L23" s="18"/>
    </row>
    <row r="24" spans="1:12">
      <c r="A24" s="16"/>
      <c r="B24" s="11" t="s">
        <v>10</v>
      </c>
      <c r="C24" s="25"/>
      <c r="D24" s="25">
        <v>12.993333333333334</v>
      </c>
      <c r="E24" s="25">
        <v>15.559666666666667</v>
      </c>
      <c r="F24" s="25">
        <v>15.934333333333335</v>
      </c>
      <c r="G24" s="26">
        <v>16.161333333333335</v>
      </c>
      <c r="H24" s="28">
        <f t="shared" si="0"/>
        <v>1.4245967826287176</v>
      </c>
      <c r="I24" s="27">
        <f t="shared" si="4"/>
        <v>2.40793504573793</v>
      </c>
      <c r="J24" s="28">
        <f t="shared" si="1"/>
        <v>1.1290159951694774</v>
      </c>
      <c r="K24" s="27">
        <f t="shared" si="2"/>
        <v>1.2339630366079402</v>
      </c>
      <c r="L24" s="18"/>
    </row>
    <row r="25" spans="1:12">
      <c r="A25" s="16"/>
      <c r="B25" s="11" t="s">
        <v>20</v>
      </c>
      <c r="C25" s="25">
        <v>8.8066666666666666</v>
      </c>
      <c r="D25" s="25">
        <v>11.171333333333331</v>
      </c>
      <c r="E25" s="25">
        <v>15.170999999999999</v>
      </c>
      <c r="F25" s="25">
        <v>19.063333333333333</v>
      </c>
      <c r="G25" s="26">
        <v>15.747999999999999</v>
      </c>
      <c r="H25" s="28">
        <f t="shared" si="0"/>
        <v>-17.391152299353031</v>
      </c>
      <c r="I25" s="27">
        <f t="shared" si="4"/>
        <v>25.656405862061394</v>
      </c>
      <c r="J25" s="28">
        <f t="shared" si="1"/>
        <v>1.1001409057789533</v>
      </c>
      <c r="K25" s="27">
        <f t="shared" si="2"/>
        <v>1.476274419254191</v>
      </c>
      <c r="L25" s="18"/>
    </row>
    <row r="26" spans="1:12">
      <c r="A26" s="16"/>
      <c r="B26" s="11" t="s">
        <v>19</v>
      </c>
      <c r="C26" s="25"/>
      <c r="D26" s="25">
        <v>11.888666666666666</v>
      </c>
      <c r="E26" s="25">
        <v>13.434333333333335</v>
      </c>
      <c r="F26" s="25">
        <v>12.593333333333334</v>
      </c>
      <c r="G26" s="26">
        <v>15.338999999999999</v>
      </c>
      <c r="H26" s="28">
        <f t="shared" si="0"/>
        <v>21.802541026998391</v>
      </c>
      <c r="I26" s="27">
        <f t="shared" si="4"/>
        <v>-6.2600798947969221</v>
      </c>
      <c r="J26" s="28">
        <f t="shared" si="1"/>
        <v>1.071568539099782</v>
      </c>
      <c r="K26" s="27">
        <f t="shared" si="2"/>
        <v>0.97523426402209012</v>
      </c>
      <c r="L26" s="18"/>
    </row>
    <row r="27" spans="1:12">
      <c r="A27" s="16"/>
      <c r="B27" s="11" t="s">
        <v>11</v>
      </c>
      <c r="C27" s="25">
        <v>11.006666666666666</v>
      </c>
      <c r="D27" s="25">
        <v>8.6426666666666687</v>
      </c>
      <c r="E27" s="25">
        <v>11.281666666666666</v>
      </c>
      <c r="F27" s="25">
        <v>10.105</v>
      </c>
      <c r="G27" s="26">
        <v>12.787333333333335</v>
      </c>
      <c r="H27" s="28">
        <f t="shared" si="0"/>
        <v>26.544614877123539</v>
      </c>
      <c r="I27" s="27">
        <f t="shared" si="4"/>
        <v>-10.429901019352927</v>
      </c>
      <c r="J27" s="28">
        <f t="shared" si="1"/>
        <v>0.89331143483812148</v>
      </c>
      <c r="K27" s="27">
        <f t="shared" si="2"/>
        <v>0.78253644028135683</v>
      </c>
      <c r="L27" s="18"/>
    </row>
    <row r="28" spans="1:12">
      <c r="A28" s="16"/>
      <c r="B28" s="11" t="s">
        <v>12</v>
      </c>
      <c r="C28" s="25"/>
      <c r="D28" s="25">
        <v>9.5850000000000009</v>
      </c>
      <c r="E28" s="25">
        <v>8.4966666666666679</v>
      </c>
      <c r="F28" s="25">
        <v>9.8366666666666678</v>
      </c>
      <c r="G28" s="26">
        <v>12.459000000000001</v>
      </c>
      <c r="H28" s="28">
        <f t="shared" si="0"/>
        <v>26.658759742460191</v>
      </c>
      <c r="I28" s="27">
        <f t="shared" si="4"/>
        <v>15.770890545311889</v>
      </c>
      <c r="J28" s="28">
        <f t="shared" si="1"/>
        <v>0.8703743678625846</v>
      </c>
      <c r="K28" s="27">
        <f t="shared" si="2"/>
        <v>0.76175656779491485</v>
      </c>
      <c r="L28" s="18"/>
    </row>
    <row r="29" spans="1:12">
      <c r="A29" s="16"/>
      <c r="B29" s="11" t="s">
        <v>4</v>
      </c>
      <c r="C29" s="25"/>
      <c r="D29" s="25">
        <v>7.8790000000000004</v>
      </c>
      <c r="E29" s="25">
        <v>7.7809999999999988</v>
      </c>
      <c r="F29" s="25">
        <v>5.9273333333333333</v>
      </c>
      <c r="G29" s="26">
        <v>11.83</v>
      </c>
      <c r="H29" s="28">
        <f t="shared" si="0"/>
        <v>99.583848835901478</v>
      </c>
      <c r="I29" s="27">
        <f t="shared" si="4"/>
        <v>-23.822987619414803</v>
      </c>
      <c r="J29" s="28">
        <f t="shared" si="1"/>
        <v>0.82643300199168268</v>
      </c>
      <c r="K29" s="27">
        <f t="shared" si="2"/>
        <v>0.45901576714771858</v>
      </c>
      <c r="L29" s="18"/>
    </row>
    <row r="30" spans="1:12">
      <c r="A30" s="16"/>
      <c r="B30" s="11" t="s">
        <v>14</v>
      </c>
      <c r="C30" s="25"/>
      <c r="D30" s="25">
        <v>6.1243333333333334</v>
      </c>
      <c r="E30" s="25">
        <v>7.8793333333333324</v>
      </c>
      <c r="F30" s="25">
        <v>7.7363333333333335</v>
      </c>
      <c r="G30" s="26">
        <v>10.794333333333334</v>
      </c>
      <c r="H30" s="28">
        <f t="shared" si="0"/>
        <v>39.527769399801805</v>
      </c>
      <c r="I30" s="27">
        <f t="shared" si="4"/>
        <v>-1.8148743548523472</v>
      </c>
      <c r="J30" s="28">
        <f t="shared" si="1"/>
        <v>0.75408227397849148</v>
      </c>
      <c r="K30" s="27">
        <f t="shared" si="2"/>
        <v>0.59910566526439102</v>
      </c>
      <c r="L30" s="18"/>
    </row>
    <row r="31" spans="1:12">
      <c r="A31" s="16"/>
      <c r="B31" s="11" t="s">
        <v>16</v>
      </c>
      <c r="C31" s="25"/>
      <c r="D31" s="25">
        <v>8.6609999999999996</v>
      </c>
      <c r="E31" s="25">
        <v>6.5680000000000005</v>
      </c>
      <c r="F31" s="25">
        <v>5.2826666666666666</v>
      </c>
      <c r="G31" s="26">
        <v>9.5253333333333341</v>
      </c>
      <c r="H31" s="28">
        <f t="shared" si="0"/>
        <v>80.312973245835465</v>
      </c>
      <c r="I31" s="27">
        <f t="shared" si="4"/>
        <v>-19.569630531871706</v>
      </c>
      <c r="J31" s="28">
        <f t="shared" si="1"/>
        <v>0.66543109227710129</v>
      </c>
      <c r="K31" s="27">
        <f t="shared" si="2"/>
        <v>0.40909244616786883</v>
      </c>
      <c r="L31" s="18"/>
    </row>
    <row r="32" spans="1:12">
      <c r="A32" s="16"/>
      <c r="B32" s="11" t="s">
        <v>24</v>
      </c>
      <c r="C32" s="25">
        <v>5.3286666666666669</v>
      </c>
      <c r="D32" s="25">
        <v>9.8770000000000007</v>
      </c>
      <c r="E32" s="25">
        <v>8.5909999999999993</v>
      </c>
      <c r="F32" s="25">
        <v>7.6023333333333341</v>
      </c>
      <c r="G32" s="26">
        <v>8.1933333333333334</v>
      </c>
      <c r="H32" s="28">
        <f t="shared" si="0"/>
        <v>7.7739290568684893</v>
      </c>
      <c r="I32" s="27">
        <f t="shared" si="4"/>
        <v>-11.508167462072693</v>
      </c>
      <c r="J32" s="28">
        <f t="shared" si="1"/>
        <v>0.5723787880798975</v>
      </c>
      <c r="K32" s="27">
        <f t="shared" si="2"/>
        <v>0.58872863577426715</v>
      </c>
      <c r="L32" s="18"/>
    </row>
    <row r="33" spans="1:14">
      <c r="A33" s="16"/>
      <c r="B33" s="11" t="s">
        <v>9</v>
      </c>
      <c r="C33" s="25">
        <v>7.0213333333333336</v>
      </c>
      <c r="D33" s="25">
        <v>8.8879999999999999</v>
      </c>
      <c r="E33" s="25">
        <v>9.4486666666666661</v>
      </c>
      <c r="F33" s="25">
        <v>4.7873333333333337</v>
      </c>
      <c r="G33" s="26">
        <v>6.8683333333333323</v>
      </c>
      <c r="H33" s="28">
        <f t="shared" si="0"/>
        <v>43.468876201086168</v>
      </c>
      <c r="I33" s="27">
        <f t="shared" si="4"/>
        <v>-49.333239257743585</v>
      </c>
      <c r="J33" s="28">
        <f t="shared" si="1"/>
        <v>0.47981549749333952</v>
      </c>
      <c r="K33" s="27">
        <f t="shared" si="2"/>
        <v>0.37073357596308254</v>
      </c>
      <c r="L33" s="18"/>
    </row>
    <row r="34" spans="1:14">
      <c r="A34" s="16"/>
      <c r="B34" s="11" t="s">
        <v>17</v>
      </c>
      <c r="C34" s="25"/>
      <c r="D34" s="25">
        <v>12.35</v>
      </c>
      <c r="E34" s="25">
        <v>13.845000000000001</v>
      </c>
      <c r="F34" s="25">
        <v>17.729333333333333</v>
      </c>
      <c r="G34" s="26">
        <v>5.4953333333333338</v>
      </c>
      <c r="H34" s="28">
        <f t="shared" si="0"/>
        <v>-69.004286681206281</v>
      </c>
      <c r="I34" s="27">
        <f t="shared" si="4"/>
        <v>28.05585650656073</v>
      </c>
      <c r="J34" s="28">
        <f t="shared" si="1"/>
        <v>0.38389897071949514</v>
      </c>
      <c r="K34" s="27">
        <f t="shared" si="2"/>
        <v>1.3729687674644502</v>
      </c>
      <c r="L34" s="18"/>
    </row>
    <row r="35" spans="1:14">
      <c r="A35" s="16"/>
      <c r="B35" s="11" t="s">
        <v>18</v>
      </c>
      <c r="C35" s="25"/>
      <c r="D35" s="25">
        <v>4.8520000000000003</v>
      </c>
      <c r="E35" s="25">
        <v>3.9466666666666668</v>
      </c>
      <c r="F35" s="25">
        <v>3.2723333333333335</v>
      </c>
      <c r="G35" s="26">
        <v>5.0606666666666671</v>
      </c>
      <c r="H35" s="28">
        <f t="shared" si="0"/>
        <v>54.650096770907616</v>
      </c>
      <c r="I35" s="27">
        <f t="shared" si="4"/>
        <v>-17.086148648648646</v>
      </c>
      <c r="J35" s="28">
        <f t="shared" si="1"/>
        <v>0.35353355413462179</v>
      </c>
      <c r="K35" s="27">
        <f t="shared" si="2"/>
        <v>0.25341119030981629</v>
      </c>
      <c r="L35" s="18"/>
    </row>
    <row r="36" spans="1:14">
      <c r="A36" s="16"/>
      <c r="B36" s="11" t="s">
        <v>13</v>
      </c>
      <c r="C36" s="25"/>
      <c r="D36" s="25">
        <v>1.4723333333333333</v>
      </c>
      <c r="E36" s="25">
        <v>1.5303333333333333</v>
      </c>
      <c r="F36" s="25">
        <v>2.0236666666666667</v>
      </c>
      <c r="G36" s="26">
        <v>1.2926666666666666</v>
      </c>
      <c r="H36" s="28">
        <f t="shared" si="0"/>
        <v>-36.122549827046626</v>
      </c>
      <c r="I36" s="27">
        <f t="shared" si="4"/>
        <v>32.236985406229593</v>
      </c>
      <c r="J36" s="28">
        <f t="shared" si="1"/>
        <v>9.0304513432621733E-2</v>
      </c>
      <c r="K36" s="27">
        <f t="shared" si="2"/>
        <v>0.15671379610582609</v>
      </c>
      <c r="L36" s="18"/>
    </row>
    <row r="37" spans="1:14">
      <c r="A37" s="16"/>
      <c r="B37" s="11" t="s">
        <v>15</v>
      </c>
      <c r="C37" s="25"/>
      <c r="D37" s="25">
        <v>0.69066666666666665</v>
      </c>
      <c r="E37" s="25">
        <v>0.34</v>
      </c>
      <c r="F37" s="25">
        <v>0.88733333333333331</v>
      </c>
      <c r="G37" s="26">
        <v>0.7503333333333333</v>
      </c>
      <c r="H37" s="28">
        <f t="shared" si="0"/>
        <v>-15.439519158527427</v>
      </c>
      <c r="I37" s="27">
        <f t="shared" si="4"/>
        <v>160.98039215686271</v>
      </c>
      <c r="J37" s="28">
        <f t="shared" si="1"/>
        <v>5.2417601788765221E-2</v>
      </c>
      <c r="K37" s="27">
        <f t="shared" si="2"/>
        <v>6.8715553489327799E-2</v>
      </c>
      <c r="L37" s="18"/>
    </row>
    <row r="38" spans="1:14">
      <c r="A38" s="16"/>
      <c r="B38" s="11" t="s">
        <v>7</v>
      </c>
      <c r="C38" s="25"/>
      <c r="D38" s="25">
        <v>2.7643333333333331</v>
      </c>
      <c r="E38" s="25">
        <v>1.5133333333333334</v>
      </c>
      <c r="F38" s="25">
        <v>1.4109999999999998</v>
      </c>
      <c r="G38" s="26">
        <v>0.35899999999999999</v>
      </c>
      <c r="H38" s="28">
        <f t="shared" si="0"/>
        <v>-74.557051736357181</v>
      </c>
      <c r="I38" s="27">
        <f t="shared" si="4"/>
        <v>-6.7621145374449521</v>
      </c>
      <c r="J38" s="28">
        <f t="shared" si="1"/>
        <v>2.5079412317414545E-2</v>
      </c>
      <c r="K38" s="27">
        <f t="shared" si="2"/>
        <v>0.10926857172063278</v>
      </c>
      <c r="L38" s="18"/>
    </row>
    <row r="39" spans="1:14">
      <c r="A39" s="16"/>
      <c r="B39" s="11" t="s">
        <v>15</v>
      </c>
      <c r="C39" s="25"/>
      <c r="D39" s="25"/>
      <c r="E39" s="25"/>
      <c r="F39" s="25"/>
      <c r="G39" s="26"/>
      <c r="H39" s="28" t="str">
        <f t="shared" si="0"/>
        <v/>
      </c>
      <c r="I39" s="27" t="str">
        <f t="shared" si="4"/>
        <v/>
      </c>
      <c r="J39" s="28" t="str">
        <f t="shared" si="1"/>
        <v/>
      </c>
      <c r="K39" s="27" t="str">
        <f t="shared" si="2"/>
        <v/>
      </c>
      <c r="L39" s="18"/>
    </row>
    <row r="40" spans="1:14" ht="14.25" customHeight="1">
      <c r="A40" s="16"/>
      <c r="B40" s="12"/>
      <c r="C40" s="4"/>
      <c r="D40" s="4"/>
      <c r="E40" s="4"/>
      <c r="F40" s="4"/>
      <c r="G40" s="4"/>
      <c r="H40" s="24"/>
      <c r="I40" s="24"/>
      <c r="J40" s="24"/>
      <c r="K40" s="24"/>
      <c r="L40" s="18"/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tr">
        <f>IF(G45="","",1)</f>
        <v/>
      </c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3" t="str">
        <f>IF(G47="","",1)</f>
        <v/>
      </c>
    </row>
    <row r="48" spans="1:14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3" t="str">
        <f>IF(G48="","",1)</f>
        <v/>
      </c>
    </row>
    <row r="49" spans="1:14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3" t="str">
        <f>IF(G49="","",1)</f>
        <v/>
      </c>
    </row>
    <row r="50" spans="1:14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3" t="str">
        <f>IF(G50="","",1)</f>
        <v/>
      </c>
    </row>
    <row r="51" spans="1:14">
      <c r="A51" s="16"/>
      <c r="B51" s="11"/>
      <c r="C51" s="4"/>
      <c r="D51" s="4"/>
      <c r="E51" s="4"/>
      <c r="F51" s="4"/>
      <c r="G51" s="5"/>
      <c r="H51" s="8"/>
      <c r="I51" s="8"/>
      <c r="J51" s="8"/>
      <c r="K51" s="8"/>
      <c r="L51" s="18"/>
    </row>
    <row r="52" spans="1:14">
      <c r="A52" s="16"/>
      <c r="B52" s="11"/>
      <c r="C52" s="4"/>
      <c r="D52" s="4"/>
      <c r="E52" s="4"/>
      <c r="F52" s="4"/>
      <c r="G52" s="5"/>
      <c r="H52" s="8"/>
      <c r="I52" s="8"/>
      <c r="J52" s="8"/>
      <c r="K52" s="8"/>
      <c r="L52" s="18"/>
    </row>
    <row r="53" spans="1:14">
      <c r="A53" s="16"/>
      <c r="B53" s="91" t="s">
        <v>31</v>
      </c>
      <c r="C53" s="5"/>
      <c r="D53" s="5"/>
      <c r="E53" s="5"/>
      <c r="F53" s="5"/>
      <c r="G53" s="5"/>
      <c r="H53" s="6"/>
      <c r="I53" s="6"/>
      <c r="J53" s="6"/>
      <c r="K53" s="6"/>
      <c r="L53" s="18"/>
    </row>
    <row r="54" spans="1:14">
      <c r="A54" s="16"/>
      <c r="B54" s="91" t="s">
        <v>115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>
      <c r="A55" s="16"/>
      <c r="B55" s="91" t="s">
        <v>112</v>
      </c>
      <c r="C55" s="11"/>
      <c r="D55" s="11"/>
      <c r="E55" s="11"/>
      <c r="F55" s="11"/>
      <c r="G55" s="11"/>
      <c r="H55" s="11"/>
      <c r="I55" s="11"/>
      <c r="J55" s="11"/>
      <c r="K55" s="11"/>
      <c r="L55" s="18"/>
    </row>
    <row r="56" spans="1:14">
      <c r="A56" s="16"/>
      <c r="B56" s="91" t="s">
        <v>113</v>
      </c>
      <c r="C56" s="11"/>
      <c r="D56" s="11"/>
      <c r="E56" s="11"/>
      <c r="F56" s="11"/>
      <c r="G56" s="11"/>
      <c r="H56" s="11"/>
      <c r="I56" s="11"/>
      <c r="J56" s="11"/>
      <c r="K56" s="11"/>
      <c r="L56" s="18"/>
    </row>
    <row r="57" spans="1:14">
      <c r="A57" s="20"/>
      <c r="B57" s="110" t="s">
        <v>188</v>
      </c>
      <c r="C57" s="21"/>
      <c r="D57" s="21"/>
      <c r="E57" s="21"/>
      <c r="F57" s="21"/>
      <c r="G57" s="21"/>
      <c r="H57" s="21"/>
      <c r="I57" s="21"/>
      <c r="J57" s="21"/>
      <c r="K57" s="21"/>
      <c r="L57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 published="0" codeName="Hoja32">
    <tabColor rgb="FF53722D"/>
  </sheetPr>
  <dimension ref="A1:O57"/>
  <sheetViews>
    <sheetView zoomScaleSheetLayoutView="100" workbookViewId="0">
      <pane ySplit="11" topLeftCell="A12" activePane="bottomLeft" state="frozen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06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200" t="s">
        <v>111</v>
      </c>
      <c r="D7" s="200"/>
      <c r="E7" s="200"/>
      <c r="F7" s="200"/>
      <c r="G7" s="200"/>
      <c r="H7" s="200"/>
      <c r="I7" s="200"/>
      <c r="J7" s="200"/>
      <c r="K7" s="200"/>
      <c r="L7" s="18"/>
    </row>
    <row r="8" spans="1:15">
      <c r="A8" s="16"/>
      <c r="B8" s="10"/>
      <c r="C8" s="197" t="s">
        <v>132</v>
      </c>
      <c r="D8" s="197"/>
      <c r="E8" s="197"/>
      <c r="F8" s="197"/>
      <c r="G8" s="197"/>
      <c r="H8" s="197"/>
      <c r="I8" s="197"/>
      <c r="J8" s="197"/>
      <c r="K8" s="197"/>
      <c r="L8" s="18"/>
    </row>
    <row r="9" spans="1:15">
      <c r="A9" s="16"/>
      <c r="B9" s="10"/>
      <c r="C9" s="119"/>
      <c r="D9" s="119"/>
      <c r="E9" s="119"/>
      <c r="F9" s="119"/>
      <c r="G9" s="119"/>
      <c r="H9" s="10"/>
      <c r="I9" s="10"/>
      <c r="J9" s="10"/>
      <c r="K9" s="10"/>
      <c r="L9" s="18"/>
    </row>
    <row r="10" spans="1:15" ht="15.75" customHeight="1">
      <c r="A10" s="16"/>
      <c r="B10" s="11"/>
      <c r="C10" s="198" t="s">
        <v>2</v>
      </c>
      <c r="D10" s="198"/>
      <c r="E10" s="198"/>
      <c r="F10" s="198"/>
      <c r="G10" s="198"/>
      <c r="H10" s="199" t="s">
        <v>1</v>
      </c>
      <c r="I10" s="199" t="s">
        <v>3</v>
      </c>
      <c r="J10" s="199" t="s">
        <v>29</v>
      </c>
      <c r="K10" s="199" t="s">
        <v>30</v>
      </c>
      <c r="L10" s="18"/>
    </row>
    <row r="11" spans="1:15">
      <c r="A11" s="16"/>
      <c r="B11" s="11"/>
      <c r="C11" s="119">
        <v>2006</v>
      </c>
      <c r="D11" s="119">
        <v>2007</v>
      </c>
      <c r="E11" s="119">
        <v>2008</v>
      </c>
      <c r="F11" s="119">
        <v>2009</v>
      </c>
      <c r="G11" s="119">
        <v>2010</v>
      </c>
      <c r="H11" s="199"/>
      <c r="I11" s="199"/>
      <c r="J11" s="199"/>
      <c r="K11" s="199"/>
      <c r="L11" s="18"/>
      <c r="O11" s="102"/>
    </row>
    <row r="12" spans="1:15" ht="12" customHeight="1">
      <c r="A12" s="16"/>
      <c r="B12" s="11"/>
      <c r="C12" s="119"/>
      <c r="D12" s="119"/>
      <c r="E12" s="119"/>
      <c r="F12" s="119"/>
      <c r="G12" s="119"/>
      <c r="H12" s="119"/>
      <c r="I12" s="119"/>
      <c r="J12" s="119"/>
      <c r="K12" s="119"/>
      <c r="L12" s="18"/>
    </row>
    <row r="13" spans="1:15">
      <c r="A13" s="16"/>
      <c r="B13" s="12" t="s">
        <v>28</v>
      </c>
      <c r="C13" s="26">
        <v>2043.4363333333331</v>
      </c>
      <c r="D13" s="26">
        <v>1529.9553333333333</v>
      </c>
      <c r="E13" s="26">
        <v>1579.2340000000002</v>
      </c>
      <c r="F13" s="26">
        <v>2049.7576666666669</v>
      </c>
      <c r="G13" s="26">
        <v>2283.5460000000003</v>
      </c>
      <c r="H13" s="28">
        <f t="shared" ref="H13:H39" si="0">IF(OR(OR(G13=0,F13=0),G13=""),"",(G13/F13-1)*100)</f>
        <v>11.405657221593524</v>
      </c>
      <c r="I13" s="27">
        <f>IF(OR(OR(G13=0,F13=0),F13=""),"",(F13/E13-1)*100)</f>
        <v>29.794423541202054</v>
      </c>
      <c r="J13" s="28">
        <f t="shared" ref="J13:J39" si="1">IF(G13=0,"",G13/$G$13*100)</f>
        <v>100</v>
      </c>
      <c r="K13" s="27">
        <f t="shared" ref="K13:K39" si="2">IF(F13=0,"",F13/$F$13*100)</f>
        <v>100</v>
      </c>
      <c r="L13" s="18"/>
    </row>
    <row r="14" spans="1:15">
      <c r="A14" s="16"/>
      <c r="B14" s="11" t="s">
        <v>32</v>
      </c>
      <c r="C14" s="25">
        <f>C13-SUM(C15:C39)</f>
        <v>1112.9376666666665</v>
      </c>
      <c r="D14" s="25">
        <f t="shared" ref="D14:G14" si="3">D13-SUM(D15:D39)</f>
        <v>616.70033333333333</v>
      </c>
      <c r="E14" s="25">
        <f t="shared" si="3"/>
        <v>635.13966666666681</v>
      </c>
      <c r="F14" s="25">
        <f t="shared" si="3"/>
        <v>843.37700000000018</v>
      </c>
      <c r="G14" s="26">
        <f t="shared" si="3"/>
        <v>970.32766666666657</v>
      </c>
      <c r="H14" s="28">
        <f t="shared" si="0"/>
        <v>15.052659328706653</v>
      </c>
      <c r="I14" s="27">
        <f>IF(OR(OR(G14=0,F14=0),F14=""),"",(F14/E14-1)*100)</f>
        <v>32.786069625630887</v>
      </c>
      <c r="J14" s="28">
        <f t="shared" si="1"/>
        <v>42.492144527268835</v>
      </c>
      <c r="K14" s="27">
        <f t="shared" si="2"/>
        <v>41.145205294999919</v>
      </c>
      <c r="L14" s="18"/>
    </row>
    <row r="15" spans="1:15">
      <c r="A15" s="16"/>
      <c r="B15" s="12" t="s">
        <v>5</v>
      </c>
      <c r="C15" s="29">
        <v>291.89699999999999</v>
      </c>
      <c r="D15" s="29">
        <v>294.29333333333329</v>
      </c>
      <c r="E15" s="29">
        <v>312.71233333333333</v>
      </c>
      <c r="F15" s="29">
        <v>357.79666666666668</v>
      </c>
      <c r="G15" s="29">
        <v>451.46733333333333</v>
      </c>
      <c r="H15" s="58">
        <f t="shared" si="0"/>
        <v>26.179860069499441</v>
      </c>
      <c r="I15" s="36">
        <f t="shared" ref="I15:I39" si="4">IF(OR(OR(G15=0,F15=0),F15=""),"",(F15/E15-1)*100)</f>
        <v>14.417190666182034</v>
      </c>
      <c r="J15" s="58">
        <f t="shared" si="1"/>
        <v>19.77045057701195</v>
      </c>
      <c r="K15" s="36">
        <f t="shared" si="2"/>
        <v>17.455559380759318</v>
      </c>
      <c r="L15" s="18"/>
      <c r="N15" s="23" t="s">
        <v>5</v>
      </c>
      <c r="O15" s="34">
        <f>J15</f>
        <v>19.77045057701195</v>
      </c>
    </row>
    <row r="16" spans="1:15">
      <c r="A16" s="16"/>
      <c r="B16" s="11" t="s">
        <v>25</v>
      </c>
      <c r="C16" s="63">
        <v>138.959</v>
      </c>
      <c r="D16" s="63">
        <v>128.64133333333334</v>
      </c>
      <c r="E16" s="63">
        <v>133.376</v>
      </c>
      <c r="F16" s="63">
        <v>191.14333333333335</v>
      </c>
      <c r="G16" s="64">
        <v>191.24</v>
      </c>
      <c r="H16" s="28">
        <f t="shared" si="0"/>
        <v>5.0572868527987147E-2</v>
      </c>
      <c r="I16" s="27">
        <f t="shared" si="4"/>
        <v>43.311640275111962</v>
      </c>
      <c r="J16" s="28">
        <f t="shared" si="1"/>
        <v>8.3746944445174307</v>
      </c>
      <c r="K16" s="27">
        <f t="shared" si="2"/>
        <v>9.3251673815750245</v>
      </c>
      <c r="L16" s="18"/>
      <c r="N16" s="23" t="s">
        <v>42</v>
      </c>
      <c r="O16" s="34">
        <f>100-O15</f>
        <v>80.229549422988043</v>
      </c>
    </row>
    <row r="17" spans="1:12">
      <c r="A17" s="16"/>
      <c r="B17" s="11" t="s">
        <v>26</v>
      </c>
      <c r="C17" s="25">
        <v>142.96666666666667</v>
      </c>
      <c r="D17" s="25">
        <v>115.23</v>
      </c>
      <c r="E17" s="25">
        <v>97.298333333333332</v>
      </c>
      <c r="F17" s="25">
        <v>175.65733333333333</v>
      </c>
      <c r="G17" s="26">
        <v>172.10366666666664</v>
      </c>
      <c r="H17" s="28">
        <f t="shared" si="0"/>
        <v>-2.023067639267373</v>
      </c>
      <c r="I17" s="27">
        <f t="shared" si="4"/>
        <v>80.534781342606081</v>
      </c>
      <c r="J17" s="28">
        <f t="shared" si="1"/>
        <v>7.536684904384086</v>
      </c>
      <c r="K17" s="27">
        <f t="shared" si="2"/>
        <v>8.5696634382633512</v>
      </c>
      <c r="L17" s="18"/>
    </row>
    <row r="18" spans="1:12">
      <c r="A18" s="16"/>
      <c r="B18" s="11" t="s">
        <v>21</v>
      </c>
      <c r="C18" s="25">
        <v>46.107666666666667</v>
      </c>
      <c r="D18" s="25">
        <v>26.023</v>
      </c>
      <c r="E18" s="25">
        <v>44.93366666666666</v>
      </c>
      <c r="F18" s="25">
        <v>51.219000000000001</v>
      </c>
      <c r="G18" s="26">
        <v>72.015333333333331</v>
      </c>
      <c r="H18" s="28">
        <f t="shared" si="0"/>
        <v>40.602771107076151</v>
      </c>
      <c r="I18" s="27">
        <f t="shared" si="4"/>
        <v>13.988026795053464</v>
      </c>
      <c r="J18" s="28">
        <f t="shared" si="1"/>
        <v>3.1536624764000076</v>
      </c>
      <c r="K18" s="27">
        <f t="shared" si="2"/>
        <v>2.4987831894924812</v>
      </c>
      <c r="L18" s="18"/>
    </row>
    <row r="19" spans="1:12">
      <c r="A19" s="16"/>
      <c r="B19" s="11" t="s">
        <v>6</v>
      </c>
      <c r="C19" s="25">
        <v>50.869333333333337</v>
      </c>
      <c r="D19" s="25">
        <v>29.567333333333334</v>
      </c>
      <c r="E19" s="25">
        <v>27.327333333333332</v>
      </c>
      <c r="F19" s="25">
        <v>79.408000000000001</v>
      </c>
      <c r="G19" s="26">
        <v>56.157000000000004</v>
      </c>
      <c r="H19" s="28">
        <f t="shared" si="0"/>
        <v>-29.28042514608099</v>
      </c>
      <c r="I19" s="27">
        <f t="shared" si="4"/>
        <v>190.58085921299801</v>
      </c>
      <c r="J19" s="28">
        <f t="shared" si="1"/>
        <v>2.459201610127407</v>
      </c>
      <c r="K19" s="27">
        <f t="shared" si="2"/>
        <v>3.8740189287416573</v>
      </c>
      <c r="L19" s="18"/>
    </row>
    <row r="20" spans="1:12">
      <c r="A20" s="16"/>
      <c r="B20" s="11" t="s">
        <v>27</v>
      </c>
      <c r="C20" s="25">
        <v>70.552333333333323</v>
      </c>
      <c r="D20" s="25">
        <v>50.045000000000002</v>
      </c>
      <c r="E20" s="25">
        <v>50.316666666666663</v>
      </c>
      <c r="F20" s="25">
        <v>55.648666666666664</v>
      </c>
      <c r="G20" s="26">
        <v>47.437333333333335</v>
      </c>
      <c r="H20" s="28">
        <f t="shared" si="0"/>
        <v>-14.755669497921476</v>
      </c>
      <c r="I20" s="27">
        <f t="shared" si="4"/>
        <v>10.596886386220605</v>
      </c>
      <c r="J20" s="28">
        <f t="shared" si="1"/>
        <v>2.0773539632367086</v>
      </c>
      <c r="K20" s="27">
        <f t="shared" si="2"/>
        <v>2.7148900365945696</v>
      </c>
      <c r="L20" s="18"/>
    </row>
    <row r="21" spans="1:12">
      <c r="A21" s="16"/>
      <c r="B21" s="11" t="s">
        <v>8</v>
      </c>
      <c r="C21" s="25">
        <v>53.305</v>
      </c>
      <c r="D21" s="25">
        <v>39.971333333333327</v>
      </c>
      <c r="E21" s="25">
        <v>35.128</v>
      </c>
      <c r="F21" s="25">
        <v>36.282333333333327</v>
      </c>
      <c r="G21" s="26">
        <v>35.596333333333334</v>
      </c>
      <c r="H21" s="28">
        <f t="shared" si="0"/>
        <v>-1.8907273512361211</v>
      </c>
      <c r="I21" s="27">
        <f t="shared" si="4"/>
        <v>3.2860775829347766</v>
      </c>
      <c r="J21" s="28">
        <f t="shared" si="1"/>
        <v>1.5588183173596384</v>
      </c>
      <c r="K21" s="27">
        <f t="shared" si="2"/>
        <v>1.7700791622034016</v>
      </c>
      <c r="L21" s="18"/>
    </row>
    <row r="22" spans="1:12">
      <c r="A22" s="16"/>
      <c r="B22" s="11" t="s">
        <v>22</v>
      </c>
      <c r="C22" s="25">
        <v>33.366333333333337</v>
      </c>
      <c r="D22" s="25">
        <v>34.352666666666664</v>
      </c>
      <c r="E22" s="25">
        <v>32.202333333333335</v>
      </c>
      <c r="F22" s="25">
        <v>31.492666666666665</v>
      </c>
      <c r="G22" s="26">
        <v>34.273999999999994</v>
      </c>
      <c r="H22" s="28">
        <f t="shared" si="0"/>
        <v>8.8316856834395274</v>
      </c>
      <c r="I22" s="27">
        <f t="shared" si="4"/>
        <v>-2.2037740536400174</v>
      </c>
      <c r="J22" s="28">
        <f t="shared" si="1"/>
        <v>1.5009113019838438</v>
      </c>
      <c r="K22" s="27">
        <f t="shared" si="2"/>
        <v>1.5364092633389344</v>
      </c>
      <c r="L22" s="18"/>
    </row>
    <row r="23" spans="1:12">
      <c r="A23" s="16"/>
      <c r="B23" s="11" t="s">
        <v>24</v>
      </c>
      <c r="C23" s="25">
        <v>27.201333333333334</v>
      </c>
      <c r="D23" s="25">
        <v>19.980999999999998</v>
      </c>
      <c r="E23" s="25">
        <v>23.911999999999995</v>
      </c>
      <c r="F23" s="25">
        <v>25.077333333333332</v>
      </c>
      <c r="G23" s="26">
        <v>32.562999999999995</v>
      </c>
      <c r="H23" s="28">
        <f t="shared" si="0"/>
        <v>29.850329646958727</v>
      </c>
      <c r="I23" s="27">
        <f t="shared" si="4"/>
        <v>4.8734247797479702</v>
      </c>
      <c r="J23" s="28">
        <f t="shared" si="1"/>
        <v>1.4259839740473803</v>
      </c>
      <c r="K23" s="27">
        <f t="shared" si="2"/>
        <v>1.2234291760993534</v>
      </c>
      <c r="L23" s="18"/>
    </row>
    <row r="24" spans="1:12">
      <c r="A24" s="16"/>
      <c r="B24" s="11" t="s">
        <v>11</v>
      </c>
      <c r="C24" s="25">
        <v>14.937666666666665</v>
      </c>
      <c r="D24" s="25">
        <v>16.290333333333333</v>
      </c>
      <c r="E24" s="25">
        <v>20.682000000000002</v>
      </c>
      <c r="F24" s="25">
        <v>24.884666666666664</v>
      </c>
      <c r="G24" s="26">
        <v>26.910666666666668</v>
      </c>
      <c r="H24" s="28">
        <f t="shared" si="0"/>
        <v>8.1415597288825978</v>
      </c>
      <c r="I24" s="27">
        <f t="shared" si="4"/>
        <v>20.320407439641542</v>
      </c>
      <c r="J24" s="28">
        <f t="shared" si="1"/>
        <v>1.1784595828884841</v>
      </c>
      <c r="K24" s="27">
        <f t="shared" si="2"/>
        <v>1.2140296909894874</v>
      </c>
      <c r="L24" s="18"/>
    </row>
    <row r="25" spans="1:12">
      <c r="A25" s="16"/>
      <c r="B25" s="11" t="s">
        <v>9</v>
      </c>
      <c r="C25" s="25">
        <v>20.802</v>
      </c>
      <c r="D25" s="25">
        <v>19.756333333333334</v>
      </c>
      <c r="E25" s="25">
        <v>18.946666666666669</v>
      </c>
      <c r="F25" s="25">
        <v>18.582333333333334</v>
      </c>
      <c r="G25" s="26">
        <v>23.269333333333332</v>
      </c>
      <c r="H25" s="28">
        <f t="shared" si="0"/>
        <v>25.2228819488044</v>
      </c>
      <c r="I25" s="27">
        <f t="shared" si="4"/>
        <v>-1.9229415904292835</v>
      </c>
      <c r="J25" s="28">
        <f t="shared" si="1"/>
        <v>1.0189999821914395</v>
      </c>
      <c r="K25" s="27">
        <f t="shared" si="2"/>
        <v>0.90656245055309792</v>
      </c>
      <c r="L25" s="18"/>
    </row>
    <row r="26" spans="1:12">
      <c r="A26" s="16"/>
      <c r="B26" s="11" t="s">
        <v>20</v>
      </c>
      <c r="C26" s="25">
        <v>16.123666666666669</v>
      </c>
      <c r="D26" s="25">
        <v>16.449666666666669</v>
      </c>
      <c r="E26" s="25">
        <v>20.579666666666668</v>
      </c>
      <c r="F26" s="25">
        <v>23.087333333333333</v>
      </c>
      <c r="G26" s="26">
        <v>22.734666666666669</v>
      </c>
      <c r="H26" s="28">
        <f t="shared" si="0"/>
        <v>-1.5275331350523946</v>
      </c>
      <c r="I26" s="27">
        <f t="shared" si="4"/>
        <v>12.185166588380113</v>
      </c>
      <c r="J26" s="28">
        <f t="shared" si="1"/>
        <v>0.99558610453508134</v>
      </c>
      <c r="K26" s="27">
        <f t="shared" si="2"/>
        <v>1.1263445288573137</v>
      </c>
      <c r="L26" s="18"/>
    </row>
    <row r="27" spans="1:12">
      <c r="A27" s="16"/>
      <c r="B27" s="11" t="s">
        <v>23</v>
      </c>
      <c r="C27" s="25">
        <v>23.410666666666668</v>
      </c>
      <c r="D27" s="25">
        <v>17.177333333333333</v>
      </c>
      <c r="E27" s="25">
        <v>14.733333333333333</v>
      </c>
      <c r="F27" s="25">
        <v>17.238666666666663</v>
      </c>
      <c r="G27" s="26">
        <v>20.777333333333335</v>
      </c>
      <c r="H27" s="28">
        <f t="shared" si="0"/>
        <v>20.527496326088681</v>
      </c>
      <c r="I27" s="27">
        <f t="shared" si="4"/>
        <v>17.004524886877803</v>
      </c>
      <c r="J27" s="28">
        <f t="shared" si="1"/>
        <v>0.90987146014721543</v>
      </c>
      <c r="K27" s="27">
        <f t="shared" si="2"/>
        <v>0.8410099860585144</v>
      </c>
      <c r="L27" s="18"/>
    </row>
    <row r="28" spans="1:12">
      <c r="A28" s="16"/>
      <c r="B28" s="11" t="s">
        <v>10</v>
      </c>
      <c r="C28" s="25"/>
      <c r="D28" s="25">
        <v>15.164666666666667</v>
      </c>
      <c r="E28" s="25">
        <v>17.577333333333332</v>
      </c>
      <c r="F28" s="25">
        <v>19.27</v>
      </c>
      <c r="G28" s="26">
        <v>19.286999999999999</v>
      </c>
      <c r="H28" s="28">
        <f t="shared" si="0"/>
        <v>8.8220031136487798E-2</v>
      </c>
      <c r="I28" s="27">
        <f t="shared" si="4"/>
        <v>9.6298262914359398</v>
      </c>
      <c r="J28" s="28">
        <f t="shared" si="1"/>
        <v>0.8446074657572038</v>
      </c>
      <c r="K28" s="27">
        <f t="shared" si="2"/>
        <v>0.94011113183623485</v>
      </c>
      <c r="L28" s="18"/>
    </row>
    <row r="29" spans="1:12">
      <c r="A29" s="16"/>
      <c r="B29" s="11" t="s">
        <v>12</v>
      </c>
      <c r="C29" s="25"/>
      <c r="D29" s="25">
        <v>16.320999999999998</v>
      </c>
      <c r="E29" s="25">
        <v>19.278666666666666</v>
      </c>
      <c r="F29" s="25">
        <v>16.456</v>
      </c>
      <c r="G29" s="26">
        <v>17.708333333333332</v>
      </c>
      <c r="H29" s="28">
        <f t="shared" si="0"/>
        <v>7.610192837465557</v>
      </c>
      <c r="I29" s="27">
        <f t="shared" si="4"/>
        <v>-14.641399820181199</v>
      </c>
      <c r="J29" s="28">
        <f t="shared" si="1"/>
        <v>0.77547521851249457</v>
      </c>
      <c r="K29" s="27">
        <f t="shared" si="2"/>
        <v>0.80282661056030513</v>
      </c>
      <c r="L29" s="18"/>
    </row>
    <row r="30" spans="1:12">
      <c r="A30" s="16"/>
      <c r="B30" s="11" t="s">
        <v>17</v>
      </c>
      <c r="C30" s="25"/>
      <c r="D30" s="25">
        <v>17.807333333333332</v>
      </c>
      <c r="E30" s="25">
        <v>21.717000000000002</v>
      </c>
      <c r="F30" s="25">
        <v>27.491333333333333</v>
      </c>
      <c r="G30" s="26">
        <v>17.688666666666666</v>
      </c>
      <c r="H30" s="28">
        <f t="shared" si="0"/>
        <v>-35.657298057569662</v>
      </c>
      <c r="I30" s="27">
        <f t="shared" si="4"/>
        <v>26.589000936286467</v>
      </c>
      <c r="J30" s="28">
        <f t="shared" si="1"/>
        <v>0.77461398485805255</v>
      </c>
      <c r="K30" s="27">
        <f t="shared" si="2"/>
        <v>1.3411991954170841</v>
      </c>
      <c r="L30" s="18"/>
    </row>
    <row r="31" spans="1:12">
      <c r="A31" s="16"/>
      <c r="B31" s="11" t="s">
        <v>19</v>
      </c>
      <c r="C31" s="25"/>
      <c r="D31" s="25">
        <v>14.322000000000001</v>
      </c>
      <c r="E31" s="25">
        <v>15.077</v>
      </c>
      <c r="F31" s="25">
        <v>14.325666666666669</v>
      </c>
      <c r="G31" s="26">
        <v>16.556333333333331</v>
      </c>
      <c r="H31" s="28">
        <f t="shared" si="0"/>
        <v>15.571119435977355</v>
      </c>
      <c r="I31" s="27">
        <f t="shared" si="4"/>
        <v>-4.9833079082929777</v>
      </c>
      <c r="J31" s="28">
        <f t="shared" si="1"/>
        <v>0.7250273624150041</v>
      </c>
      <c r="K31" s="27">
        <f t="shared" si="2"/>
        <v>0.69889562554793061</v>
      </c>
      <c r="L31" s="18"/>
    </row>
    <row r="32" spans="1:12">
      <c r="A32" s="16"/>
      <c r="B32" s="11" t="s">
        <v>14</v>
      </c>
      <c r="C32" s="25"/>
      <c r="D32" s="25">
        <v>6.6023333333333341</v>
      </c>
      <c r="E32" s="25">
        <v>8.6463333333333328</v>
      </c>
      <c r="F32" s="25">
        <v>10.945333333333332</v>
      </c>
      <c r="G32" s="26">
        <v>15.695666666666666</v>
      </c>
      <c r="H32" s="28">
        <f t="shared" si="0"/>
        <v>43.400535997076382</v>
      </c>
      <c r="I32" s="27">
        <f t="shared" si="4"/>
        <v>26.589305678707742</v>
      </c>
      <c r="J32" s="28">
        <f t="shared" si="1"/>
        <v>0.68733744214772396</v>
      </c>
      <c r="K32" s="27">
        <f t="shared" si="2"/>
        <v>0.53398182191618415</v>
      </c>
      <c r="L32" s="18"/>
    </row>
    <row r="33" spans="1:14">
      <c r="A33" s="16"/>
      <c r="B33" s="11" t="s">
        <v>4</v>
      </c>
      <c r="C33" s="25"/>
      <c r="D33" s="25">
        <v>10.29</v>
      </c>
      <c r="E33" s="25">
        <v>11.024333333333333</v>
      </c>
      <c r="F33" s="25">
        <v>8.9809999999999999</v>
      </c>
      <c r="G33" s="26">
        <v>13.438000000000001</v>
      </c>
      <c r="H33" s="28">
        <f t="shared" si="0"/>
        <v>49.626990312882754</v>
      </c>
      <c r="I33" s="27">
        <f t="shared" si="4"/>
        <v>-18.53475644785777</v>
      </c>
      <c r="J33" s="28">
        <f t="shared" si="1"/>
        <v>0.58847073805388628</v>
      </c>
      <c r="K33" s="27">
        <f t="shared" si="2"/>
        <v>0.43814935521646214</v>
      </c>
      <c r="L33" s="18"/>
    </row>
    <row r="34" spans="1:14">
      <c r="A34" s="16"/>
      <c r="B34" s="11" t="s">
        <v>16</v>
      </c>
      <c r="C34" s="25"/>
      <c r="D34" s="25">
        <v>10.893000000000001</v>
      </c>
      <c r="E34" s="25">
        <v>8.5709999999999997</v>
      </c>
      <c r="F34" s="25">
        <v>10.066000000000001</v>
      </c>
      <c r="G34" s="26">
        <v>11.962666666666665</v>
      </c>
      <c r="H34" s="28">
        <f t="shared" si="0"/>
        <v>18.842307437578619</v>
      </c>
      <c r="I34" s="27">
        <f t="shared" si="4"/>
        <v>17.442538793606353</v>
      </c>
      <c r="J34" s="28">
        <f t="shared" si="1"/>
        <v>0.52386361679014404</v>
      </c>
      <c r="K34" s="27">
        <f t="shared" si="2"/>
        <v>0.49108244177807686</v>
      </c>
      <c r="L34" s="18"/>
    </row>
    <row r="35" spans="1:14">
      <c r="A35" s="16"/>
      <c r="B35" s="11" t="s">
        <v>18</v>
      </c>
      <c r="C35" s="25"/>
      <c r="D35" s="25">
        <v>6.1316666666666668</v>
      </c>
      <c r="E35" s="25">
        <v>4.4489999999999998</v>
      </c>
      <c r="F35" s="25">
        <v>3.9969999999999999</v>
      </c>
      <c r="G35" s="26">
        <v>8.4189999999999987</v>
      </c>
      <c r="H35" s="28">
        <f t="shared" si="0"/>
        <v>110.63297473104825</v>
      </c>
      <c r="I35" s="27">
        <f t="shared" si="4"/>
        <v>-10.15958642391549</v>
      </c>
      <c r="J35" s="28">
        <f t="shared" si="1"/>
        <v>0.36868099000414256</v>
      </c>
      <c r="K35" s="27">
        <f t="shared" si="2"/>
        <v>0.1949986608173031</v>
      </c>
      <c r="L35" s="18"/>
    </row>
    <row r="36" spans="1:14">
      <c r="A36" s="16"/>
      <c r="B36" s="11" t="s">
        <v>7</v>
      </c>
      <c r="C36" s="25"/>
      <c r="D36" s="25">
        <v>4.5686666666666671</v>
      </c>
      <c r="E36" s="25">
        <v>3.1346666666666665</v>
      </c>
      <c r="F36" s="25">
        <v>3.0146666666666668</v>
      </c>
      <c r="G36" s="26">
        <v>3.5269999999999997</v>
      </c>
      <c r="H36" s="28">
        <f t="shared" si="0"/>
        <v>16.99469261388764</v>
      </c>
      <c r="I36" s="27">
        <f t="shared" si="4"/>
        <v>-3.8281582305401796</v>
      </c>
      <c r="J36" s="28">
        <f t="shared" si="1"/>
        <v>0.15445276775681327</v>
      </c>
      <c r="K36" s="27">
        <f t="shared" si="2"/>
        <v>0.14707429642495951</v>
      </c>
      <c r="L36" s="18"/>
    </row>
    <row r="37" spans="1:14">
      <c r="A37" s="16"/>
      <c r="B37" s="11" t="s">
        <v>13</v>
      </c>
      <c r="C37" s="25"/>
      <c r="D37" s="25">
        <v>2.0426666666666669</v>
      </c>
      <c r="E37" s="25">
        <v>1.607</v>
      </c>
      <c r="F37" s="25">
        <v>2.6233333333333331</v>
      </c>
      <c r="G37" s="26">
        <v>1.5443333333333333</v>
      </c>
      <c r="H37" s="28">
        <f t="shared" si="0"/>
        <v>-41.130876747141031</v>
      </c>
      <c r="I37" s="27">
        <f t="shared" si="4"/>
        <v>63.24414021987139</v>
      </c>
      <c r="J37" s="28">
        <f t="shared" si="1"/>
        <v>6.7628737644581424E-2</v>
      </c>
      <c r="K37" s="27">
        <f t="shared" si="2"/>
        <v>0.12798260867585481</v>
      </c>
      <c r="L37" s="18"/>
    </row>
    <row r="38" spans="1:14">
      <c r="A38" s="16"/>
      <c r="B38" s="11" t="s">
        <v>15</v>
      </c>
      <c r="C38" s="25"/>
      <c r="D38" s="25">
        <v>1.333</v>
      </c>
      <c r="E38" s="25">
        <v>0.86366666666666669</v>
      </c>
      <c r="F38" s="25">
        <v>1.6919999999999999</v>
      </c>
      <c r="G38" s="26">
        <v>0.84533333333333338</v>
      </c>
      <c r="H38" s="28">
        <f t="shared" si="0"/>
        <v>-50.039401103230887</v>
      </c>
      <c r="I38" s="27">
        <f t="shared" si="4"/>
        <v>95.908915476649923</v>
      </c>
      <c r="J38" s="28">
        <f t="shared" si="1"/>
        <v>3.7018449960427038E-2</v>
      </c>
      <c r="K38" s="27">
        <f t="shared" si="2"/>
        <v>8.2546343283181597E-2</v>
      </c>
      <c r="L38" s="18"/>
    </row>
    <row r="39" spans="1:14">
      <c r="A39" s="16"/>
      <c r="B39" s="11" t="s">
        <v>15</v>
      </c>
      <c r="C39" s="25"/>
      <c r="D39" s="25"/>
      <c r="E39" s="25"/>
      <c r="F39" s="25"/>
      <c r="G39" s="26"/>
      <c r="H39" s="28" t="str">
        <f t="shared" si="0"/>
        <v/>
      </c>
      <c r="I39" s="27" t="str">
        <f t="shared" si="4"/>
        <v/>
      </c>
      <c r="J39" s="28" t="str">
        <f t="shared" si="1"/>
        <v/>
      </c>
      <c r="K39" s="27" t="str">
        <f t="shared" si="2"/>
        <v/>
      </c>
      <c r="L39" s="18"/>
    </row>
    <row r="40" spans="1:14" ht="14.25" customHeight="1">
      <c r="A40" s="16"/>
      <c r="B40" s="12"/>
      <c r="C40" s="4"/>
      <c r="D40" s="4"/>
      <c r="E40" s="4"/>
      <c r="F40" s="4"/>
      <c r="G40" s="4"/>
      <c r="H40" s="24"/>
      <c r="I40" s="24"/>
      <c r="J40" s="24"/>
      <c r="K40" s="24"/>
      <c r="L40" s="18"/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tr">
        <f>IF(G45="","",1)</f>
        <v/>
      </c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3" t="str">
        <f>IF(G47="","",1)</f>
        <v/>
      </c>
    </row>
    <row r="48" spans="1:14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3" t="str">
        <f>IF(G48="","",1)</f>
        <v/>
      </c>
    </row>
    <row r="49" spans="1:14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3" t="str">
        <f>IF(G49="","",1)</f>
        <v/>
      </c>
    </row>
    <row r="50" spans="1:14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3" t="str">
        <f>IF(G50="","",1)</f>
        <v/>
      </c>
    </row>
    <row r="51" spans="1:14">
      <c r="A51" s="16"/>
      <c r="B51" s="11"/>
      <c r="C51" s="4"/>
      <c r="D51" s="4"/>
      <c r="E51" s="4"/>
      <c r="F51" s="4"/>
      <c r="G51" s="5"/>
      <c r="H51" s="8"/>
      <c r="I51" s="8"/>
      <c r="J51" s="8"/>
      <c r="K51" s="8"/>
      <c r="L51" s="18"/>
    </row>
    <row r="52" spans="1:14">
      <c r="A52" s="16"/>
      <c r="B52" s="11"/>
      <c r="C52" s="4"/>
      <c r="D52" s="4"/>
      <c r="E52" s="4"/>
      <c r="F52" s="4"/>
      <c r="G52" s="5"/>
      <c r="H52" s="8"/>
      <c r="I52" s="8"/>
      <c r="J52" s="8"/>
      <c r="K52" s="8"/>
      <c r="L52" s="18"/>
    </row>
    <row r="53" spans="1:14">
      <c r="A53" s="16"/>
      <c r="B53" s="91" t="s">
        <v>31</v>
      </c>
      <c r="C53" s="5"/>
      <c r="D53" s="5"/>
      <c r="E53" s="5"/>
      <c r="F53" s="5"/>
      <c r="G53" s="5"/>
      <c r="H53" s="6"/>
      <c r="I53" s="6"/>
      <c r="J53" s="6"/>
      <c r="K53" s="6"/>
      <c r="L53" s="18"/>
    </row>
    <row r="54" spans="1:14">
      <c r="A54" s="16"/>
      <c r="B54" s="91" t="s">
        <v>115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>
      <c r="A55" s="16"/>
      <c r="B55" s="91" t="s">
        <v>112</v>
      </c>
      <c r="C55" s="11"/>
      <c r="D55" s="11"/>
      <c r="E55" s="11"/>
      <c r="F55" s="11"/>
      <c r="G55" s="11"/>
      <c r="H55" s="11"/>
      <c r="I55" s="11"/>
      <c r="J55" s="11"/>
      <c r="K55" s="11"/>
      <c r="L55" s="18"/>
    </row>
    <row r="56" spans="1:14">
      <c r="A56" s="16"/>
      <c r="B56" s="91" t="s">
        <v>113</v>
      </c>
      <c r="C56" s="11"/>
      <c r="D56" s="11"/>
      <c r="E56" s="11"/>
      <c r="F56" s="11"/>
      <c r="G56" s="11"/>
      <c r="H56" s="11"/>
      <c r="I56" s="11"/>
      <c r="J56" s="11"/>
      <c r="K56" s="11"/>
      <c r="L56" s="18"/>
    </row>
    <row r="57" spans="1:14">
      <c r="A57" s="20"/>
      <c r="B57" s="110" t="s">
        <v>188</v>
      </c>
      <c r="C57" s="21"/>
      <c r="D57" s="21"/>
      <c r="E57" s="21"/>
      <c r="F57" s="21"/>
      <c r="G57" s="21"/>
      <c r="H57" s="21"/>
      <c r="I57" s="21"/>
      <c r="J57" s="21"/>
      <c r="K57" s="21"/>
      <c r="L57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 published="0" codeName="Hoja46">
    <tabColor rgb="FF53722D"/>
  </sheetPr>
  <dimension ref="A1:N49"/>
  <sheetViews>
    <sheetView zoomScaleSheetLayoutView="100" workbookViewId="0">
      <pane ySplit="11" topLeftCell="A12" activePane="bottomLeft" state="frozen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23" customWidth="1"/>
    <col min="13" max="13" width="10.85546875" style="23" customWidth="1"/>
    <col min="14" max="14" width="10.85546875" style="69"/>
    <col min="15" max="16384" width="10.85546875" style="9"/>
  </cols>
  <sheetData>
    <row r="1" spans="1:13">
      <c r="A1" s="13"/>
      <c r="B1" s="14"/>
      <c r="C1" s="14"/>
      <c r="D1" s="14"/>
      <c r="E1" s="14"/>
      <c r="F1" s="14"/>
      <c r="G1" s="106"/>
      <c r="H1" s="14"/>
      <c r="I1" s="14"/>
      <c r="J1" s="15"/>
      <c r="K1" s="33"/>
    </row>
    <row r="2" spans="1:13">
      <c r="A2" s="16"/>
      <c r="B2" s="10"/>
      <c r="C2" s="10"/>
      <c r="D2" s="10"/>
      <c r="E2" s="10"/>
      <c r="F2" s="10"/>
      <c r="G2" s="11"/>
      <c r="H2" s="10"/>
      <c r="I2" s="10"/>
      <c r="J2" s="17"/>
      <c r="K2" s="33"/>
    </row>
    <row r="3" spans="1:13">
      <c r="A3" s="16"/>
      <c r="B3" s="10"/>
      <c r="C3" s="10"/>
      <c r="D3" s="10"/>
      <c r="E3" s="10"/>
      <c r="F3" s="10"/>
      <c r="G3" s="11"/>
      <c r="H3" s="10"/>
      <c r="I3" s="10"/>
      <c r="J3" s="17"/>
      <c r="K3" s="33"/>
    </row>
    <row r="4" spans="1:13">
      <c r="A4" s="16"/>
      <c r="B4" s="10"/>
      <c r="C4" s="10"/>
      <c r="D4" s="10"/>
      <c r="E4" s="10"/>
      <c r="F4" s="10"/>
      <c r="G4" s="11"/>
      <c r="H4" s="10"/>
      <c r="I4" s="10"/>
      <c r="J4" s="18"/>
    </row>
    <row r="5" spans="1:13">
      <c r="A5" s="16"/>
      <c r="B5" s="10"/>
      <c r="C5" s="10"/>
      <c r="D5" s="10"/>
      <c r="E5" s="10"/>
      <c r="F5" s="10"/>
      <c r="G5" s="10"/>
      <c r="H5" s="10"/>
      <c r="I5" s="10"/>
      <c r="J5" s="18"/>
    </row>
    <row r="6" spans="1:13">
      <c r="A6" s="16"/>
      <c r="B6" s="10"/>
      <c r="C6" s="10"/>
      <c r="D6" s="10"/>
      <c r="E6" s="10"/>
      <c r="F6" s="10"/>
      <c r="G6" s="10"/>
      <c r="H6" s="10"/>
      <c r="I6" s="10"/>
      <c r="J6" s="18"/>
    </row>
    <row r="7" spans="1:13">
      <c r="A7" s="16"/>
      <c r="B7" s="10"/>
      <c r="C7" s="197" t="s">
        <v>187</v>
      </c>
      <c r="D7" s="197"/>
      <c r="E7" s="197"/>
      <c r="F7" s="197"/>
      <c r="G7" s="197"/>
      <c r="H7" s="197"/>
      <c r="I7" s="197"/>
      <c r="J7" s="201"/>
    </row>
    <row r="8" spans="1:13">
      <c r="A8" s="16"/>
      <c r="B8" s="10"/>
      <c r="C8" s="197" t="s">
        <v>193</v>
      </c>
      <c r="D8" s="197"/>
      <c r="E8" s="197"/>
      <c r="F8" s="197"/>
      <c r="G8" s="197"/>
      <c r="H8" s="197"/>
      <c r="I8" s="197"/>
      <c r="J8" s="18"/>
    </row>
    <row r="9" spans="1:13">
      <c r="A9" s="16"/>
      <c r="B9" s="10"/>
      <c r="C9" s="93"/>
      <c r="D9" s="93"/>
      <c r="E9" s="93"/>
      <c r="F9" s="93"/>
      <c r="G9" s="10"/>
      <c r="H9" s="10"/>
      <c r="I9" s="10"/>
      <c r="J9" s="18"/>
    </row>
    <row r="10" spans="1:13" ht="15.75" customHeight="1">
      <c r="A10" s="16"/>
      <c r="B10" s="11"/>
      <c r="C10" s="198" t="s">
        <v>2</v>
      </c>
      <c r="D10" s="198"/>
      <c r="E10" s="198"/>
      <c r="F10" s="198"/>
      <c r="G10" s="199" t="s">
        <v>117</v>
      </c>
      <c r="H10" s="199"/>
      <c r="I10" s="199" t="s">
        <v>29</v>
      </c>
      <c r="J10" s="18"/>
    </row>
    <row r="11" spans="1:13">
      <c r="A11" s="16"/>
      <c r="B11" s="11"/>
      <c r="C11" s="93">
        <v>2007</v>
      </c>
      <c r="D11" s="93">
        <v>2008</v>
      </c>
      <c r="E11" s="93">
        <v>2009</v>
      </c>
      <c r="F11" s="93">
        <v>2010</v>
      </c>
      <c r="G11" s="94" t="s">
        <v>116</v>
      </c>
      <c r="H11" s="94" t="s">
        <v>118</v>
      </c>
      <c r="I11" s="199"/>
      <c r="J11" s="18"/>
      <c r="M11" s="102"/>
    </row>
    <row r="12" spans="1:13" ht="12" customHeight="1">
      <c r="A12" s="16"/>
      <c r="B12" s="11"/>
      <c r="C12" s="93"/>
      <c r="D12" s="93"/>
      <c r="E12" s="93"/>
      <c r="F12" s="93"/>
      <c r="G12" s="93"/>
      <c r="H12" s="93"/>
      <c r="I12" s="93"/>
      <c r="J12" s="18"/>
    </row>
    <row r="13" spans="1:13">
      <c r="A13" s="16"/>
      <c r="B13" s="188" t="s">
        <v>37</v>
      </c>
      <c r="C13" s="25">
        <v>3212.6550000000002</v>
      </c>
      <c r="D13" s="25">
        <v>3360.7723333333329</v>
      </c>
      <c r="E13" s="25">
        <v>3426.877</v>
      </c>
      <c r="F13" s="29">
        <v>3569.748</v>
      </c>
      <c r="G13" s="28">
        <f>IF(OR(OR(F13=0,E13=0),F13=""),"",(F13/E13-1)*100)</f>
        <v>4.1691312527412094</v>
      </c>
      <c r="H13" s="26">
        <f>F13-E13</f>
        <v>142.87100000000009</v>
      </c>
      <c r="I13" s="28">
        <f>IF(F13=0,"",F13/$F$13*100)</f>
        <v>100</v>
      </c>
      <c r="J13" s="18"/>
    </row>
    <row r="14" spans="1:13">
      <c r="A14" s="16"/>
      <c r="B14" s="188" t="s">
        <v>71</v>
      </c>
      <c r="C14" s="25">
        <v>1865.9069999999999</v>
      </c>
      <c r="D14" s="25">
        <v>1667.595</v>
      </c>
      <c r="E14" s="25">
        <v>1744.8766666666668</v>
      </c>
      <c r="F14" s="29">
        <v>1807.9189999999999</v>
      </c>
      <c r="G14" s="28">
        <f>IF(OR(OR(F14=0,E14=0),F14=""),"",(F14/E14-1)*100)</f>
        <v>3.6129965250647933</v>
      </c>
      <c r="H14" s="26">
        <f>F14-E14</f>
        <v>63.04233333333309</v>
      </c>
      <c r="I14" s="28">
        <f t="shared" ref="I14:I22" si="0">IF(F14=0,"",F14/$F$13*100)</f>
        <v>50.645563776490668</v>
      </c>
      <c r="J14" s="18"/>
    </row>
    <row r="15" spans="1:13">
      <c r="A15" s="16"/>
      <c r="B15" s="188" t="s">
        <v>72</v>
      </c>
      <c r="C15" s="25">
        <v>183.43933333333334</v>
      </c>
      <c r="D15" s="25">
        <v>135.56666666666666</v>
      </c>
      <c r="E15" s="25">
        <v>157.80699999999999</v>
      </c>
      <c r="F15" s="29">
        <v>142.61066666666667</v>
      </c>
      <c r="G15" s="28">
        <f t="shared" ref="G15:G22" si="1">IF(OR(OR(F15=0,E15=0),F15=""),"",(F15/E15-1)*100)</f>
        <v>-9.629695345157895</v>
      </c>
      <c r="H15" s="26">
        <f t="shared" ref="H15:H22" si="2">F15-E15</f>
        <v>-15.196333333333314</v>
      </c>
      <c r="I15" s="28">
        <f t="shared" si="0"/>
        <v>3.9949785437702232</v>
      </c>
      <c r="J15" s="18"/>
      <c r="M15" s="34"/>
    </row>
    <row r="16" spans="1:13">
      <c r="A16" s="16"/>
      <c r="B16" s="188" t="s">
        <v>73</v>
      </c>
      <c r="C16" s="25">
        <v>127.11566666666666</v>
      </c>
      <c r="D16" s="25">
        <v>126.32466666666666</v>
      </c>
      <c r="E16" s="25">
        <v>136.04733333333334</v>
      </c>
      <c r="F16" s="29">
        <v>158.018</v>
      </c>
      <c r="G16" s="28">
        <f t="shared" si="1"/>
        <v>16.149281377559753</v>
      </c>
      <c r="H16" s="26">
        <f t="shared" si="2"/>
        <v>21.970666666666659</v>
      </c>
      <c r="I16" s="28">
        <f t="shared" si="0"/>
        <v>4.4265869747668463</v>
      </c>
      <c r="J16" s="18"/>
      <c r="M16" s="34"/>
    </row>
    <row r="17" spans="1:12">
      <c r="A17" s="16"/>
      <c r="B17" s="188" t="s">
        <v>74</v>
      </c>
      <c r="C17" s="25">
        <v>825.70466666666664</v>
      </c>
      <c r="D17" s="25">
        <v>1160.1263333333334</v>
      </c>
      <c r="E17" s="25">
        <v>1171.5260000000001</v>
      </c>
      <c r="F17" s="29">
        <v>1202.4289999999999</v>
      </c>
      <c r="G17" s="28">
        <f t="shared" si="1"/>
        <v>2.6378415843950398</v>
      </c>
      <c r="H17" s="26">
        <f t="shared" si="2"/>
        <v>30.902999999999793</v>
      </c>
      <c r="I17" s="28">
        <f t="shared" si="0"/>
        <v>33.68386227823364</v>
      </c>
      <c r="J17" s="18"/>
    </row>
    <row r="18" spans="1:12">
      <c r="A18" s="16"/>
      <c r="B18" s="188" t="s">
        <v>75</v>
      </c>
      <c r="C18" s="25">
        <v>158.19433333333333</v>
      </c>
      <c r="D18" s="25">
        <v>178.92866666666669</v>
      </c>
      <c r="E18" s="25">
        <v>147.26766666666666</v>
      </c>
      <c r="F18" s="29">
        <v>170.00699999999998</v>
      </c>
      <c r="G18" s="28">
        <f t="shared" si="1"/>
        <v>15.440818645414357</v>
      </c>
      <c r="H18" s="26">
        <f t="shared" si="2"/>
        <v>22.73933333333332</v>
      </c>
      <c r="I18" s="28">
        <f t="shared" si="0"/>
        <v>4.7624370123605351</v>
      </c>
      <c r="J18" s="18"/>
    </row>
    <row r="19" spans="1:12">
      <c r="A19" s="16"/>
      <c r="B19" s="188" t="s">
        <v>76</v>
      </c>
      <c r="C19" s="25">
        <v>44.722666666666669</v>
      </c>
      <c r="D19" s="25">
        <v>82.832333333333338</v>
      </c>
      <c r="E19" s="25">
        <v>61.19</v>
      </c>
      <c r="F19" s="29">
        <v>79.983333333333334</v>
      </c>
      <c r="G19" s="28">
        <f t="shared" si="1"/>
        <v>30.713079479217754</v>
      </c>
      <c r="H19" s="26">
        <f t="shared" si="2"/>
        <v>18.793333333333337</v>
      </c>
      <c r="I19" s="28">
        <f t="shared" si="0"/>
        <v>2.2405876642646296</v>
      </c>
      <c r="J19" s="18"/>
    </row>
    <row r="20" spans="1:12">
      <c r="A20" s="16"/>
      <c r="B20" s="188" t="s">
        <v>194</v>
      </c>
      <c r="C20" s="25">
        <v>6.2026666666666666</v>
      </c>
      <c r="D20" s="25">
        <v>8.495333333333333</v>
      </c>
      <c r="E20" s="25">
        <v>2.3793333333333333</v>
      </c>
      <c r="F20" s="29">
        <v>5.8293333333333335</v>
      </c>
      <c r="G20" s="28">
        <f t="shared" si="1"/>
        <v>144.99859904735223</v>
      </c>
      <c r="H20" s="26">
        <f t="shared" si="2"/>
        <v>3.45</v>
      </c>
      <c r="I20" s="28">
        <f t="shared" si="0"/>
        <v>0.16329817492252488</v>
      </c>
      <c r="J20" s="18"/>
    </row>
    <row r="21" spans="1:12">
      <c r="A21" s="16"/>
      <c r="B21" s="188" t="s">
        <v>78</v>
      </c>
      <c r="C21" s="25">
        <v>0</v>
      </c>
      <c r="D21" s="25">
        <v>0.90366666666666662</v>
      </c>
      <c r="E21" s="25">
        <v>0.80133333333333334</v>
      </c>
      <c r="F21" s="29">
        <v>0</v>
      </c>
      <c r="G21" s="28" t="str">
        <f t="shared" si="1"/>
        <v/>
      </c>
      <c r="H21" s="26">
        <f t="shared" si="2"/>
        <v>-0.80133333333333334</v>
      </c>
      <c r="I21" s="28" t="str">
        <f t="shared" si="0"/>
        <v/>
      </c>
      <c r="J21" s="18"/>
      <c r="L21" s="23" t="s">
        <v>133</v>
      </c>
    </row>
    <row r="22" spans="1:12">
      <c r="A22" s="16"/>
      <c r="B22" s="188" t="s">
        <v>79</v>
      </c>
      <c r="C22" s="25">
        <v>1.369</v>
      </c>
      <c r="D22" s="25">
        <v>0</v>
      </c>
      <c r="E22" s="25">
        <v>4.9809999999999999</v>
      </c>
      <c r="F22" s="29">
        <v>2.9516666666666667</v>
      </c>
      <c r="G22" s="28">
        <f t="shared" si="1"/>
        <v>-40.741484307033396</v>
      </c>
      <c r="H22" s="26">
        <f t="shared" si="2"/>
        <v>-2.0293333333333332</v>
      </c>
      <c r="I22" s="28">
        <f t="shared" si="0"/>
        <v>8.2685575190928506E-2</v>
      </c>
      <c r="J22" s="18"/>
    </row>
    <row r="23" spans="1:12" ht="14.25" customHeight="1">
      <c r="A23" s="16"/>
      <c r="B23" s="12"/>
      <c r="C23" s="4"/>
      <c r="D23" s="4"/>
      <c r="E23" s="4"/>
      <c r="F23" s="4"/>
      <c r="G23" s="24"/>
      <c r="H23" s="24"/>
      <c r="I23" s="24"/>
      <c r="J23" s="18"/>
    </row>
    <row r="24" spans="1:12">
      <c r="A24" s="16"/>
      <c r="B24" s="11"/>
      <c r="C24" s="4"/>
      <c r="D24" s="4"/>
      <c r="E24" s="4"/>
      <c r="F24" s="5"/>
      <c r="G24" s="8"/>
      <c r="H24" s="8"/>
      <c r="I24" s="8"/>
      <c r="J24" s="18"/>
      <c r="L24" s="23" t="str">
        <f>IF(F24="","",1)</f>
        <v/>
      </c>
    </row>
    <row r="25" spans="1:12">
      <c r="A25" s="16"/>
      <c r="B25" s="11"/>
      <c r="C25" s="4"/>
      <c r="D25" s="4"/>
      <c r="E25" s="4"/>
      <c r="F25" s="5"/>
      <c r="G25" s="8"/>
      <c r="H25" s="8"/>
      <c r="I25" s="8"/>
      <c r="J25" s="18"/>
      <c r="L25" s="23" t="str">
        <f>IF(F25="","",1)</f>
        <v/>
      </c>
    </row>
    <row r="26" spans="1:12">
      <c r="A26" s="16"/>
      <c r="B26" s="11"/>
      <c r="C26" s="4"/>
      <c r="D26" s="4"/>
      <c r="E26" s="4"/>
      <c r="F26" s="5"/>
      <c r="G26" s="8"/>
      <c r="H26" s="8"/>
      <c r="I26" s="8"/>
      <c r="J26" s="18"/>
      <c r="L26" s="23" t="str">
        <f>IF(F26="","",1)</f>
        <v/>
      </c>
    </row>
    <row r="27" spans="1:12">
      <c r="A27" s="16"/>
      <c r="B27" s="11"/>
      <c r="C27" s="4"/>
      <c r="D27" s="4"/>
      <c r="E27" s="4"/>
      <c r="F27" s="5"/>
      <c r="G27" s="8"/>
      <c r="H27" s="8"/>
      <c r="I27" s="8"/>
      <c r="J27" s="18"/>
      <c r="L27" s="23" t="str">
        <f>IF(F27="","",1)</f>
        <v/>
      </c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L28" s="23" t="str">
        <f>IF(F28="","",1)</f>
        <v/>
      </c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2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2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2">
      <c r="A32" s="16"/>
      <c r="B32" s="11"/>
      <c r="C32" s="4"/>
      <c r="D32" s="4"/>
      <c r="E32" s="4"/>
      <c r="F32" s="5"/>
      <c r="G32" s="8"/>
      <c r="H32" s="8"/>
      <c r="I32" s="8"/>
      <c r="J32" s="18"/>
      <c r="L32" s="23" t="str">
        <f>IF(F32="","",1)</f>
        <v/>
      </c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L33" s="23" t="str">
        <f>IF(F33="","",1)</f>
        <v/>
      </c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L34" s="23" t="str">
        <f>IF(F34="","",1)</f>
        <v/>
      </c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>
      <c r="A41" s="16"/>
      <c r="B41" s="11"/>
      <c r="C41" s="4"/>
      <c r="D41" s="4"/>
      <c r="E41" s="4"/>
      <c r="F41" s="5"/>
      <c r="G41" s="8"/>
      <c r="H41" s="8"/>
      <c r="I41" s="8"/>
      <c r="J41" s="18"/>
      <c r="L41" s="23" t="str">
        <f>IF(F41="","",1)</f>
        <v/>
      </c>
    </row>
    <row r="42" spans="1:12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>
      <c r="A43" s="16"/>
      <c r="B43" s="91" t="s">
        <v>31</v>
      </c>
      <c r="C43" s="4"/>
      <c r="D43" s="4"/>
      <c r="E43" s="4"/>
      <c r="F43" s="5"/>
      <c r="G43" s="8"/>
      <c r="H43" s="8"/>
      <c r="I43" s="8"/>
      <c r="J43" s="18"/>
    </row>
    <row r="44" spans="1:12">
      <c r="A44" s="16"/>
      <c r="B44" s="91" t="s">
        <v>195</v>
      </c>
      <c r="C44" s="5"/>
      <c r="D44" s="5"/>
      <c r="E44" s="5"/>
      <c r="F44" s="5"/>
      <c r="G44" s="6"/>
      <c r="H44" s="6"/>
      <c r="I44" s="6"/>
      <c r="J44" s="18"/>
    </row>
    <row r="45" spans="1:12">
      <c r="A45" s="20"/>
      <c r="B45" s="110" t="s">
        <v>188</v>
      </c>
      <c r="C45" s="21"/>
      <c r="D45" s="21"/>
      <c r="E45" s="21"/>
      <c r="F45" s="21"/>
      <c r="G45" s="21"/>
      <c r="H45" s="21"/>
      <c r="I45" s="21"/>
      <c r="J45" s="22"/>
    </row>
    <row r="46" spans="1:12">
      <c r="B46" s="11"/>
    </row>
    <row r="47" spans="1:12">
      <c r="B47" s="11"/>
    </row>
    <row r="48" spans="1:12">
      <c r="E48" s="23"/>
      <c r="F48" s="34"/>
    </row>
    <row r="49" spans="5:6">
      <c r="E49" s="23" t="s">
        <v>58</v>
      </c>
      <c r="F49" s="34">
        <f>F15-F16</f>
        <v>-15.407333333333327</v>
      </c>
    </row>
  </sheetData>
  <mergeCells count="5">
    <mergeCell ref="C8:I8"/>
    <mergeCell ref="C10:F10"/>
    <mergeCell ref="G10:H10"/>
    <mergeCell ref="I10:I11"/>
    <mergeCell ref="C7:J7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 published="0" codeName="Hoja33">
    <tabColor rgb="FF53722D"/>
  </sheetPr>
  <dimension ref="A1:O45"/>
  <sheetViews>
    <sheetView showWhiteSpace="0" zoomScaleSheetLayoutView="100" workbookViewId="0">
      <pane ySplit="11" topLeftCell="A12" activePane="bottomLeft" state="frozen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06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200" t="s">
        <v>85</v>
      </c>
      <c r="D7" s="200"/>
      <c r="E7" s="200"/>
      <c r="F7" s="200"/>
      <c r="G7" s="200"/>
      <c r="H7" s="200"/>
      <c r="I7" s="200"/>
      <c r="J7" s="200"/>
      <c r="K7" s="200"/>
      <c r="L7" s="18"/>
    </row>
    <row r="8" spans="1:15">
      <c r="A8" s="16"/>
      <c r="B8" s="10"/>
      <c r="C8" s="197" t="s">
        <v>132</v>
      </c>
      <c r="D8" s="197"/>
      <c r="E8" s="197"/>
      <c r="F8" s="197"/>
      <c r="G8" s="197"/>
      <c r="H8" s="197"/>
      <c r="I8" s="197"/>
      <c r="J8" s="197"/>
      <c r="K8" s="197"/>
      <c r="L8" s="18"/>
    </row>
    <row r="9" spans="1:15">
      <c r="A9" s="16"/>
      <c r="B9" s="10"/>
      <c r="C9" s="93"/>
      <c r="D9" s="93"/>
      <c r="E9" s="93"/>
      <c r="F9" s="93"/>
      <c r="G9" s="93"/>
      <c r="H9" s="10"/>
      <c r="I9" s="10"/>
      <c r="J9" s="10"/>
      <c r="K9" s="10"/>
      <c r="L9" s="18"/>
    </row>
    <row r="10" spans="1:15" ht="15.75" customHeight="1">
      <c r="A10" s="16"/>
      <c r="B10" s="11"/>
      <c r="C10" s="198" t="s">
        <v>2</v>
      </c>
      <c r="D10" s="198"/>
      <c r="E10" s="198"/>
      <c r="F10" s="198"/>
      <c r="G10" s="198"/>
      <c r="H10" s="199" t="s">
        <v>1</v>
      </c>
      <c r="I10" s="199" t="s">
        <v>3</v>
      </c>
      <c r="J10" s="199" t="s">
        <v>29</v>
      </c>
      <c r="K10" s="199" t="s">
        <v>30</v>
      </c>
      <c r="L10" s="18"/>
    </row>
    <row r="11" spans="1:15">
      <c r="A11" s="16"/>
      <c r="B11" s="11"/>
      <c r="C11" s="93">
        <v>2006</v>
      </c>
      <c r="D11" s="93">
        <v>2007</v>
      </c>
      <c r="E11" s="93">
        <v>2008</v>
      </c>
      <c r="F11" s="93">
        <v>2009</v>
      </c>
      <c r="G11" s="93">
        <v>2010</v>
      </c>
      <c r="H11" s="199"/>
      <c r="I11" s="199"/>
      <c r="J11" s="199"/>
      <c r="K11" s="199"/>
      <c r="L11" s="18"/>
      <c r="O11" s="102"/>
    </row>
    <row r="12" spans="1:15" ht="12" customHeight="1">
      <c r="A12" s="16"/>
      <c r="B12" s="11"/>
      <c r="C12" s="93"/>
      <c r="D12" s="93"/>
      <c r="E12" s="93"/>
      <c r="F12" s="93"/>
      <c r="G12" s="93"/>
      <c r="H12" s="93"/>
      <c r="I12" s="93"/>
      <c r="J12" s="93"/>
      <c r="K12" s="93"/>
      <c r="L12" s="18"/>
    </row>
    <row r="13" spans="1:15">
      <c r="A13" s="16"/>
      <c r="B13" s="12" t="s">
        <v>28</v>
      </c>
      <c r="C13" s="26">
        <v>6146.8783333333331</v>
      </c>
      <c r="D13" s="26">
        <v>6812.858666666667</v>
      </c>
      <c r="E13" s="26">
        <v>6214.3493333333327</v>
      </c>
      <c r="F13" s="26">
        <v>6408.9069999999992</v>
      </c>
      <c r="G13" s="26">
        <v>6620.6986666666662</v>
      </c>
      <c r="H13" s="28">
        <f t="shared" ref="H13:H27" si="0">IF(OR(OR(G13=0,F13=0),G13=""),"",(G13/F13-1)*100)</f>
        <v>3.3046456543474045</v>
      </c>
      <c r="I13" s="27">
        <f>IF(OR(OR(G13=0,F13=0),F13=""),"",(F13/E13-1)*100)</f>
        <v>3.1307809752997517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32</v>
      </c>
      <c r="C14" s="25">
        <f>C13-SUM(C15:C27)</f>
        <v>2129.8403333333322</v>
      </c>
      <c r="D14" s="25">
        <f t="shared" ref="D14:G14" si="3">D13-SUM(D15:D27)</f>
        <v>2544.4783333333335</v>
      </c>
      <c r="E14" s="25">
        <f t="shared" si="3"/>
        <v>2297.0363333333325</v>
      </c>
      <c r="F14" s="25">
        <f t="shared" si="3"/>
        <v>2329.1823333333336</v>
      </c>
      <c r="G14" s="25">
        <f t="shared" si="3"/>
        <v>2431.25</v>
      </c>
      <c r="H14" s="62">
        <f t="shared" ref="H14" si="4">IF(OR(OR(G14=0,F14=0),G14=""),"",(G14/F14-1)*100)</f>
        <v>4.3821243706840152</v>
      </c>
      <c r="I14" s="61">
        <f t="shared" ref="I14" si="5">IF(OR(OR(G14=0,F14=0),F14=""),"",(F14/E14-1)*100)</f>
        <v>1.3994554432385842</v>
      </c>
      <c r="J14" s="62">
        <f t="shared" ref="J14" si="6">IF(G14=0,"",G14/$G$13*100)</f>
        <v>36.721955225672055</v>
      </c>
      <c r="K14" s="61">
        <f t="shared" ref="K14" si="7">IF(F14=0,"",F14/$F$13*100)</f>
        <v>36.342894870113327</v>
      </c>
      <c r="L14" s="18"/>
    </row>
    <row r="15" spans="1:15">
      <c r="A15" s="16"/>
      <c r="B15" s="12" t="s">
        <v>5</v>
      </c>
      <c r="C15" s="29">
        <v>1753.2420000000002</v>
      </c>
      <c r="D15" s="29">
        <v>1865.9069999999999</v>
      </c>
      <c r="E15" s="29">
        <v>1667.595</v>
      </c>
      <c r="F15" s="29">
        <v>1744.8766666666668</v>
      </c>
      <c r="G15" s="29">
        <v>1807.9189999999999</v>
      </c>
      <c r="H15" s="36">
        <f t="shared" si="0"/>
        <v>3.6129965250647933</v>
      </c>
      <c r="I15" s="36">
        <f>IF(OR(OR(G15=0,F15=0),F15=""),"",(F15/E15-1)*100)</f>
        <v>4.6343186844927331</v>
      </c>
      <c r="J15" s="36">
        <f t="shared" si="1"/>
        <v>27.307072727873233</v>
      </c>
      <c r="K15" s="36">
        <f t="shared" si="2"/>
        <v>27.225807250232638</v>
      </c>
      <c r="L15" s="18"/>
    </row>
    <row r="16" spans="1:15">
      <c r="A16" s="16"/>
      <c r="B16" s="11" t="s">
        <v>25</v>
      </c>
      <c r="C16" s="63">
        <v>718.96300000000008</v>
      </c>
      <c r="D16" s="63">
        <v>773.43633333333321</v>
      </c>
      <c r="E16" s="63">
        <v>726.12366666666674</v>
      </c>
      <c r="F16" s="63">
        <v>776.56333333333339</v>
      </c>
      <c r="G16" s="63">
        <v>781.67899999999997</v>
      </c>
      <c r="H16" s="62">
        <f t="shared" si="0"/>
        <v>0.65875717370120768</v>
      </c>
      <c r="I16" s="61">
        <f t="shared" ref="I16:I27" si="8">IF(OR(OR(G16=0,F16=0),F16=""),"",(F16/E16-1)*100)</f>
        <v>6.9464292354240786</v>
      </c>
      <c r="J16" s="62">
        <f t="shared" si="1"/>
        <v>11.806593825747292</v>
      </c>
      <c r="K16" s="61">
        <f t="shared" si="2"/>
        <v>12.1169387125345</v>
      </c>
      <c r="L16" s="18"/>
      <c r="N16" s="23" t="s">
        <v>5</v>
      </c>
      <c r="O16" s="34">
        <f>J15</f>
        <v>27.307072727873233</v>
      </c>
    </row>
    <row r="17" spans="1:15">
      <c r="A17" s="16"/>
      <c r="B17" s="11" t="s">
        <v>26</v>
      </c>
      <c r="C17" s="63">
        <v>505.32200000000006</v>
      </c>
      <c r="D17" s="63">
        <v>489.80766666666676</v>
      </c>
      <c r="E17" s="63">
        <v>475.86533333333335</v>
      </c>
      <c r="F17" s="63">
        <v>463.93666666666667</v>
      </c>
      <c r="G17" s="64">
        <v>485.30633333333327</v>
      </c>
      <c r="H17" s="28">
        <f t="shared" si="0"/>
        <v>4.6061603236073667</v>
      </c>
      <c r="I17" s="27">
        <f t="shared" si="8"/>
        <v>-2.5067315963339776</v>
      </c>
      <c r="J17" s="28">
        <f t="shared" si="1"/>
        <v>7.3301377659235962</v>
      </c>
      <c r="K17" s="27">
        <f t="shared" si="2"/>
        <v>7.2389358539087363</v>
      </c>
      <c r="L17" s="18"/>
      <c r="N17" s="23" t="s">
        <v>42</v>
      </c>
      <c r="O17" s="34">
        <f>100-O16</f>
        <v>72.692927272126767</v>
      </c>
    </row>
    <row r="18" spans="1:15">
      <c r="A18" s="16"/>
      <c r="B18" s="11" t="s">
        <v>27</v>
      </c>
      <c r="C18" s="25">
        <v>219.50733333333332</v>
      </c>
      <c r="D18" s="25">
        <v>248.94833333333335</v>
      </c>
      <c r="E18" s="25">
        <v>221.87633333333335</v>
      </c>
      <c r="F18" s="25">
        <v>246.02933333333331</v>
      </c>
      <c r="G18" s="26">
        <v>253.00366666666665</v>
      </c>
      <c r="H18" s="28">
        <f t="shared" si="0"/>
        <v>2.834756831163765</v>
      </c>
      <c r="I18" s="27">
        <f t="shared" si="8"/>
        <v>10.885793737953108</v>
      </c>
      <c r="J18" s="28">
        <f t="shared" si="1"/>
        <v>3.8214043472551937</v>
      </c>
      <c r="K18" s="27">
        <f t="shared" si="2"/>
        <v>3.8388657119432903</v>
      </c>
      <c r="L18" s="18"/>
    </row>
    <row r="19" spans="1:15">
      <c r="A19" s="16"/>
      <c r="B19" s="11" t="s">
        <v>21</v>
      </c>
      <c r="C19" s="25">
        <v>195.74766666666665</v>
      </c>
      <c r="D19" s="25">
        <v>193.43700000000001</v>
      </c>
      <c r="E19" s="25">
        <v>192.09900000000002</v>
      </c>
      <c r="F19" s="25">
        <v>179.19066666666663</v>
      </c>
      <c r="G19" s="26">
        <v>185.45266666666666</v>
      </c>
      <c r="H19" s="28">
        <f t="shared" si="0"/>
        <v>3.49460165335993</v>
      </c>
      <c r="I19" s="27">
        <f t="shared" si="8"/>
        <v>-6.7196254708943748</v>
      </c>
      <c r="J19" s="28">
        <f t="shared" si="1"/>
        <v>2.8011041734970972</v>
      </c>
      <c r="K19" s="27">
        <f t="shared" si="2"/>
        <v>2.7959629725734301</v>
      </c>
      <c r="L19" s="18"/>
    </row>
    <row r="20" spans="1:15">
      <c r="A20" s="16"/>
      <c r="B20" s="11" t="s">
        <v>6</v>
      </c>
      <c r="C20" s="25">
        <v>89.628</v>
      </c>
      <c r="D20" s="25">
        <v>102.39366666666668</v>
      </c>
      <c r="E20" s="25">
        <v>97.756666666666661</v>
      </c>
      <c r="F20" s="25">
        <v>119.30166666666666</v>
      </c>
      <c r="G20" s="26">
        <v>121.34633333333333</v>
      </c>
      <c r="H20" s="28">
        <f t="shared" si="0"/>
        <v>1.7138626171749438</v>
      </c>
      <c r="I20" s="27">
        <f t="shared" si="8"/>
        <v>22.03941760152761</v>
      </c>
      <c r="J20" s="28">
        <f t="shared" si="1"/>
        <v>1.832832748366537</v>
      </c>
      <c r="K20" s="27">
        <f t="shared" si="2"/>
        <v>1.8614978601915533</v>
      </c>
      <c r="L20" s="18"/>
    </row>
    <row r="21" spans="1:15">
      <c r="A21" s="16"/>
      <c r="B21" s="11" t="s">
        <v>22</v>
      </c>
      <c r="C21" s="25">
        <v>121.01633333333335</v>
      </c>
      <c r="D21" s="25">
        <v>139.33966666666666</v>
      </c>
      <c r="E21" s="25">
        <v>85.480999999999995</v>
      </c>
      <c r="F21" s="25">
        <v>114.20933333333333</v>
      </c>
      <c r="G21" s="26">
        <v>119.22966666666667</v>
      </c>
      <c r="H21" s="28">
        <f t="shared" si="0"/>
        <v>4.3957294792019486</v>
      </c>
      <c r="I21" s="27">
        <f t="shared" si="8"/>
        <v>33.607858276498106</v>
      </c>
      <c r="J21" s="28">
        <f t="shared" si="1"/>
        <v>1.8008623057707507</v>
      </c>
      <c r="K21" s="27">
        <f t="shared" si="2"/>
        <v>1.7820407338307975</v>
      </c>
      <c r="L21" s="18"/>
    </row>
    <row r="22" spans="1:15">
      <c r="A22" s="16"/>
      <c r="B22" s="11" t="s">
        <v>24</v>
      </c>
      <c r="C22" s="25">
        <v>119.26666666666667</v>
      </c>
      <c r="D22" s="25">
        <v>115.42166666666667</v>
      </c>
      <c r="E22" s="25">
        <v>117.41766666666666</v>
      </c>
      <c r="F22" s="25">
        <v>115.51066666666667</v>
      </c>
      <c r="G22" s="26">
        <v>113.392</v>
      </c>
      <c r="H22" s="28">
        <f t="shared" si="0"/>
        <v>-1.8341740445326882</v>
      </c>
      <c r="I22" s="27">
        <f t="shared" si="8"/>
        <v>-1.6241167569900017</v>
      </c>
      <c r="J22" s="28">
        <f t="shared" si="1"/>
        <v>1.7126893355061825</v>
      </c>
      <c r="K22" s="27">
        <f t="shared" si="2"/>
        <v>1.802345808211395</v>
      </c>
      <c r="L22" s="18"/>
    </row>
    <row r="23" spans="1:15">
      <c r="A23" s="16"/>
      <c r="B23" s="11" t="s">
        <v>8</v>
      </c>
      <c r="C23" s="25">
        <v>76.900666666666666</v>
      </c>
      <c r="D23" s="25">
        <v>94.623333333333335</v>
      </c>
      <c r="E23" s="25">
        <v>90.11633333333333</v>
      </c>
      <c r="F23" s="25">
        <v>85.555999999999997</v>
      </c>
      <c r="G23" s="26">
        <v>84.855999999999995</v>
      </c>
      <c r="H23" s="28">
        <f t="shared" si="0"/>
        <v>-0.81817756790873997</v>
      </c>
      <c r="I23" s="27">
        <f t="shared" si="8"/>
        <v>-5.0604958775508635</v>
      </c>
      <c r="J23" s="28">
        <f t="shared" si="1"/>
        <v>1.2816774221612866</v>
      </c>
      <c r="K23" s="27">
        <f t="shared" si="2"/>
        <v>1.3349546186268582</v>
      </c>
      <c r="L23" s="18"/>
    </row>
    <row r="24" spans="1:15">
      <c r="A24" s="16"/>
      <c r="B24" s="11" t="s">
        <v>23</v>
      </c>
      <c r="C24" s="25">
        <v>73.901666666666657</v>
      </c>
      <c r="D24" s="25">
        <v>82.203000000000003</v>
      </c>
      <c r="E24" s="25">
        <v>84.416000000000011</v>
      </c>
      <c r="F24" s="25">
        <v>81.126333333333335</v>
      </c>
      <c r="G24" s="26">
        <v>77.394333333333336</v>
      </c>
      <c r="H24" s="28">
        <f t="shared" si="0"/>
        <v>-4.6002325590950743</v>
      </c>
      <c r="I24" s="27">
        <f t="shared" si="8"/>
        <v>-3.8969705585039316</v>
      </c>
      <c r="J24" s="28">
        <f t="shared" si="1"/>
        <v>1.1689753186169276</v>
      </c>
      <c r="K24" s="27">
        <f t="shared" si="2"/>
        <v>1.2658372688717958</v>
      </c>
      <c r="L24" s="18"/>
    </row>
    <row r="25" spans="1:15">
      <c r="A25" s="16"/>
      <c r="B25" s="11" t="s">
        <v>20</v>
      </c>
      <c r="C25" s="25">
        <v>52.786000000000001</v>
      </c>
      <c r="D25" s="25">
        <v>64.914333333333332</v>
      </c>
      <c r="E25" s="25">
        <v>61.251999999999988</v>
      </c>
      <c r="F25" s="25">
        <v>63.169000000000004</v>
      </c>
      <c r="G25" s="26">
        <v>65.549666666666667</v>
      </c>
      <c r="H25" s="28">
        <f t="shared" si="0"/>
        <v>3.7687262211949957</v>
      </c>
      <c r="I25" s="27">
        <f t="shared" si="8"/>
        <v>3.1296937242865752</v>
      </c>
      <c r="J25" s="28">
        <f t="shared" si="1"/>
        <v>0.99007174268012821</v>
      </c>
      <c r="K25" s="27">
        <f t="shared" si="2"/>
        <v>0.98564388592313812</v>
      </c>
      <c r="L25" s="18"/>
    </row>
    <row r="26" spans="1:15">
      <c r="A26" s="16"/>
      <c r="B26" s="11" t="s">
        <v>11</v>
      </c>
      <c r="C26" s="25">
        <v>51.286333333333324</v>
      </c>
      <c r="D26" s="25">
        <v>53.701000000000001</v>
      </c>
      <c r="E26" s="25">
        <v>51.636666666666663</v>
      </c>
      <c r="F26" s="25">
        <v>50.557333333333332</v>
      </c>
      <c r="G26" s="26">
        <v>54.346666666666671</v>
      </c>
      <c r="H26" s="28">
        <f t="shared" si="0"/>
        <v>7.495121050688347</v>
      </c>
      <c r="I26" s="27">
        <f t="shared" si="8"/>
        <v>-2.0902459492608605</v>
      </c>
      <c r="J26" s="28">
        <f t="shared" si="1"/>
        <v>0.82085999382945296</v>
      </c>
      <c r="K26" s="27">
        <f t="shared" si="2"/>
        <v>0.78886046143801658</v>
      </c>
      <c r="L26" s="18"/>
    </row>
    <row r="27" spans="1:15">
      <c r="A27" s="16"/>
      <c r="B27" s="11" t="s">
        <v>9</v>
      </c>
      <c r="C27" s="25">
        <v>39.470333333333336</v>
      </c>
      <c r="D27" s="25">
        <v>44.247333333333337</v>
      </c>
      <c r="E27" s="25">
        <v>45.677333333333337</v>
      </c>
      <c r="F27" s="25">
        <v>39.697666666666663</v>
      </c>
      <c r="G27" s="26">
        <v>39.973333333333336</v>
      </c>
      <c r="H27" s="28">
        <f t="shared" si="0"/>
        <v>0.69441528889189197</v>
      </c>
      <c r="I27" s="27">
        <f t="shared" si="8"/>
        <v>-13.091102808103228</v>
      </c>
      <c r="J27" s="28">
        <f t="shared" si="1"/>
        <v>0.60376306710026983</v>
      </c>
      <c r="K27" s="27">
        <f t="shared" si="2"/>
        <v>0.61941399160054389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B41" s="91" t="s">
        <v>31</v>
      </c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91" t="s">
        <v>115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91" t="s">
        <v>112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91" t="s">
        <v>113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20"/>
      <c r="B45" s="110" t="s">
        <v>188</v>
      </c>
      <c r="C45" s="21"/>
      <c r="D45" s="21"/>
      <c r="E45" s="21"/>
      <c r="F45" s="21"/>
      <c r="G45" s="21"/>
      <c r="H45" s="21"/>
      <c r="I45" s="21"/>
      <c r="J45" s="21"/>
      <c r="K45" s="21"/>
      <c r="L45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 published="0" codeName="Hoja34">
    <tabColor rgb="FF53722D"/>
  </sheetPr>
  <dimension ref="A1:O45"/>
  <sheetViews>
    <sheetView zoomScaleSheetLayoutView="100" workbookViewId="0">
      <pane ySplit="11" topLeftCell="A12" activePane="bottomLeft" state="frozen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06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200" t="s">
        <v>86</v>
      </c>
      <c r="D7" s="200"/>
      <c r="E7" s="200"/>
      <c r="F7" s="200"/>
      <c r="G7" s="200"/>
      <c r="H7" s="200"/>
      <c r="I7" s="200"/>
      <c r="J7" s="200"/>
      <c r="K7" s="200"/>
      <c r="L7" s="18"/>
    </row>
    <row r="8" spans="1:15">
      <c r="A8" s="16"/>
      <c r="B8" s="10"/>
      <c r="C8" s="197" t="s">
        <v>132</v>
      </c>
      <c r="D8" s="197"/>
      <c r="E8" s="197"/>
      <c r="F8" s="197"/>
      <c r="G8" s="197"/>
      <c r="H8" s="197"/>
      <c r="I8" s="197"/>
      <c r="J8" s="197"/>
      <c r="K8" s="197"/>
      <c r="L8" s="18"/>
    </row>
    <row r="9" spans="1:15">
      <c r="A9" s="16"/>
      <c r="B9" s="10"/>
      <c r="C9" s="93"/>
      <c r="D9" s="93"/>
      <c r="E9" s="93"/>
      <c r="F9" s="93"/>
      <c r="G9" s="93"/>
      <c r="H9" s="10"/>
      <c r="I9" s="10"/>
      <c r="J9" s="10"/>
      <c r="K9" s="10"/>
      <c r="L9" s="18"/>
    </row>
    <row r="10" spans="1:15" ht="15.75" customHeight="1">
      <c r="A10" s="16"/>
      <c r="B10" s="11"/>
      <c r="C10" s="198" t="s">
        <v>2</v>
      </c>
      <c r="D10" s="198"/>
      <c r="E10" s="198"/>
      <c r="F10" s="198"/>
      <c r="G10" s="198"/>
      <c r="H10" s="199" t="s">
        <v>1</v>
      </c>
      <c r="I10" s="199" t="s">
        <v>3</v>
      </c>
      <c r="J10" s="199" t="s">
        <v>29</v>
      </c>
      <c r="K10" s="199" t="s">
        <v>30</v>
      </c>
      <c r="L10" s="18"/>
    </row>
    <row r="11" spans="1:15">
      <c r="A11" s="16"/>
      <c r="B11" s="11"/>
      <c r="C11" s="93">
        <v>2006</v>
      </c>
      <c r="D11" s="93">
        <v>2007</v>
      </c>
      <c r="E11" s="93">
        <v>2008</v>
      </c>
      <c r="F11" s="93">
        <v>2009</v>
      </c>
      <c r="G11" s="93">
        <v>2010</v>
      </c>
      <c r="H11" s="199"/>
      <c r="I11" s="199"/>
      <c r="J11" s="199"/>
      <c r="K11" s="199"/>
      <c r="L11" s="18"/>
      <c r="O11" s="102"/>
    </row>
    <row r="12" spans="1:15" ht="12" customHeight="1">
      <c r="A12" s="16"/>
      <c r="B12" s="11"/>
      <c r="C12" s="93"/>
      <c r="D12" s="93"/>
      <c r="E12" s="93"/>
      <c r="F12" s="93"/>
      <c r="G12" s="93"/>
      <c r="H12" s="93"/>
      <c r="I12" s="93"/>
      <c r="J12" s="93"/>
      <c r="K12" s="93"/>
      <c r="L12" s="18"/>
    </row>
    <row r="13" spans="1:15">
      <c r="A13" s="16"/>
      <c r="B13" s="12" t="s">
        <v>28</v>
      </c>
      <c r="C13" s="26">
        <v>908.52700000000004</v>
      </c>
      <c r="D13" s="26">
        <v>1007.5543333333334</v>
      </c>
      <c r="E13" s="26">
        <v>970.15266666666673</v>
      </c>
      <c r="F13" s="26">
        <v>871.78133333333335</v>
      </c>
      <c r="G13" s="26">
        <v>809.22766666666666</v>
      </c>
      <c r="H13" s="28">
        <f t="shared" ref="H13:H27" si="0">IF(OR(OR(G13=0,F13=0),G13=""),"",(G13/F13-1)*100)</f>
        <v>-7.1753849589193619</v>
      </c>
      <c r="I13" s="27">
        <f>IF(OR(OR(G13=0,F13=0),F13=""),"",(F13/E13-1)*100)</f>
        <v>-10.139778687752932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32</v>
      </c>
      <c r="C14" s="25">
        <f>C13-SUM(C15:C27)</f>
        <v>487.42933333333343</v>
      </c>
      <c r="D14" s="25">
        <f t="shared" ref="D14:G14" si="3">D13-SUM(D15:D27)</f>
        <v>567.73033333333342</v>
      </c>
      <c r="E14" s="25">
        <f t="shared" si="3"/>
        <v>580.03333333333342</v>
      </c>
      <c r="F14" s="25">
        <f t="shared" si="3"/>
        <v>480.38200000000001</v>
      </c>
      <c r="G14" s="25">
        <f t="shared" si="3"/>
        <v>429.80366666666657</v>
      </c>
      <c r="H14" s="62">
        <f t="shared" si="0"/>
        <v>-10.52877362876491</v>
      </c>
      <c r="I14" s="61">
        <f t="shared" ref="I14" si="4">IF(OR(OR(G14=0,F14=0),F14=""),"",(F14/E14-1)*100)</f>
        <v>-17.180276995574985</v>
      </c>
      <c r="J14" s="62">
        <f t="shared" si="1"/>
        <v>53.112824038393804</v>
      </c>
      <c r="K14" s="61">
        <f t="shared" si="2"/>
        <v>55.103496901363648</v>
      </c>
      <c r="L14" s="18"/>
    </row>
    <row r="15" spans="1:15">
      <c r="A15" s="16"/>
      <c r="B15" s="12" t="s">
        <v>5</v>
      </c>
      <c r="C15" s="29">
        <v>162.10466666666665</v>
      </c>
      <c r="D15" s="29">
        <v>183.43933333333334</v>
      </c>
      <c r="E15" s="29">
        <v>135.56666666666666</v>
      </c>
      <c r="F15" s="29">
        <v>157.80699999999999</v>
      </c>
      <c r="G15" s="29">
        <v>142.61066666666667</v>
      </c>
      <c r="H15" s="36">
        <f t="shared" si="0"/>
        <v>-9.629695345157895</v>
      </c>
      <c r="I15" s="36">
        <f>IF(OR(OR(G15=0,F15=0),F15=""),"",(F15/E15-1)*100)</f>
        <v>16.405458568969756</v>
      </c>
      <c r="J15" s="36">
        <f t="shared" si="1"/>
        <v>17.623058694236441</v>
      </c>
      <c r="K15" s="36">
        <f t="shared" si="2"/>
        <v>18.101672284793128</v>
      </c>
      <c r="L15" s="18"/>
    </row>
    <row r="16" spans="1:15">
      <c r="A16" s="16"/>
      <c r="B16" s="11" t="s">
        <v>25</v>
      </c>
      <c r="C16" s="63">
        <v>70.364666666666665</v>
      </c>
      <c r="D16" s="63">
        <v>56.845666666666666</v>
      </c>
      <c r="E16" s="63">
        <v>67.293333333333337</v>
      </c>
      <c r="F16" s="63">
        <v>65.583666666666673</v>
      </c>
      <c r="G16" s="63">
        <v>54.883999999999993</v>
      </c>
      <c r="H16" s="62">
        <f t="shared" si="0"/>
        <v>-16.314529532251441</v>
      </c>
      <c r="I16" s="61">
        <f t="shared" ref="I16:I27" si="5">IF(OR(OR(G16=0,F16=0),F16=""),"",(F16/E16-1)*100)</f>
        <v>-2.5406181890231805</v>
      </c>
      <c r="J16" s="62">
        <f t="shared" si="1"/>
        <v>6.7822693490047907</v>
      </c>
      <c r="K16" s="61">
        <f t="shared" si="2"/>
        <v>7.5229491799166768</v>
      </c>
      <c r="L16" s="18"/>
      <c r="N16" s="23" t="s">
        <v>5</v>
      </c>
      <c r="O16" s="34">
        <f>J15</f>
        <v>17.623058694236441</v>
      </c>
    </row>
    <row r="17" spans="1:15">
      <c r="A17" s="16"/>
      <c r="B17" s="11" t="s">
        <v>26</v>
      </c>
      <c r="C17" s="63">
        <v>36.17733333333333</v>
      </c>
      <c r="D17" s="63">
        <v>42.472333333333331</v>
      </c>
      <c r="E17" s="63">
        <v>37.551666666666669</v>
      </c>
      <c r="F17" s="63">
        <v>23.397000000000002</v>
      </c>
      <c r="G17" s="64">
        <v>35.844666666666669</v>
      </c>
      <c r="H17" s="28">
        <f t="shared" si="0"/>
        <v>53.201977461497904</v>
      </c>
      <c r="I17" s="27">
        <f t="shared" si="5"/>
        <v>-37.693844037104427</v>
      </c>
      <c r="J17" s="28">
        <f t="shared" si="1"/>
        <v>4.42949100026651</v>
      </c>
      <c r="K17" s="27">
        <f t="shared" si="2"/>
        <v>2.6838152074832222</v>
      </c>
      <c r="L17" s="18"/>
      <c r="N17" s="23" t="s">
        <v>42</v>
      </c>
      <c r="O17" s="34">
        <f>100-O16</f>
        <v>82.376941305763552</v>
      </c>
    </row>
    <row r="18" spans="1:15">
      <c r="A18" s="16"/>
      <c r="B18" s="11" t="s">
        <v>27</v>
      </c>
      <c r="C18" s="25">
        <v>20.940666666666669</v>
      </c>
      <c r="D18" s="25">
        <v>27.941000000000003</v>
      </c>
      <c r="E18" s="25">
        <v>25.451666666666668</v>
      </c>
      <c r="F18" s="25">
        <v>24.599</v>
      </c>
      <c r="G18" s="26">
        <v>26.54</v>
      </c>
      <c r="H18" s="28">
        <f t="shared" si="0"/>
        <v>7.8905646570998744</v>
      </c>
      <c r="I18" s="27">
        <f t="shared" si="5"/>
        <v>-3.3501407897321811</v>
      </c>
      <c r="J18" s="28">
        <f t="shared" si="1"/>
        <v>3.2796703688249247</v>
      </c>
      <c r="K18" s="27">
        <f t="shared" si="2"/>
        <v>2.8216938192451928</v>
      </c>
      <c r="L18" s="18"/>
    </row>
    <row r="19" spans="1:15">
      <c r="A19" s="16"/>
      <c r="B19" s="11" t="s">
        <v>6</v>
      </c>
      <c r="C19" s="25">
        <v>25.879000000000001</v>
      </c>
      <c r="D19" s="25">
        <v>22.848666666666663</v>
      </c>
      <c r="E19" s="25">
        <v>24.396000000000001</v>
      </c>
      <c r="F19" s="25">
        <v>23.091666666666669</v>
      </c>
      <c r="G19" s="26">
        <v>20.53833333333333</v>
      </c>
      <c r="H19" s="28">
        <f t="shared" si="0"/>
        <v>-11.057380007217631</v>
      </c>
      <c r="I19" s="27">
        <f t="shared" si="5"/>
        <v>-5.3465048915122608</v>
      </c>
      <c r="J19" s="28">
        <f t="shared" si="1"/>
        <v>2.538016701521574</v>
      </c>
      <c r="K19" s="27">
        <f t="shared" si="2"/>
        <v>2.6487911341682011</v>
      </c>
      <c r="L19" s="18"/>
    </row>
    <row r="20" spans="1:15">
      <c r="A20" s="16"/>
      <c r="B20" s="11" t="s">
        <v>21</v>
      </c>
      <c r="C20" s="25">
        <v>18.687666666666669</v>
      </c>
      <c r="D20" s="25">
        <v>21.771000000000001</v>
      </c>
      <c r="E20" s="25">
        <v>17.784000000000002</v>
      </c>
      <c r="F20" s="25">
        <v>17.965999999999998</v>
      </c>
      <c r="G20" s="26">
        <v>18.641999999999999</v>
      </c>
      <c r="H20" s="28">
        <f t="shared" si="0"/>
        <v>3.7626628075253299</v>
      </c>
      <c r="I20" s="27">
        <f t="shared" si="5"/>
        <v>1.0233918128654595</v>
      </c>
      <c r="J20" s="28">
        <f t="shared" si="1"/>
        <v>2.3036780337465803</v>
      </c>
      <c r="K20" s="27">
        <f t="shared" si="2"/>
        <v>2.0608378859530521</v>
      </c>
      <c r="L20" s="18"/>
    </row>
    <row r="21" spans="1:15">
      <c r="A21" s="16"/>
      <c r="B21" s="11" t="s">
        <v>22</v>
      </c>
      <c r="C21" s="25">
        <v>15.356</v>
      </c>
      <c r="D21" s="25">
        <v>12.406333333333334</v>
      </c>
      <c r="E21" s="25">
        <v>13.014666666666665</v>
      </c>
      <c r="F21" s="25">
        <v>15.837333333333333</v>
      </c>
      <c r="G21" s="26">
        <v>14.463999999999999</v>
      </c>
      <c r="H21" s="28">
        <f t="shared" si="0"/>
        <v>-8.6714935174271872</v>
      </c>
      <c r="I21" s="27">
        <f t="shared" si="5"/>
        <v>21.688351603319344</v>
      </c>
      <c r="J21" s="28">
        <f t="shared" si="1"/>
        <v>1.7873832786241037</v>
      </c>
      <c r="K21" s="27">
        <f t="shared" si="2"/>
        <v>1.816663505833267</v>
      </c>
      <c r="L21" s="18"/>
    </row>
    <row r="22" spans="1:15">
      <c r="A22" s="16"/>
      <c r="B22" s="11" t="s">
        <v>8</v>
      </c>
      <c r="C22" s="25">
        <v>12.294333333333332</v>
      </c>
      <c r="D22" s="25">
        <v>14.158666666666667</v>
      </c>
      <c r="E22" s="25">
        <v>11.398000000000001</v>
      </c>
      <c r="F22" s="25">
        <v>12.874666666666668</v>
      </c>
      <c r="G22" s="26">
        <v>13.662999999999998</v>
      </c>
      <c r="H22" s="28">
        <f t="shared" si="0"/>
        <v>6.1231358740679198</v>
      </c>
      <c r="I22" s="27">
        <f t="shared" si="5"/>
        <v>12.955489267122889</v>
      </c>
      <c r="J22" s="28">
        <f t="shared" si="1"/>
        <v>1.6884000093916707</v>
      </c>
      <c r="K22" s="27">
        <f t="shared" si="2"/>
        <v>1.4768229341914487</v>
      </c>
      <c r="L22" s="18"/>
    </row>
    <row r="23" spans="1:15">
      <c r="A23" s="16"/>
      <c r="B23" s="11" t="s">
        <v>24</v>
      </c>
      <c r="C23" s="25">
        <v>14.526666666666666</v>
      </c>
      <c r="D23" s="25">
        <v>12.465666666666666</v>
      </c>
      <c r="E23" s="25">
        <v>16.498666666666669</v>
      </c>
      <c r="F23" s="25">
        <v>12.025999999999998</v>
      </c>
      <c r="G23" s="26">
        <v>13.183666666666666</v>
      </c>
      <c r="H23" s="28">
        <f t="shared" si="0"/>
        <v>9.6263650978435589</v>
      </c>
      <c r="I23" s="27">
        <f t="shared" si="5"/>
        <v>-27.109261354452908</v>
      </c>
      <c r="J23" s="28">
        <f t="shared" si="1"/>
        <v>1.6291665757020168</v>
      </c>
      <c r="K23" s="27">
        <f t="shared" si="2"/>
        <v>1.3794743636018816</v>
      </c>
      <c r="L23" s="18"/>
    </row>
    <row r="24" spans="1:15">
      <c r="A24" s="16"/>
      <c r="B24" s="11" t="s">
        <v>23</v>
      </c>
      <c r="C24" s="25">
        <v>11.802666666666667</v>
      </c>
      <c r="D24" s="25">
        <v>11.918666666666667</v>
      </c>
      <c r="E24" s="25">
        <v>12.867666666666667</v>
      </c>
      <c r="F24" s="25">
        <v>11.453666666666665</v>
      </c>
      <c r="G24" s="26">
        <v>11.846666666666666</v>
      </c>
      <c r="H24" s="28">
        <f t="shared" si="0"/>
        <v>3.4312156223625712</v>
      </c>
      <c r="I24" s="27">
        <f t="shared" si="5"/>
        <v>-10.988783255187428</v>
      </c>
      <c r="J24" s="28">
        <f t="shared" si="1"/>
        <v>1.4639473110780936</v>
      </c>
      <c r="K24" s="27">
        <f t="shared" si="2"/>
        <v>1.3138233440801668</v>
      </c>
      <c r="L24" s="18"/>
    </row>
    <row r="25" spans="1:15">
      <c r="A25" s="16"/>
      <c r="B25" s="11" t="s">
        <v>20</v>
      </c>
      <c r="C25" s="25">
        <v>12.239333333333335</v>
      </c>
      <c r="D25" s="25">
        <v>12.142333333333335</v>
      </c>
      <c r="E25" s="25">
        <v>10.254</v>
      </c>
      <c r="F25" s="25">
        <v>9.7223333333333333</v>
      </c>
      <c r="G25" s="26">
        <v>10.000666666666667</v>
      </c>
      <c r="H25" s="28">
        <f t="shared" si="0"/>
        <v>2.8628244248637191</v>
      </c>
      <c r="I25" s="27">
        <f t="shared" si="5"/>
        <v>-5.1849684675898793</v>
      </c>
      <c r="J25" s="28">
        <f t="shared" si="1"/>
        <v>1.235828565755908</v>
      </c>
      <c r="K25" s="27">
        <f t="shared" si="2"/>
        <v>1.1152261423353869</v>
      </c>
      <c r="L25" s="18"/>
    </row>
    <row r="26" spans="1:15">
      <c r="A26" s="16"/>
      <c r="B26" s="11" t="s">
        <v>11</v>
      </c>
      <c r="C26" s="25">
        <v>12.105</v>
      </c>
      <c r="D26" s="25">
        <v>12.367666666666667</v>
      </c>
      <c r="E26" s="25">
        <v>10.625999999999999</v>
      </c>
      <c r="F26" s="25">
        <v>8.6453333333333333</v>
      </c>
      <c r="G26" s="26">
        <v>9.8520000000000003</v>
      </c>
      <c r="H26" s="28">
        <f t="shared" si="0"/>
        <v>13.95743368291178</v>
      </c>
      <c r="I26" s="27">
        <f t="shared" si="5"/>
        <v>-18.639814291988198</v>
      </c>
      <c r="J26" s="28">
        <f t="shared" si="1"/>
        <v>1.2174571391734423</v>
      </c>
      <c r="K26" s="27">
        <f t="shared" si="2"/>
        <v>0.99168598853535128</v>
      </c>
      <c r="L26" s="18"/>
    </row>
    <row r="27" spans="1:15">
      <c r="A27" s="16"/>
      <c r="B27" s="11" t="s">
        <v>9</v>
      </c>
      <c r="C27" s="25">
        <v>8.6196666666666673</v>
      </c>
      <c r="D27" s="25">
        <v>9.0466666666666669</v>
      </c>
      <c r="E27" s="25">
        <v>7.4170000000000007</v>
      </c>
      <c r="F27" s="25">
        <v>8.3956666666666653</v>
      </c>
      <c r="G27" s="26">
        <v>7.3543333333333338</v>
      </c>
      <c r="H27" s="28">
        <f t="shared" si="0"/>
        <v>-12.403223885337656</v>
      </c>
      <c r="I27" s="27">
        <f t="shared" si="5"/>
        <v>13.19491258819825</v>
      </c>
      <c r="J27" s="28">
        <f t="shared" si="1"/>
        <v>0.90880893428013465</v>
      </c>
      <c r="K27" s="27">
        <f t="shared" si="2"/>
        <v>0.96304730849937881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B41" s="91" t="s">
        <v>31</v>
      </c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91" t="s">
        <v>115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91" t="s">
        <v>112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91" t="s">
        <v>113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20"/>
      <c r="B45" s="110" t="s">
        <v>188</v>
      </c>
      <c r="C45" s="21"/>
      <c r="D45" s="21"/>
      <c r="E45" s="21"/>
      <c r="F45" s="21"/>
      <c r="G45" s="21"/>
      <c r="H45" s="21"/>
      <c r="I45" s="21"/>
      <c r="J45" s="21"/>
      <c r="K45" s="21"/>
      <c r="L45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>
  <sheetPr published="0" codeName="Hoja35">
    <tabColor rgb="FF53722D"/>
  </sheetPr>
  <dimension ref="A1:P45"/>
  <sheetViews>
    <sheetView zoomScaleSheetLayoutView="100" workbookViewId="0">
      <pane ySplit="11" topLeftCell="A12" activePane="bottomLeft" state="frozen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" width="10.85546875" style="69"/>
    <col min="17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06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200" t="s">
        <v>87</v>
      </c>
      <c r="D7" s="200"/>
      <c r="E7" s="200"/>
      <c r="F7" s="200"/>
      <c r="G7" s="200"/>
      <c r="H7" s="200"/>
      <c r="I7" s="200"/>
      <c r="J7" s="200"/>
      <c r="K7" s="200"/>
      <c r="L7" s="18"/>
    </row>
    <row r="8" spans="1:15">
      <c r="A8" s="16"/>
      <c r="B8" s="10"/>
      <c r="C8" s="197" t="s">
        <v>132</v>
      </c>
      <c r="D8" s="197"/>
      <c r="E8" s="197"/>
      <c r="F8" s="197"/>
      <c r="G8" s="197"/>
      <c r="H8" s="197"/>
      <c r="I8" s="197"/>
      <c r="J8" s="197"/>
      <c r="K8" s="197"/>
      <c r="L8" s="18"/>
    </row>
    <row r="9" spans="1:15">
      <c r="A9" s="16"/>
      <c r="B9" s="10"/>
      <c r="C9" s="93"/>
      <c r="D9" s="93"/>
      <c r="E9" s="93"/>
      <c r="F9" s="93"/>
      <c r="G9" s="93"/>
      <c r="H9" s="10"/>
      <c r="I9" s="10"/>
      <c r="J9" s="10"/>
      <c r="K9" s="10"/>
      <c r="L9" s="18"/>
    </row>
    <row r="10" spans="1:15" ht="15.75" customHeight="1">
      <c r="A10" s="16"/>
      <c r="B10" s="11"/>
      <c r="C10" s="198" t="s">
        <v>2</v>
      </c>
      <c r="D10" s="198"/>
      <c r="E10" s="198"/>
      <c r="F10" s="198"/>
      <c r="G10" s="198"/>
      <c r="H10" s="199" t="s">
        <v>1</v>
      </c>
      <c r="I10" s="199" t="s">
        <v>3</v>
      </c>
      <c r="J10" s="199" t="s">
        <v>29</v>
      </c>
      <c r="K10" s="199" t="s">
        <v>30</v>
      </c>
      <c r="L10" s="18"/>
    </row>
    <row r="11" spans="1:15">
      <c r="A11" s="16"/>
      <c r="B11" s="11"/>
      <c r="C11" s="93">
        <v>2006</v>
      </c>
      <c r="D11" s="93">
        <v>2007</v>
      </c>
      <c r="E11" s="93">
        <v>2008</v>
      </c>
      <c r="F11" s="93">
        <v>2009</v>
      </c>
      <c r="G11" s="93">
        <v>2010</v>
      </c>
      <c r="H11" s="199"/>
      <c r="I11" s="199"/>
      <c r="J11" s="199"/>
      <c r="K11" s="199"/>
      <c r="L11" s="18"/>
      <c r="O11" s="102"/>
    </row>
    <row r="12" spans="1:15" ht="12" customHeight="1">
      <c r="A12" s="16"/>
      <c r="B12" s="11"/>
      <c r="C12" s="93"/>
      <c r="D12" s="93"/>
      <c r="E12" s="93"/>
      <c r="F12" s="93"/>
      <c r="G12" s="93"/>
      <c r="H12" s="93"/>
      <c r="I12" s="93"/>
      <c r="J12" s="93"/>
      <c r="K12" s="93"/>
      <c r="L12" s="18"/>
    </row>
    <row r="13" spans="1:15">
      <c r="A13" s="16"/>
      <c r="B13" s="12" t="s">
        <v>28</v>
      </c>
      <c r="C13" s="26">
        <v>738.90300000000013</v>
      </c>
      <c r="D13" s="26">
        <v>611.03733333333332</v>
      </c>
      <c r="E13" s="26">
        <v>608.20100000000002</v>
      </c>
      <c r="F13" s="26">
        <v>690.44599999999991</v>
      </c>
      <c r="G13" s="26">
        <v>703.94466666666665</v>
      </c>
      <c r="H13" s="28">
        <f t="shared" ref="H13:H27" si="0">IF(OR(OR(G13=0,F13=0),G13=""),"",(G13/F13-1)*100)</f>
        <v>1.9550647938675558</v>
      </c>
      <c r="I13" s="27">
        <f>IF(OR(OR(G13=0,F13=0),F13=""),"",(F13/E13-1)*100)</f>
        <v>13.522667670720679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32</v>
      </c>
      <c r="C14" s="25">
        <f>C13-SUM(C15:C27)</f>
        <v>319.19700000000023</v>
      </c>
      <c r="D14" s="25">
        <f t="shared" ref="D14:G14" si="3">D13-SUM(D15:D27)</f>
        <v>235.83333333333337</v>
      </c>
      <c r="E14" s="25">
        <f t="shared" si="3"/>
        <v>259.25399999999996</v>
      </c>
      <c r="F14" s="25">
        <f t="shared" si="3"/>
        <v>327.51199999999994</v>
      </c>
      <c r="G14" s="25">
        <f t="shared" si="3"/>
        <v>317.1493333333334</v>
      </c>
      <c r="H14" s="62">
        <f t="shared" si="0"/>
        <v>-3.1640570930733913</v>
      </c>
      <c r="I14" s="61">
        <f t="shared" ref="I14" si="4">IF(OR(OR(G14=0,F14=0),F14=""),"",(F14/E14-1)*100)</f>
        <v>26.328619809144694</v>
      </c>
      <c r="J14" s="62">
        <f t="shared" si="1"/>
        <v>45.0531623224174</v>
      </c>
      <c r="K14" s="61">
        <f t="shared" si="2"/>
        <v>47.434846461562522</v>
      </c>
      <c r="L14" s="18"/>
    </row>
    <row r="15" spans="1:15">
      <c r="A15" s="16"/>
      <c r="B15" s="12" t="s">
        <v>5</v>
      </c>
      <c r="C15" s="29">
        <v>167.74266666666665</v>
      </c>
      <c r="D15" s="29">
        <v>127.11566666666666</v>
      </c>
      <c r="E15" s="29">
        <v>126.32466666666666</v>
      </c>
      <c r="F15" s="29">
        <v>136.04733333333334</v>
      </c>
      <c r="G15" s="29">
        <v>158.018</v>
      </c>
      <c r="H15" s="36">
        <f t="shared" si="0"/>
        <v>16.149281377559753</v>
      </c>
      <c r="I15" s="36">
        <f>IF(OR(OR(G15=0,F15=0),F15=""),"",(F15/E15-1)*100)</f>
        <v>7.6965702132600233</v>
      </c>
      <c r="J15" s="36">
        <f t="shared" si="1"/>
        <v>22.447502976086188</v>
      </c>
      <c r="K15" s="36">
        <f t="shared" si="2"/>
        <v>19.704268448703207</v>
      </c>
      <c r="L15" s="18"/>
    </row>
    <row r="16" spans="1:15">
      <c r="A16" s="16"/>
      <c r="B16" s="11" t="s">
        <v>25</v>
      </c>
      <c r="C16" s="63">
        <v>66.24733333333333</v>
      </c>
      <c r="D16" s="63">
        <v>57.781333333333329</v>
      </c>
      <c r="E16" s="63">
        <v>58.964666666666666</v>
      </c>
      <c r="F16" s="63">
        <v>53.877333333333333</v>
      </c>
      <c r="G16" s="63">
        <v>58.360666666666667</v>
      </c>
      <c r="H16" s="62">
        <f t="shared" si="0"/>
        <v>8.3213720055434592</v>
      </c>
      <c r="I16" s="61">
        <f t="shared" ref="I16:I27" si="5">IF(OR(OR(G16=0,F16=0),F16=""),"",(F16/E16-1)*100)</f>
        <v>-8.6277657806369863</v>
      </c>
      <c r="J16" s="62">
        <f t="shared" si="1"/>
        <v>8.2905190464780851</v>
      </c>
      <c r="K16" s="61">
        <f t="shared" si="2"/>
        <v>7.8032653289805927</v>
      </c>
      <c r="L16" s="18"/>
      <c r="N16" s="23" t="s">
        <v>5</v>
      </c>
      <c r="O16" s="34">
        <f>J15</f>
        <v>22.447502976086188</v>
      </c>
    </row>
    <row r="17" spans="1:15">
      <c r="A17" s="16"/>
      <c r="B17" s="11" t="s">
        <v>26</v>
      </c>
      <c r="C17" s="63">
        <v>56.425333333333334</v>
      </c>
      <c r="D17" s="63">
        <v>58.872333333333337</v>
      </c>
      <c r="E17" s="63">
        <v>42.902999999999999</v>
      </c>
      <c r="F17" s="63">
        <v>47.798000000000002</v>
      </c>
      <c r="G17" s="64">
        <v>43.816000000000003</v>
      </c>
      <c r="H17" s="28">
        <f t="shared" si="0"/>
        <v>-8.3308925059625949</v>
      </c>
      <c r="I17" s="27">
        <f t="shared" si="5"/>
        <v>11.409458546022421</v>
      </c>
      <c r="J17" s="28">
        <f t="shared" si="1"/>
        <v>6.224352861067679</v>
      </c>
      <c r="K17" s="27">
        <f t="shared" si="2"/>
        <v>6.9227716577400704</v>
      </c>
      <c r="L17" s="18"/>
      <c r="N17" s="23" t="s">
        <v>42</v>
      </c>
      <c r="O17" s="34">
        <f>100-O16</f>
        <v>77.552497023913816</v>
      </c>
    </row>
    <row r="18" spans="1:15">
      <c r="A18" s="16"/>
      <c r="B18" s="11" t="s">
        <v>27</v>
      </c>
      <c r="C18" s="25">
        <v>34.999333333333333</v>
      </c>
      <c r="D18" s="25">
        <v>36.559666666666665</v>
      </c>
      <c r="E18" s="25">
        <v>30.233999999999998</v>
      </c>
      <c r="F18" s="25">
        <v>28.857333333333333</v>
      </c>
      <c r="G18" s="26">
        <v>29.984333333333336</v>
      </c>
      <c r="H18" s="28">
        <f t="shared" si="0"/>
        <v>3.9054197662061751</v>
      </c>
      <c r="I18" s="27">
        <f t="shared" si="5"/>
        <v>-4.5533725827434868</v>
      </c>
      <c r="J18" s="28">
        <f t="shared" si="1"/>
        <v>4.2594730457034036</v>
      </c>
      <c r="K18" s="27">
        <f t="shared" si="2"/>
        <v>4.1795206769730493</v>
      </c>
      <c r="L18" s="18"/>
    </row>
    <row r="19" spans="1:15">
      <c r="A19" s="16"/>
      <c r="B19" s="11" t="s">
        <v>6</v>
      </c>
      <c r="C19" s="25">
        <v>17.722333333333335</v>
      </c>
      <c r="D19" s="25">
        <v>18.437000000000001</v>
      </c>
      <c r="E19" s="25">
        <v>16.218999999999998</v>
      </c>
      <c r="F19" s="25">
        <v>20.201333333333334</v>
      </c>
      <c r="G19" s="26">
        <v>20.660333333333334</v>
      </c>
      <c r="H19" s="28">
        <f t="shared" si="0"/>
        <v>2.2721272523265723</v>
      </c>
      <c r="I19" s="27">
        <f t="shared" si="5"/>
        <v>24.553507203485658</v>
      </c>
      <c r="J19" s="28">
        <f t="shared" si="1"/>
        <v>2.9349371210047761</v>
      </c>
      <c r="K19" s="27">
        <f t="shared" si="2"/>
        <v>2.9258382745838687</v>
      </c>
      <c r="L19" s="18"/>
    </row>
    <row r="20" spans="1:15">
      <c r="A20" s="16"/>
      <c r="B20" s="11" t="s">
        <v>21</v>
      </c>
      <c r="C20" s="25">
        <v>16.492999999999999</v>
      </c>
      <c r="D20" s="25">
        <v>14.766666666666666</v>
      </c>
      <c r="E20" s="25">
        <v>17.391333333333332</v>
      </c>
      <c r="F20" s="25">
        <v>17.825666666666667</v>
      </c>
      <c r="G20" s="26">
        <v>19.051000000000002</v>
      </c>
      <c r="H20" s="28">
        <f t="shared" si="0"/>
        <v>6.87398320773418</v>
      </c>
      <c r="I20" s="27">
        <f t="shared" si="5"/>
        <v>2.4974125043125017</v>
      </c>
      <c r="J20" s="28">
        <f t="shared" si="1"/>
        <v>2.7063206672494151</v>
      </c>
      <c r="K20" s="27">
        <f t="shared" si="2"/>
        <v>2.5817611611431839</v>
      </c>
      <c r="L20" s="18"/>
    </row>
    <row r="21" spans="1:15">
      <c r="A21" s="16"/>
      <c r="B21" s="11" t="s">
        <v>22</v>
      </c>
      <c r="C21" s="25">
        <v>11.081666666666665</v>
      </c>
      <c r="D21" s="25">
        <v>9.4686666666666657</v>
      </c>
      <c r="E21" s="25">
        <v>10.082000000000001</v>
      </c>
      <c r="F21" s="25">
        <v>9.7816666666666681</v>
      </c>
      <c r="G21" s="26">
        <v>11.891666666666666</v>
      </c>
      <c r="H21" s="28">
        <f t="shared" si="0"/>
        <v>21.570966093031153</v>
      </c>
      <c r="I21" s="27">
        <f t="shared" si="5"/>
        <v>-2.9789063016597117</v>
      </c>
      <c r="J21" s="28">
        <f t="shared" si="1"/>
        <v>1.6892899726020132</v>
      </c>
      <c r="K21" s="27">
        <f t="shared" si="2"/>
        <v>1.416717117148433</v>
      </c>
      <c r="L21" s="18"/>
    </row>
    <row r="22" spans="1:15">
      <c r="A22" s="16"/>
      <c r="B22" s="11" t="s">
        <v>9</v>
      </c>
      <c r="C22" s="25">
        <v>10.155666666666667</v>
      </c>
      <c r="D22" s="25">
        <v>10.692333333333332</v>
      </c>
      <c r="E22" s="25">
        <v>10.067</v>
      </c>
      <c r="F22" s="25">
        <v>11.760333333333334</v>
      </c>
      <c r="G22" s="26">
        <v>9.8786666666666658</v>
      </c>
      <c r="H22" s="28">
        <f t="shared" si="0"/>
        <v>-16.000113375471226</v>
      </c>
      <c r="I22" s="27">
        <f t="shared" si="5"/>
        <v>16.820635078308666</v>
      </c>
      <c r="J22" s="28">
        <f t="shared" si="1"/>
        <v>1.4033299965811705</v>
      </c>
      <c r="K22" s="27">
        <f t="shared" si="2"/>
        <v>1.7032951647678942</v>
      </c>
      <c r="L22" s="18"/>
    </row>
    <row r="23" spans="1:15">
      <c r="A23" s="16"/>
      <c r="B23" s="11" t="s">
        <v>8</v>
      </c>
      <c r="C23" s="25">
        <v>8.1169999999999991</v>
      </c>
      <c r="D23" s="25">
        <v>9.7490000000000006</v>
      </c>
      <c r="E23" s="25">
        <v>7.8346666666666662</v>
      </c>
      <c r="F23" s="25">
        <v>8.0403333333333347</v>
      </c>
      <c r="G23" s="26">
        <v>8.4146666666666672</v>
      </c>
      <c r="H23" s="28">
        <f t="shared" si="0"/>
        <v>4.6556942083661346</v>
      </c>
      <c r="I23" s="27">
        <f t="shared" si="5"/>
        <v>2.6250850918992708</v>
      </c>
      <c r="J23" s="28">
        <f t="shared" si="1"/>
        <v>1.195359104929649</v>
      </c>
      <c r="K23" s="27">
        <f t="shared" si="2"/>
        <v>1.1645129862919525</v>
      </c>
      <c r="L23" s="18"/>
    </row>
    <row r="24" spans="1:15">
      <c r="A24" s="16"/>
      <c r="B24" s="11" t="s">
        <v>24</v>
      </c>
      <c r="C24" s="25">
        <v>10.419666666666666</v>
      </c>
      <c r="D24" s="25">
        <v>10.931000000000003</v>
      </c>
      <c r="E24" s="25">
        <v>9.016</v>
      </c>
      <c r="F24" s="25">
        <v>8.8879999999999999</v>
      </c>
      <c r="G24" s="26">
        <v>8.0676666666666659</v>
      </c>
      <c r="H24" s="28">
        <f t="shared" si="0"/>
        <v>-9.229672967296743</v>
      </c>
      <c r="I24" s="27">
        <f t="shared" si="5"/>
        <v>-1.4196983141082531</v>
      </c>
      <c r="J24" s="28">
        <f t="shared" si="1"/>
        <v>1.1460654577963987</v>
      </c>
      <c r="K24" s="27">
        <f t="shared" si="2"/>
        <v>1.2872838715844543</v>
      </c>
      <c r="L24" s="18"/>
    </row>
    <row r="25" spans="1:15">
      <c r="A25" s="16"/>
      <c r="B25" s="11" t="s">
        <v>23</v>
      </c>
      <c r="C25" s="25">
        <v>7.532</v>
      </c>
      <c r="D25" s="25">
        <v>8.6909999999999989</v>
      </c>
      <c r="E25" s="25">
        <v>7.3546666666666667</v>
      </c>
      <c r="F25" s="25">
        <v>6.5923333333333334</v>
      </c>
      <c r="G25" s="26">
        <v>7.3726666666666674</v>
      </c>
      <c r="H25" s="28">
        <f t="shared" si="0"/>
        <v>11.836982353238623</v>
      </c>
      <c r="I25" s="27">
        <f t="shared" si="5"/>
        <v>-10.365300942712107</v>
      </c>
      <c r="J25" s="28">
        <f t="shared" si="1"/>
        <v>1.0473361069099181</v>
      </c>
      <c r="K25" s="27">
        <f t="shared" si="2"/>
        <v>0.95479347165938167</v>
      </c>
      <c r="L25" s="18"/>
    </row>
    <row r="26" spans="1:15">
      <c r="A26" s="16"/>
      <c r="B26" s="11" t="s">
        <v>11</v>
      </c>
      <c r="C26" s="25">
        <v>7.4396666666666667</v>
      </c>
      <c r="D26" s="25">
        <v>7.1709999999999994</v>
      </c>
      <c r="E26" s="25">
        <v>7.4989999999999997</v>
      </c>
      <c r="F26" s="25">
        <v>6.8783333333333339</v>
      </c>
      <c r="G26" s="26">
        <v>6.6480000000000006</v>
      </c>
      <c r="H26" s="28">
        <f t="shared" si="0"/>
        <v>-3.3486794281560428</v>
      </c>
      <c r="I26" s="27">
        <f t="shared" si="5"/>
        <v>-8.2766591101035569</v>
      </c>
      <c r="J26" s="28">
        <f t="shared" si="1"/>
        <v>0.94439240963068127</v>
      </c>
      <c r="K26" s="27">
        <f t="shared" si="2"/>
        <v>0.99621597247769333</v>
      </c>
      <c r="L26" s="18"/>
    </row>
    <row r="27" spans="1:15">
      <c r="A27" s="16"/>
      <c r="B27" s="11" t="s">
        <v>20</v>
      </c>
      <c r="C27" s="25">
        <v>5.3303333333333329</v>
      </c>
      <c r="D27" s="25">
        <v>4.9683333333333337</v>
      </c>
      <c r="E27" s="25">
        <v>5.0569999999999995</v>
      </c>
      <c r="F27" s="25">
        <v>6.3860000000000001</v>
      </c>
      <c r="G27" s="26">
        <v>4.6316666666666668</v>
      </c>
      <c r="H27" s="28">
        <f t="shared" si="0"/>
        <v>-27.471552354107942</v>
      </c>
      <c r="I27" s="27">
        <f t="shared" si="5"/>
        <v>26.280403401226039</v>
      </c>
      <c r="J27" s="28">
        <f t="shared" si="1"/>
        <v>0.65795891154323694</v>
      </c>
      <c r="K27" s="27">
        <f t="shared" si="2"/>
        <v>0.92490940638369989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B41" s="91" t="s">
        <v>31</v>
      </c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91" t="s">
        <v>115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91" t="s">
        <v>112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91" t="s">
        <v>113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20"/>
      <c r="B45" s="110" t="s">
        <v>188</v>
      </c>
      <c r="C45" s="21"/>
      <c r="D45" s="21"/>
      <c r="E45" s="21"/>
      <c r="F45" s="21"/>
      <c r="G45" s="21"/>
      <c r="H45" s="21"/>
      <c r="I45" s="21"/>
      <c r="J45" s="21"/>
      <c r="K45" s="21"/>
      <c r="L45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 published="0" codeName="Hoja36">
    <tabColor rgb="FF53722D"/>
  </sheetPr>
  <dimension ref="A1:O45"/>
  <sheetViews>
    <sheetView zoomScaleSheetLayoutView="100" workbookViewId="0">
      <selection activeCell="C11" sqref="C11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06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200" t="s">
        <v>88</v>
      </c>
      <c r="D7" s="200"/>
      <c r="E7" s="200"/>
      <c r="F7" s="200"/>
      <c r="G7" s="200"/>
      <c r="H7" s="200"/>
      <c r="I7" s="200"/>
      <c r="J7" s="200"/>
      <c r="K7" s="200"/>
      <c r="L7" s="18"/>
    </row>
    <row r="8" spans="1:15">
      <c r="A8" s="16"/>
      <c r="B8" s="10"/>
      <c r="C8" s="197" t="s">
        <v>132</v>
      </c>
      <c r="D8" s="197"/>
      <c r="E8" s="197"/>
      <c r="F8" s="197"/>
      <c r="G8" s="197"/>
      <c r="H8" s="197"/>
      <c r="I8" s="197"/>
      <c r="J8" s="197"/>
      <c r="K8" s="197"/>
      <c r="L8" s="18"/>
    </row>
    <row r="9" spans="1:15">
      <c r="A9" s="16"/>
      <c r="B9" s="10"/>
      <c r="C9" s="93"/>
      <c r="D9" s="93"/>
      <c r="E9" s="93"/>
      <c r="F9" s="93"/>
      <c r="G9" s="93"/>
      <c r="H9" s="10"/>
      <c r="I9" s="10"/>
      <c r="J9" s="10"/>
      <c r="K9" s="10"/>
      <c r="L9" s="18"/>
    </row>
    <row r="10" spans="1:15" ht="15.75" customHeight="1">
      <c r="A10" s="16"/>
      <c r="B10" s="11"/>
      <c r="C10" s="198" t="s">
        <v>2</v>
      </c>
      <c r="D10" s="198"/>
      <c r="E10" s="198"/>
      <c r="F10" s="198"/>
      <c r="G10" s="198"/>
      <c r="H10" s="199" t="s">
        <v>1</v>
      </c>
      <c r="I10" s="199" t="s">
        <v>3</v>
      </c>
      <c r="J10" s="199" t="s">
        <v>29</v>
      </c>
      <c r="K10" s="199" t="s">
        <v>30</v>
      </c>
      <c r="L10" s="18"/>
    </row>
    <row r="11" spans="1:15">
      <c r="A11" s="16"/>
      <c r="B11" s="11"/>
      <c r="C11" s="93">
        <v>2006</v>
      </c>
      <c r="D11" s="93">
        <v>2007</v>
      </c>
      <c r="E11" s="93">
        <v>2008</v>
      </c>
      <c r="F11" s="93">
        <v>2009</v>
      </c>
      <c r="G11" s="93">
        <v>2010</v>
      </c>
      <c r="H11" s="199"/>
      <c r="I11" s="199"/>
      <c r="J11" s="199"/>
      <c r="K11" s="199"/>
      <c r="L11" s="18"/>
      <c r="O11" s="102"/>
    </row>
    <row r="12" spans="1:15" ht="12" customHeight="1">
      <c r="A12" s="16"/>
      <c r="B12" s="11"/>
      <c r="C12" s="93"/>
      <c r="D12" s="93"/>
      <c r="E12" s="93"/>
      <c r="F12" s="93"/>
      <c r="G12" s="93"/>
      <c r="H12" s="93"/>
      <c r="I12" s="93"/>
      <c r="J12" s="93"/>
      <c r="K12" s="93"/>
      <c r="L12" s="18"/>
    </row>
    <row r="13" spans="1:15">
      <c r="A13" s="16"/>
      <c r="B13" s="12" t="s">
        <v>28</v>
      </c>
      <c r="C13" s="26">
        <v>6570.2139999999999</v>
      </c>
      <c r="D13" s="26">
        <v>6086.269666666667</v>
      </c>
      <c r="E13" s="26">
        <v>7360.82</v>
      </c>
      <c r="F13" s="26">
        <v>7914.3933333333334</v>
      </c>
      <c r="G13" s="26">
        <v>8247.52</v>
      </c>
      <c r="H13" s="28">
        <f t="shared" ref="H13:H27" si="0">IF(OR(OR(G13=0,F13=0),G13=""),"",(G13/F13-1)*100)</f>
        <v>4.2091244727959776</v>
      </c>
      <c r="I13" s="27">
        <f>IF(OR(OR(G13=0,F13=0),F13=""),"",(F13/E13-1)*100)</f>
        <v>7.5205389254639154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32</v>
      </c>
      <c r="C14" s="25">
        <f>C13-SUM(C15:C27)</f>
        <v>3975.1346666666668</v>
      </c>
      <c r="D14" s="25">
        <f t="shared" ref="D14:G14" si="3">D13-SUM(D15:D27)</f>
        <v>3414.159333333334</v>
      </c>
      <c r="E14" s="25">
        <f t="shared" si="3"/>
        <v>4103.4269999999997</v>
      </c>
      <c r="F14" s="25">
        <f t="shared" si="3"/>
        <v>4535.3313333333326</v>
      </c>
      <c r="G14" s="25">
        <f t="shared" si="3"/>
        <v>4791.7410000000009</v>
      </c>
      <c r="H14" s="62">
        <f t="shared" si="0"/>
        <v>5.6536038454816584</v>
      </c>
      <c r="I14" s="61">
        <f t="shared" ref="I14" si="4">IF(OR(OR(G14=0,F14=0),F14=""),"",(F14/E14-1)*100)</f>
        <v>10.525454293041726</v>
      </c>
      <c r="J14" s="62">
        <f t="shared" si="1"/>
        <v>58.099174054746157</v>
      </c>
      <c r="K14" s="61">
        <f t="shared" si="2"/>
        <v>57.304851329939787</v>
      </c>
      <c r="L14" s="18"/>
    </row>
    <row r="15" spans="1:15">
      <c r="A15" s="16"/>
      <c r="B15" s="12" t="s">
        <v>5</v>
      </c>
      <c r="C15" s="29">
        <v>903.48099999999988</v>
      </c>
      <c r="D15" s="29">
        <v>825.70466666666664</v>
      </c>
      <c r="E15" s="29">
        <v>1160.1263333333334</v>
      </c>
      <c r="F15" s="29">
        <v>1171.5260000000001</v>
      </c>
      <c r="G15" s="29">
        <v>1202.4289999999999</v>
      </c>
      <c r="H15" s="36">
        <f t="shared" si="0"/>
        <v>2.6378415843950398</v>
      </c>
      <c r="I15" s="36">
        <f>IF(OR(OR(G15=0,F15=0),F15=""),"",(F15/E15-1)*100)</f>
        <v>0.98262286952082167</v>
      </c>
      <c r="J15" s="36">
        <f t="shared" si="1"/>
        <v>14.579279589500841</v>
      </c>
      <c r="K15" s="36">
        <f t="shared" si="2"/>
        <v>14.802473805109509</v>
      </c>
      <c r="L15" s="18"/>
    </row>
    <row r="16" spans="1:15">
      <c r="A16" s="16"/>
      <c r="B16" s="11" t="s">
        <v>25</v>
      </c>
      <c r="C16" s="63">
        <v>330.44233333333335</v>
      </c>
      <c r="D16" s="63">
        <v>410.11866666666668</v>
      </c>
      <c r="E16" s="63">
        <v>472.78233333333338</v>
      </c>
      <c r="F16" s="63">
        <v>488.68233333333336</v>
      </c>
      <c r="G16" s="63">
        <v>521.35466666666662</v>
      </c>
      <c r="H16" s="62">
        <f t="shared" si="0"/>
        <v>6.6858020240824212</v>
      </c>
      <c r="I16" s="61">
        <f t="shared" ref="I16:I27" si="5">IF(OR(OR(G16=0,F16=0),F16=""),"",(F16/E16-1)*100)</f>
        <v>3.3630698270592507</v>
      </c>
      <c r="J16" s="62">
        <f t="shared" si="1"/>
        <v>6.3213507413945837</v>
      </c>
      <c r="K16" s="61">
        <f t="shared" si="2"/>
        <v>6.1746025595560496</v>
      </c>
      <c r="L16" s="18"/>
      <c r="N16" s="23" t="s">
        <v>5</v>
      </c>
      <c r="O16" s="34">
        <f>J15</f>
        <v>14.579279589500841</v>
      </c>
    </row>
    <row r="17" spans="1:15">
      <c r="A17" s="16"/>
      <c r="B17" s="11" t="s">
        <v>26</v>
      </c>
      <c r="C17" s="63">
        <v>295.95733333333334</v>
      </c>
      <c r="D17" s="63">
        <v>342.71033333333327</v>
      </c>
      <c r="E17" s="63">
        <v>387.49833333333339</v>
      </c>
      <c r="F17" s="63">
        <v>427.57166666666666</v>
      </c>
      <c r="G17" s="64">
        <v>405.27</v>
      </c>
      <c r="H17" s="28">
        <f t="shared" si="0"/>
        <v>-5.2158897338847705</v>
      </c>
      <c r="I17" s="27">
        <f t="shared" si="5"/>
        <v>10.341549856128385</v>
      </c>
      <c r="J17" s="28">
        <f t="shared" si="1"/>
        <v>4.9138407666789528</v>
      </c>
      <c r="K17" s="27">
        <f t="shared" si="2"/>
        <v>5.4024566212276532</v>
      </c>
      <c r="L17" s="18"/>
      <c r="N17" s="23" t="s">
        <v>42</v>
      </c>
      <c r="O17" s="34">
        <f>100-O16</f>
        <v>85.420720410499158</v>
      </c>
    </row>
    <row r="18" spans="1:15">
      <c r="A18" s="16"/>
      <c r="B18" s="11" t="s">
        <v>27</v>
      </c>
      <c r="C18" s="25">
        <v>303.96600000000001</v>
      </c>
      <c r="D18" s="25">
        <v>291.85333333333335</v>
      </c>
      <c r="E18" s="25">
        <v>329.2136666666666</v>
      </c>
      <c r="F18" s="25">
        <v>331.59899999999999</v>
      </c>
      <c r="G18" s="26">
        <v>331.56833333333333</v>
      </c>
      <c r="H18" s="28">
        <f t="shared" si="0"/>
        <v>-9.2481179577275086E-3</v>
      </c>
      <c r="I18" s="27">
        <f t="shared" si="5"/>
        <v>0.72455477243251742</v>
      </c>
      <c r="J18" s="28">
        <f t="shared" si="1"/>
        <v>4.0202186030871498</v>
      </c>
      <c r="K18" s="27">
        <f t="shared" si="2"/>
        <v>4.1898220878584924</v>
      </c>
      <c r="L18" s="18"/>
    </row>
    <row r="19" spans="1:15">
      <c r="A19" s="16"/>
      <c r="B19" s="11" t="s">
        <v>21</v>
      </c>
      <c r="C19" s="25">
        <v>142.85533333333333</v>
      </c>
      <c r="D19" s="25">
        <v>152.30066666666667</v>
      </c>
      <c r="E19" s="25">
        <v>187.84666666666666</v>
      </c>
      <c r="F19" s="25">
        <v>225.01599999999999</v>
      </c>
      <c r="G19" s="26">
        <v>236.03133333333335</v>
      </c>
      <c r="H19" s="28">
        <f t="shared" si="0"/>
        <v>4.8953555895284495</v>
      </c>
      <c r="I19" s="27">
        <f t="shared" si="5"/>
        <v>19.787060368385557</v>
      </c>
      <c r="J19" s="28">
        <f t="shared" si="1"/>
        <v>2.8618461468821335</v>
      </c>
      <c r="K19" s="27">
        <f t="shared" si="2"/>
        <v>2.8431237938641747</v>
      </c>
      <c r="L19" s="18"/>
    </row>
    <row r="20" spans="1:15">
      <c r="A20" s="16"/>
      <c r="B20" s="11" t="s">
        <v>6</v>
      </c>
      <c r="C20" s="25">
        <v>168.75</v>
      </c>
      <c r="D20" s="25">
        <v>167.63266666666667</v>
      </c>
      <c r="E20" s="25">
        <v>162.57300000000001</v>
      </c>
      <c r="F20" s="25">
        <v>164.82400000000001</v>
      </c>
      <c r="G20" s="26">
        <v>175.37666666666667</v>
      </c>
      <c r="H20" s="28">
        <f t="shared" si="0"/>
        <v>6.4023847659725908</v>
      </c>
      <c r="I20" s="27">
        <f t="shared" si="5"/>
        <v>1.3846087603722745</v>
      </c>
      <c r="J20" s="28">
        <f t="shared" si="1"/>
        <v>2.1264169916128322</v>
      </c>
      <c r="K20" s="27">
        <f t="shared" si="2"/>
        <v>2.0825853992599139</v>
      </c>
      <c r="L20" s="18"/>
    </row>
    <row r="21" spans="1:15">
      <c r="A21" s="16"/>
      <c r="B21" s="11" t="s">
        <v>22</v>
      </c>
      <c r="C21" s="25">
        <v>104.37666666666667</v>
      </c>
      <c r="D21" s="25">
        <v>115.76266666666668</v>
      </c>
      <c r="E21" s="25">
        <v>177.934</v>
      </c>
      <c r="F21" s="25">
        <v>145.25466666666668</v>
      </c>
      <c r="G21" s="26">
        <v>142.77000000000001</v>
      </c>
      <c r="H21" s="28">
        <f t="shared" si="0"/>
        <v>-1.7105589263913479</v>
      </c>
      <c r="I21" s="27">
        <f t="shared" si="5"/>
        <v>-18.365985889899239</v>
      </c>
      <c r="J21" s="28">
        <f t="shared" si="1"/>
        <v>1.7310658234232839</v>
      </c>
      <c r="K21" s="27">
        <f t="shared" si="2"/>
        <v>1.8353228169099507</v>
      </c>
      <c r="L21" s="18"/>
    </row>
    <row r="22" spans="1:15">
      <c r="A22" s="16"/>
      <c r="B22" s="11" t="s">
        <v>24</v>
      </c>
      <c r="C22" s="25">
        <v>67.351333333333329</v>
      </c>
      <c r="D22" s="25">
        <v>77.429666666666662</v>
      </c>
      <c r="E22" s="25">
        <v>74.816999999999993</v>
      </c>
      <c r="F22" s="25">
        <v>84.071666666666673</v>
      </c>
      <c r="G22" s="26">
        <v>91.803333333333327</v>
      </c>
      <c r="H22" s="28">
        <f t="shared" si="0"/>
        <v>9.1965188430505496</v>
      </c>
      <c r="I22" s="27">
        <f t="shared" si="5"/>
        <v>12.369737715581586</v>
      </c>
      <c r="J22" s="28">
        <f t="shared" si="1"/>
        <v>1.1131022820597383</v>
      </c>
      <c r="K22" s="27">
        <f t="shared" si="2"/>
        <v>1.0622629319240304</v>
      </c>
      <c r="L22" s="18"/>
    </row>
    <row r="23" spans="1:15">
      <c r="A23" s="16"/>
      <c r="B23" s="11" t="s">
        <v>8</v>
      </c>
      <c r="C23" s="25">
        <v>70.975333333333339</v>
      </c>
      <c r="D23" s="25">
        <v>72.786666666666676</v>
      </c>
      <c r="E23" s="25">
        <v>73.899666666666675</v>
      </c>
      <c r="F23" s="25">
        <v>88.418333333333337</v>
      </c>
      <c r="G23" s="26">
        <v>85.295999999999992</v>
      </c>
      <c r="H23" s="28">
        <f t="shared" si="0"/>
        <v>-3.5313189195302797</v>
      </c>
      <c r="I23" s="27">
        <f t="shared" si="5"/>
        <v>19.646457584382414</v>
      </c>
      <c r="J23" s="28">
        <f t="shared" si="1"/>
        <v>1.0342017964188022</v>
      </c>
      <c r="K23" s="27">
        <f t="shared" si="2"/>
        <v>1.1171839660904732</v>
      </c>
      <c r="L23" s="18"/>
    </row>
    <row r="24" spans="1:15">
      <c r="A24" s="16"/>
      <c r="B24" s="11" t="s">
        <v>20</v>
      </c>
      <c r="C24" s="25">
        <v>62.723333333333336</v>
      </c>
      <c r="D24" s="25">
        <v>69.438666666666663</v>
      </c>
      <c r="E24" s="25">
        <v>73.64800000000001</v>
      </c>
      <c r="F24" s="25">
        <v>74.478333333333339</v>
      </c>
      <c r="G24" s="26">
        <v>76.118999999999986</v>
      </c>
      <c r="H24" s="28">
        <f t="shared" si="0"/>
        <v>2.2028777944368416</v>
      </c>
      <c r="I24" s="27">
        <f t="shared" si="5"/>
        <v>1.1274350061553973</v>
      </c>
      <c r="J24" s="28">
        <f t="shared" si="1"/>
        <v>0.92293198440258384</v>
      </c>
      <c r="K24" s="27">
        <f t="shared" si="2"/>
        <v>0.94104917706895208</v>
      </c>
      <c r="L24" s="18"/>
    </row>
    <row r="25" spans="1:15">
      <c r="A25" s="16"/>
      <c r="B25" s="11" t="s">
        <v>11</v>
      </c>
      <c r="C25" s="25">
        <v>48.881666666666661</v>
      </c>
      <c r="D25" s="25">
        <v>49.127000000000002</v>
      </c>
      <c r="E25" s="25">
        <v>56.792000000000002</v>
      </c>
      <c r="F25" s="25">
        <v>64.695999999999998</v>
      </c>
      <c r="G25" s="26">
        <v>66.477666666666664</v>
      </c>
      <c r="H25" s="28">
        <f t="shared" si="0"/>
        <v>2.7539054449527978</v>
      </c>
      <c r="I25" s="27">
        <f t="shared" si="5"/>
        <v>13.917453162417237</v>
      </c>
      <c r="J25" s="28">
        <f t="shared" si="1"/>
        <v>0.8060321971534069</v>
      </c>
      <c r="K25" s="27">
        <f t="shared" si="2"/>
        <v>0.81744736804421314</v>
      </c>
      <c r="L25" s="18"/>
    </row>
    <row r="26" spans="1:15">
      <c r="A26" s="16"/>
      <c r="B26" s="11" t="s">
        <v>9</v>
      </c>
      <c r="C26" s="25">
        <v>51.270333333333333</v>
      </c>
      <c r="D26" s="25">
        <v>50.058</v>
      </c>
      <c r="E26" s="25">
        <v>58.219333333333338</v>
      </c>
      <c r="F26" s="25">
        <v>59.378999999999998</v>
      </c>
      <c r="G26" s="26">
        <v>65.497333333333344</v>
      </c>
      <c r="H26" s="28">
        <f t="shared" si="0"/>
        <v>10.303867248241549</v>
      </c>
      <c r="I26" s="27">
        <f t="shared" si="5"/>
        <v>1.9918927275017317</v>
      </c>
      <c r="J26" s="28">
        <f t="shared" si="1"/>
        <v>0.79414579574627697</v>
      </c>
      <c r="K26" s="27">
        <f t="shared" si="2"/>
        <v>0.75026597111254689</v>
      </c>
      <c r="L26" s="18"/>
    </row>
    <row r="27" spans="1:15">
      <c r="A27" s="16"/>
      <c r="B27" s="11" t="s">
        <v>23</v>
      </c>
      <c r="C27" s="25">
        <v>44.048666666666662</v>
      </c>
      <c r="D27" s="25">
        <v>47.187333333333335</v>
      </c>
      <c r="E27" s="25">
        <v>42.042666666666669</v>
      </c>
      <c r="F27" s="25">
        <v>53.545000000000002</v>
      </c>
      <c r="G27" s="26">
        <v>55.785666666666664</v>
      </c>
      <c r="H27" s="28">
        <f t="shared" si="0"/>
        <v>4.184642201263733</v>
      </c>
      <c r="I27" s="27">
        <f t="shared" si="5"/>
        <v>27.358714956234941</v>
      </c>
      <c r="J27" s="28">
        <f t="shared" si="1"/>
        <v>0.67639322689325598</v>
      </c>
      <c r="K27" s="27">
        <f t="shared" si="2"/>
        <v>0.67655217203424312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B41" s="91" t="s">
        <v>31</v>
      </c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91" t="s">
        <v>115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91" t="s">
        <v>112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91" t="s">
        <v>113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20"/>
      <c r="B45" s="110" t="s">
        <v>188</v>
      </c>
      <c r="C45" s="21"/>
      <c r="D45" s="21"/>
      <c r="E45" s="21"/>
      <c r="F45" s="21"/>
      <c r="G45" s="21"/>
      <c r="H45" s="21"/>
      <c r="I45" s="21"/>
      <c r="J45" s="21"/>
      <c r="K45" s="21"/>
      <c r="L45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 published="0" codeName="Hoja37">
    <tabColor rgb="FF53722D"/>
  </sheetPr>
  <dimension ref="A1:O45"/>
  <sheetViews>
    <sheetView zoomScaleSheetLayoutView="100" workbookViewId="0">
      <pane ySplit="11" topLeftCell="A12" activePane="bottomLeft" state="frozen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06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200" t="s">
        <v>89</v>
      </c>
      <c r="D7" s="200"/>
      <c r="E7" s="200"/>
      <c r="F7" s="200"/>
      <c r="G7" s="200"/>
      <c r="H7" s="200"/>
      <c r="I7" s="200"/>
      <c r="J7" s="200"/>
      <c r="K7" s="200"/>
      <c r="L7" s="18"/>
    </row>
    <row r="8" spans="1:15">
      <c r="A8" s="16"/>
      <c r="B8" s="10"/>
      <c r="C8" s="197" t="s">
        <v>132</v>
      </c>
      <c r="D8" s="197"/>
      <c r="E8" s="197"/>
      <c r="F8" s="197"/>
      <c r="G8" s="197"/>
      <c r="H8" s="197"/>
      <c r="I8" s="197"/>
      <c r="J8" s="197"/>
      <c r="K8" s="197"/>
      <c r="L8" s="18"/>
    </row>
    <row r="9" spans="1:15">
      <c r="A9" s="16"/>
      <c r="B9" s="10"/>
      <c r="C9" s="93"/>
      <c r="D9" s="93"/>
      <c r="E9" s="93"/>
      <c r="F9" s="93"/>
      <c r="G9" s="93"/>
      <c r="H9" s="10"/>
      <c r="I9" s="10"/>
      <c r="J9" s="10"/>
      <c r="K9" s="10"/>
      <c r="L9" s="18"/>
    </row>
    <row r="10" spans="1:15" ht="15.75" customHeight="1">
      <c r="A10" s="16"/>
      <c r="B10" s="11"/>
      <c r="C10" s="198" t="s">
        <v>2</v>
      </c>
      <c r="D10" s="198"/>
      <c r="E10" s="198"/>
      <c r="F10" s="198"/>
      <c r="G10" s="198"/>
      <c r="H10" s="199" t="s">
        <v>1</v>
      </c>
      <c r="I10" s="199" t="s">
        <v>3</v>
      </c>
      <c r="J10" s="199" t="s">
        <v>29</v>
      </c>
      <c r="K10" s="199" t="s">
        <v>30</v>
      </c>
      <c r="L10" s="18"/>
    </row>
    <row r="11" spans="1:15">
      <c r="A11" s="16"/>
      <c r="B11" s="11"/>
      <c r="C11" s="93">
        <v>2006</v>
      </c>
      <c r="D11" s="93">
        <v>2007</v>
      </c>
      <c r="E11" s="93">
        <v>2008</v>
      </c>
      <c r="F11" s="93">
        <v>2009</v>
      </c>
      <c r="G11" s="93">
        <v>2010</v>
      </c>
      <c r="H11" s="199"/>
      <c r="I11" s="199"/>
      <c r="J11" s="199"/>
      <c r="K11" s="199"/>
      <c r="L11" s="18"/>
      <c r="O11" s="102"/>
    </row>
    <row r="12" spans="1:15" ht="12" customHeight="1">
      <c r="A12" s="16"/>
      <c r="B12" s="11"/>
      <c r="C12" s="93"/>
      <c r="D12" s="93"/>
      <c r="E12" s="93"/>
      <c r="F12" s="93"/>
      <c r="G12" s="93"/>
      <c r="H12" s="93"/>
      <c r="I12" s="93"/>
      <c r="J12" s="93"/>
      <c r="K12" s="93"/>
      <c r="L12" s="18"/>
    </row>
    <row r="13" spans="1:15">
      <c r="A13" s="16"/>
      <c r="B13" s="12" t="s">
        <v>28</v>
      </c>
      <c r="C13" s="26">
        <v>892.11366666666675</v>
      </c>
      <c r="D13" s="26">
        <v>748.29800000000012</v>
      </c>
      <c r="E13" s="26">
        <v>754.40599999999995</v>
      </c>
      <c r="F13" s="26">
        <v>948.01800000000003</v>
      </c>
      <c r="G13" s="26">
        <v>941.63799999999992</v>
      </c>
      <c r="H13" s="28">
        <f t="shared" ref="H13:H27" si="0">IF(OR(OR(G13=0,F13=0),G13=""),"",(G13/F13-1)*100)</f>
        <v>-0.67298300243245901</v>
      </c>
      <c r="I13" s="27">
        <f>IF(OR(OR(G13=0,F13=0),F13=""),"",(F13/E13-1)*100)</f>
        <v>25.664164919154953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32</v>
      </c>
      <c r="C14" s="25">
        <f>C13-SUM(C15:C27)</f>
        <v>406.69700000000006</v>
      </c>
      <c r="D14" s="25">
        <f t="shared" ref="D14:G14" si="3">D13-SUM(D15:D27)</f>
        <v>372.42766666666671</v>
      </c>
      <c r="E14" s="25">
        <f t="shared" si="3"/>
        <v>350.43833333333328</v>
      </c>
      <c r="F14" s="25">
        <f t="shared" si="3"/>
        <v>512.79700000000003</v>
      </c>
      <c r="G14" s="25">
        <f t="shared" si="3"/>
        <v>487.8773333333333</v>
      </c>
      <c r="H14" s="62">
        <f t="shared" si="0"/>
        <v>-4.8595578107256348</v>
      </c>
      <c r="I14" s="61">
        <f t="shared" ref="I14" si="4">IF(OR(OR(G14=0,F14=0),F14=""),"",(F14/E14-1)*100)</f>
        <v>46.330167456946803</v>
      </c>
      <c r="J14" s="62">
        <f t="shared" si="1"/>
        <v>51.811559573140983</v>
      </c>
      <c r="K14" s="61">
        <f t="shared" si="2"/>
        <v>54.091483495039128</v>
      </c>
      <c r="L14" s="18"/>
    </row>
    <row r="15" spans="1:15">
      <c r="A15" s="16"/>
      <c r="B15" s="12" t="s">
        <v>5</v>
      </c>
      <c r="C15" s="29">
        <v>211.68566666666666</v>
      </c>
      <c r="D15" s="29">
        <v>158.19433333333333</v>
      </c>
      <c r="E15" s="29">
        <v>178.92866666666669</v>
      </c>
      <c r="F15" s="29">
        <v>147.26766666666666</v>
      </c>
      <c r="G15" s="29">
        <v>170.00699999999998</v>
      </c>
      <c r="H15" s="36">
        <f t="shared" si="0"/>
        <v>15.440818645414357</v>
      </c>
      <c r="I15" s="36">
        <f>IF(OR(OR(G15=0,F15=0),F15=""),"",(F15/E15-1)*100)</f>
        <v>-17.694761040712702</v>
      </c>
      <c r="J15" s="36">
        <f t="shared" si="1"/>
        <v>18.054390328342738</v>
      </c>
      <c r="K15" s="36">
        <f t="shared" si="2"/>
        <v>15.53426903989868</v>
      </c>
      <c r="L15" s="18"/>
    </row>
    <row r="16" spans="1:15">
      <c r="A16" s="16"/>
      <c r="B16" s="11" t="s">
        <v>25</v>
      </c>
      <c r="C16" s="63">
        <v>78.168999999999997</v>
      </c>
      <c r="D16" s="63">
        <v>61.983666666666672</v>
      </c>
      <c r="E16" s="63">
        <v>64.129666666666665</v>
      </c>
      <c r="F16" s="63">
        <v>76.430999999999997</v>
      </c>
      <c r="G16" s="63">
        <v>79.680000000000007</v>
      </c>
      <c r="H16" s="62">
        <f t="shared" si="0"/>
        <v>4.2508929622797176</v>
      </c>
      <c r="I16" s="61">
        <f t="shared" ref="I16:I27" si="5">IF(OR(OR(G16=0,F16=0),F16=""),"",(F16/E16-1)*100)</f>
        <v>19.181969863141866</v>
      </c>
      <c r="J16" s="62">
        <f t="shared" si="1"/>
        <v>8.4618505200512306</v>
      </c>
      <c r="K16" s="61">
        <f t="shared" si="2"/>
        <v>8.0621886926197597</v>
      </c>
      <c r="L16" s="18"/>
      <c r="N16" s="23" t="s">
        <v>5</v>
      </c>
      <c r="O16" s="34">
        <f>J15</f>
        <v>18.054390328342738</v>
      </c>
    </row>
    <row r="17" spans="1:15">
      <c r="A17" s="16"/>
      <c r="B17" s="11" t="s">
        <v>26</v>
      </c>
      <c r="C17" s="63">
        <v>59.585999999999991</v>
      </c>
      <c r="D17" s="63">
        <v>53.74733333333333</v>
      </c>
      <c r="E17" s="63">
        <v>44.413666666666671</v>
      </c>
      <c r="F17" s="63">
        <v>56.269333333333329</v>
      </c>
      <c r="G17" s="64">
        <v>56.944333333333333</v>
      </c>
      <c r="H17" s="28">
        <f t="shared" si="0"/>
        <v>1.1995876972655362</v>
      </c>
      <c r="I17" s="27">
        <f t="shared" si="5"/>
        <v>26.693735411772622</v>
      </c>
      <c r="J17" s="28">
        <f t="shared" si="1"/>
        <v>6.0473699376335004</v>
      </c>
      <c r="K17" s="27">
        <f t="shared" si="2"/>
        <v>5.9354709861345807</v>
      </c>
      <c r="L17" s="18"/>
      <c r="N17" s="23" t="s">
        <v>42</v>
      </c>
      <c r="O17" s="34">
        <f>100-O16</f>
        <v>81.945609671657266</v>
      </c>
    </row>
    <row r="18" spans="1:15">
      <c r="A18" s="16"/>
      <c r="B18" s="11" t="s">
        <v>21</v>
      </c>
      <c r="C18" s="25">
        <v>23.567333333333334</v>
      </c>
      <c r="D18" s="25">
        <v>13.917999999999999</v>
      </c>
      <c r="E18" s="25">
        <v>26.365333333333336</v>
      </c>
      <c r="F18" s="25">
        <v>39.954333333333331</v>
      </c>
      <c r="G18" s="26">
        <v>45.350666666666676</v>
      </c>
      <c r="H18" s="28">
        <f t="shared" si="0"/>
        <v>13.50625297214323</v>
      </c>
      <c r="I18" s="27">
        <f t="shared" si="5"/>
        <v>51.541165166380075</v>
      </c>
      <c r="J18" s="28">
        <f t="shared" si="1"/>
        <v>4.8161466154367902</v>
      </c>
      <c r="K18" s="27">
        <f t="shared" si="2"/>
        <v>4.2145121013876663</v>
      </c>
      <c r="L18" s="18"/>
    </row>
    <row r="19" spans="1:15">
      <c r="A19" s="16"/>
      <c r="B19" s="11" t="s">
        <v>22</v>
      </c>
      <c r="C19" s="25">
        <v>16.436333333333334</v>
      </c>
      <c r="D19" s="25">
        <v>15.587666666666665</v>
      </c>
      <c r="E19" s="25">
        <v>11.952666666666667</v>
      </c>
      <c r="F19" s="25">
        <v>20.907</v>
      </c>
      <c r="G19" s="26">
        <v>19.778666666666666</v>
      </c>
      <c r="H19" s="28">
        <f t="shared" si="0"/>
        <v>-5.3969165032445314</v>
      </c>
      <c r="I19" s="27">
        <f t="shared" si="5"/>
        <v>74.914942272296273</v>
      </c>
      <c r="J19" s="28">
        <f t="shared" si="1"/>
        <v>2.1004533235348051</v>
      </c>
      <c r="K19" s="27">
        <f t="shared" si="2"/>
        <v>2.2053378733315188</v>
      </c>
      <c r="L19" s="18"/>
    </row>
    <row r="20" spans="1:15">
      <c r="A20" s="16"/>
      <c r="B20" s="11" t="s">
        <v>27</v>
      </c>
      <c r="C20" s="25">
        <v>23.078333333333333</v>
      </c>
      <c r="D20" s="25">
        <v>17.344333333333335</v>
      </c>
      <c r="E20" s="25">
        <v>16.323999999999998</v>
      </c>
      <c r="F20" s="25">
        <v>23.925666666666668</v>
      </c>
      <c r="G20" s="26">
        <v>17.477333333333334</v>
      </c>
      <c r="H20" s="28">
        <f t="shared" si="0"/>
        <v>-26.951530434540317</v>
      </c>
      <c r="I20" s="27">
        <f t="shared" si="5"/>
        <v>46.567426284407446</v>
      </c>
      <c r="J20" s="28">
        <f t="shared" si="1"/>
        <v>1.8560565029590284</v>
      </c>
      <c r="K20" s="27">
        <f t="shared" si="2"/>
        <v>2.5237565812744767</v>
      </c>
      <c r="L20" s="18"/>
    </row>
    <row r="21" spans="1:15">
      <c r="A21" s="16"/>
      <c r="B21" s="11" t="s">
        <v>24</v>
      </c>
      <c r="C21" s="25">
        <v>15.717666666666666</v>
      </c>
      <c r="D21" s="25">
        <v>8.1890000000000001</v>
      </c>
      <c r="E21" s="25">
        <v>8.9286666666666665</v>
      </c>
      <c r="F21" s="25">
        <v>13.842000000000001</v>
      </c>
      <c r="G21" s="26">
        <v>12.048666666666668</v>
      </c>
      <c r="H21" s="28">
        <f t="shared" si="0"/>
        <v>-12.955738573423881</v>
      </c>
      <c r="I21" s="27">
        <f t="shared" si="5"/>
        <v>55.028746360038824</v>
      </c>
      <c r="J21" s="28">
        <f t="shared" si="1"/>
        <v>1.2795433772497147</v>
      </c>
      <c r="K21" s="27">
        <f t="shared" si="2"/>
        <v>1.4600988588824262</v>
      </c>
      <c r="L21" s="18"/>
    </row>
    <row r="22" spans="1:15">
      <c r="A22" s="16"/>
      <c r="B22" s="11" t="s">
        <v>20</v>
      </c>
      <c r="C22" s="25">
        <v>11.9</v>
      </c>
      <c r="D22" s="25">
        <v>8.2093333333333351</v>
      </c>
      <c r="E22" s="25">
        <v>12.595333333333334</v>
      </c>
      <c r="F22" s="25">
        <v>12.138333333333334</v>
      </c>
      <c r="G22" s="26">
        <v>11.267000000000001</v>
      </c>
      <c r="H22" s="28">
        <f t="shared" si="0"/>
        <v>-7.1783605657009364</v>
      </c>
      <c r="I22" s="27">
        <f t="shared" si="5"/>
        <v>-3.6283279521515999</v>
      </c>
      <c r="J22" s="28">
        <f t="shared" si="1"/>
        <v>1.196532000620196</v>
      </c>
      <c r="K22" s="27">
        <f t="shared" si="2"/>
        <v>1.2803905973655916</v>
      </c>
      <c r="L22" s="18"/>
    </row>
    <row r="23" spans="1:15">
      <c r="A23" s="16"/>
      <c r="B23" s="11" t="s">
        <v>8</v>
      </c>
      <c r="C23" s="25">
        <v>13.208666666666666</v>
      </c>
      <c r="D23" s="25">
        <v>11.404000000000002</v>
      </c>
      <c r="E23" s="25">
        <v>10.999666666666668</v>
      </c>
      <c r="F23" s="25">
        <v>12.546999999999999</v>
      </c>
      <c r="G23" s="26">
        <v>10.992666666666667</v>
      </c>
      <c r="H23" s="28">
        <f t="shared" si="0"/>
        <v>-12.388087457825236</v>
      </c>
      <c r="I23" s="27">
        <f t="shared" si="5"/>
        <v>14.067092942210335</v>
      </c>
      <c r="J23" s="28">
        <f t="shared" si="1"/>
        <v>1.1673983703574693</v>
      </c>
      <c r="K23" s="27">
        <f t="shared" si="2"/>
        <v>1.3234980770407312</v>
      </c>
      <c r="L23" s="18"/>
    </row>
    <row r="24" spans="1:15">
      <c r="A24" s="16"/>
      <c r="B24" s="11" t="s">
        <v>9</v>
      </c>
      <c r="C24" s="25">
        <v>9.0693333333333346</v>
      </c>
      <c r="D24" s="25">
        <v>8.2569999999999997</v>
      </c>
      <c r="E24" s="25">
        <v>7.4596666666666662</v>
      </c>
      <c r="F24" s="25">
        <v>8.9073333333333338</v>
      </c>
      <c r="G24" s="26">
        <v>9.3806666666666665</v>
      </c>
      <c r="H24" s="28">
        <f t="shared" si="0"/>
        <v>5.3139735049771541</v>
      </c>
      <c r="I24" s="27">
        <f t="shared" si="5"/>
        <v>19.406586532016632</v>
      </c>
      <c r="J24" s="28">
        <f t="shared" si="1"/>
        <v>0.99620731816968588</v>
      </c>
      <c r="K24" s="27">
        <f t="shared" si="2"/>
        <v>0.93957428375129304</v>
      </c>
      <c r="L24" s="18"/>
    </row>
    <row r="25" spans="1:15">
      <c r="A25" s="16"/>
      <c r="B25" s="11" t="s">
        <v>11</v>
      </c>
      <c r="C25" s="25">
        <v>8.4340000000000011</v>
      </c>
      <c r="D25" s="25">
        <v>7.7633333333333328</v>
      </c>
      <c r="E25" s="25">
        <v>9.327</v>
      </c>
      <c r="F25" s="25">
        <v>8.0649999999999995</v>
      </c>
      <c r="G25" s="26">
        <v>7.6759999999999993</v>
      </c>
      <c r="H25" s="28">
        <f t="shared" si="0"/>
        <v>-4.8233106013639171</v>
      </c>
      <c r="I25" s="27">
        <f t="shared" si="5"/>
        <v>-13.530610056824276</v>
      </c>
      <c r="J25" s="28">
        <f t="shared" si="1"/>
        <v>0.81517525843264604</v>
      </c>
      <c r="K25" s="27">
        <f t="shared" si="2"/>
        <v>0.85072224367047866</v>
      </c>
      <c r="L25" s="18"/>
    </row>
    <row r="26" spans="1:15">
      <c r="A26" s="16"/>
      <c r="B26" s="11" t="s">
        <v>6</v>
      </c>
      <c r="C26" s="25">
        <v>7.0633333333333326</v>
      </c>
      <c r="D26" s="25">
        <v>5.585</v>
      </c>
      <c r="E26" s="25">
        <v>4.9496666666666664</v>
      </c>
      <c r="F26" s="25">
        <v>8.0353333333333339</v>
      </c>
      <c r="G26" s="26">
        <v>7.024</v>
      </c>
      <c r="H26" s="28">
        <f t="shared" si="0"/>
        <v>-12.586078154816239</v>
      </c>
      <c r="I26" s="27">
        <f t="shared" si="5"/>
        <v>62.340898376995099</v>
      </c>
      <c r="J26" s="28">
        <f t="shared" si="1"/>
        <v>0.74593421251054026</v>
      </c>
      <c r="K26" s="27">
        <f t="shared" si="2"/>
        <v>0.84759290787024444</v>
      </c>
      <c r="L26" s="18"/>
    </row>
    <row r="27" spans="1:15">
      <c r="A27" s="16"/>
      <c r="B27" s="11" t="s">
        <v>23</v>
      </c>
      <c r="C27" s="25">
        <v>7.5010000000000003</v>
      </c>
      <c r="D27" s="25">
        <v>5.687333333333334</v>
      </c>
      <c r="E27" s="25">
        <v>7.5936666666666666</v>
      </c>
      <c r="F27" s="25">
        <v>6.931</v>
      </c>
      <c r="G27" s="26">
        <v>6.1336666666666666</v>
      </c>
      <c r="H27" s="28">
        <f t="shared" si="0"/>
        <v>-11.503871495214735</v>
      </c>
      <c r="I27" s="27">
        <f t="shared" si="5"/>
        <v>-8.7265703876037044</v>
      </c>
      <c r="J27" s="28">
        <f t="shared" si="1"/>
        <v>0.65138266156067059</v>
      </c>
      <c r="K27" s="27">
        <f t="shared" si="2"/>
        <v>0.73110426173342702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B41" s="91" t="s">
        <v>31</v>
      </c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91" t="s">
        <v>115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91" t="s">
        <v>112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91" t="s">
        <v>113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20"/>
      <c r="B45" s="110" t="s">
        <v>188</v>
      </c>
      <c r="C45" s="21"/>
      <c r="D45" s="21"/>
      <c r="E45" s="21"/>
      <c r="F45" s="21"/>
      <c r="G45" s="21"/>
      <c r="H45" s="21"/>
      <c r="I45" s="21"/>
      <c r="J45" s="21"/>
      <c r="K45" s="21"/>
      <c r="L45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 published="0" codeName="Hoja38">
    <tabColor rgb="FF53722D"/>
  </sheetPr>
  <dimension ref="A1:O45"/>
  <sheetViews>
    <sheetView zoomScaleSheetLayoutView="100" workbookViewId="0">
      <pane ySplit="11" topLeftCell="A12" activePane="bottomLeft" state="frozen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06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200" t="s">
        <v>90</v>
      </c>
      <c r="D7" s="200"/>
      <c r="E7" s="200"/>
      <c r="F7" s="200"/>
      <c r="G7" s="200"/>
      <c r="H7" s="200"/>
      <c r="I7" s="200"/>
      <c r="J7" s="200"/>
      <c r="K7" s="200"/>
      <c r="L7" s="18"/>
    </row>
    <row r="8" spans="1:15">
      <c r="A8" s="16"/>
      <c r="B8" s="10"/>
      <c r="C8" s="197" t="s">
        <v>132</v>
      </c>
      <c r="D8" s="197"/>
      <c r="E8" s="197"/>
      <c r="F8" s="197"/>
      <c r="G8" s="197"/>
      <c r="H8" s="197"/>
      <c r="I8" s="197"/>
      <c r="J8" s="197"/>
      <c r="K8" s="197"/>
      <c r="L8" s="18"/>
    </row>
    <row r="9" spans="1:15">
      <c r="A9" s="16"/>
      <c r="B9" s="10"/>
      <c r="C9" s="93"/>
      <c r="D9" s="93"/>
      <c r="E9" s="93"/>
      <c r="F9" s="93"/>
      <c r="G9" s="93"/>
      <c r="H9" s="10"/>
      <c r="I9" s="10"/>
      <c r="J9" s="10"/>
      <c r="K9" s="10"/>
      <c r="L9" s="18"/>
    </row>
    <row r="10" spans="1:15" ht="15.75" customHeight="1">
      <c r="A10" s="16"/>
      <c r="B10" s="11"/>
      <c r="C10" s="198" t="s">
        <v>2</v>
      </c>
      <c r="D10" s="198"/>
      <c r="E10" s="198"/>
      <c r="F10" s="198"/>
      <c r="G10" s="198"/>
      <c r="H10" s="199" t="s">
        <v>1</v>
      </c>
      <c r="I10" s="199" t="s">
        <v>3</v>
      </c>
      <c r="J10" s="199" t="s">
        <v>29</v>
      </c>
      <c r="K10" s="199" t="s">
        <v>30</v>
      </c>
      <c r="L10" s="18"/>
    </row>
    <row r="11" spans="1:15">
      <c r="A11" s="16"/>
      <c r="B11" s="11"/>
      <c r="C11" s="93">
        <v>2006</v>
      </c>
      <c r="D11" s="93">
        <v>2007</v>
      </c>
      <c r="E11" s="93">
        <v>2008</v>
      </c>
      <c r="F11" s="93">
        <v>2009</v>
      </c>
      <c r="G11" s="93">
        <v>2010</v>
      </c>
      <c r="H11" s="199"/>
      <c r="I11" s="199"/>
      <c r="J11" s="199"/>
      <c r="K11" s="199"/>
      <c r="L11" s="18"/>
      <c r="O11" s="102"/>
    </row>
    <row r="12" spans="1:15" ht="12" customHeight="1">
      <c r="A12" s="16"/>
      <c r="B12" s="11"/>
      <c r="C12" s="93"/>
      <c r="D12" s="93"/>
      <c r="E12" s="93"/>
      <c r="F12" s="93"/>
      <c r="G12" s="93"/>
      <c r="H12" s="93"/>
      <c r="I12" s="93"/>
      <c r="J12" s="93"/>
      <c r="K12" s="93"/>
      <c r="L12" s="18"/>
    </row>
    <row r="13" spans="1:15">
      <c r="A13" s="16"/>
      <c r="B13" s="12" t="s">
        <v>28</v>
      </c>
      <c r="C13" s="26">
        <v>838.84066666666661</v>
      </c>
      <c r="D13" s="26">
        <v>652.39133333333336</v>
      </c>
      <c r="E13" s="26">
        <v>625.14833333333343</v>
      </c>
      <c r="F13" s="26">
        <v>766.00066666666669</v>
      </c>
      <c r="G13" s="26">
        <v>837.8696666666666</v>
      </c>
      <c r="H13" s="28">
        <f t="shared" ref="H13:H27" si="0">IF(OR(OR(G13=0,F13=0),G13=""),"",(G13/F13-1)*100)</f>
        <v>9.3823678134309585</v>
      </c>
      <c r="I13" s="27">
        <f>IF(OR(OR(G13=0,F13=0),F13=""),"",(F13/E13-1)*100)</f>
        <v>22.53102596983647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32</v>
      </c>
      <c r="C14" s="25">
        <f>C13-SUM(C15:C27)</f>
        <v>622.66133333333335</v>
      </c>
      <c r="D14" s="25">
        <f t="shared" ref="D14:G14" si="3">D13-SUM(D15:D27)</f>
        <v>474.97166666666669</v>
      </c>
      <c r="E14" s="25">
        <f t="shared" si="3"/>
        <v>415.37333333333339</v>
      </c>
      <c r="F14" s="25">
        <f t="shared" si="3"/>
        <v>533.29600000000005</v>
      </c>
      <c r="G14" s="25">
        <f t="shared" si="3"/>
        <v>576.73966666666661</v>
      </c>
      <c r="H14" s="62">
        <f t="shared" si="0"/>
        <v>8.1462577380416512</v>
      </c>
      <c r="I14" s="61">
        <f t="shared" ref="I14" si="4">IF(OR(OR(G14=0,F14=0),F14=""),"",(F14/E14-1)*100)</f>
        <v>28.389561197958457</v>
      </c>
      <c r="J14" s="62">
        <f t="shared" si="1"/>
        <v>68.834054938536582</v>
      </c>
      <c r="K14" s="61">
        <f t="shared" si="2"/>
        <v>69.620827135920678</v>
      </c>
      <c r="L14" s="18"/>
    </row>
    <row r="15" spans="1:15">
      <c r="A15" s="16"/>
      <c r="B15" s="12" t="s">
        <v>5</v>
      </c>
      <c r="C15" s="29">
        <v>73.972999999999999</v>
      </c>
      <c r="D15" s="29">
        <v>44.722666666666669</v>
      </c>
      <c r="E15" s="29">
        <v>82.832333333333338</v>
      </c>
      <c r="F15" s="29">
        <v>61.19</v>
      </c>
      <c r="G15" s="29">
        <v>79.983333333333334</v>
      </c>
      <c r="H15" s="36">
        <f t="shared" si="0"/>
        <v>30.713079479217754</v>
      </c>
      <c r="I15" s="36">
        <f>IF(OR(OR(G15=0,F15=0),F15=""),"",(F15/E15-1)*100)</f>
        <v>-26.127880819486759</v>
      </c>
      <c r="J15" s="36">
        <f t="shared" si="1"/>
        <v>9.5460352027702005</v>
      </c>
      <c r="K15" s="36">
        <f t="shared" si="2"/>
        <v>7.9882437003971267</v>
      </c>
      <c r="L15" s="18"/>
    </row>
    <row r="16" spans="1:15">
      <c r="A16" s="16"/>
      <c r="B16" s="11" t="s">
        <v>26</v>
      </c>
      <c r="C16" s="63">
        <v>31.947666666666663</v>
      </c>
      <c r="D16" s="63">
        <v>23.124333333333329</v>
      </c>
      <c r="E16" s="63">
        <v>23.506666666666671</v>
      </c>
      <c r="F16" s="63">
        <v>38.394333333333329</v>
      </c>
      <c r="G16" s="63">
        <v>39.600999999999999</v>
      </c>
      <c r="H16" s="62">
        <f t="shared" si="0"/>
        <v>3.1428248960350125</v>
      </c>
      <c r="I16" s="61">
        <f t="shared" ref="I16:I27" si="5">IF(OR(OR(G16=0,F16=0),F16=""),"",(F16/E16-1)*100)</f>
        <v>63.333806012478668</v>
      </c>
      <c r="J16" s="62">
        <f t="shared" si="1"/>
        <v>4.7263914156895526</v>
      </c>
      <c r="K16" s="61">
        <f t="shared" si="2"/>
        <v>5.0123106942465663</v>
      </c>
      <c r="L16" s="18"/>
      <c r="N16" s="23" t="s">
        <v>5</v>
      </c>
      <c r="O16" s="34">
        <f>J15</f>
        <v>9.5460352027702005</v>
      </c>
    </row>
    <row r="17" spans="1:15">
      <c r="A17" s="16"/>
      <c r="B17" s="11" t="s">
        <v>25</v>
      </c>
      <c r="C17" s="63">
        <v>16.244666666666664</v>
      </c>
      <c r="D17" s="63">
        <v>22.420666666666666</v>
      </c>
      <c r="E17" s="63">
        <v>16.758666666666667</v>
      </c>
      <c r="F17" s="63">
        <v>27.164999999999999</v>
      </c>
      <c r="G17" s="64">
        <v>31.024999999999999</v>
      </c>
      <c r="H17" s="28">
        <f t="shared" si="0"/>
        <v>14.209460703110622</v>
      </c>
      <c r="I17" s="27">
        <f t="shared" si="5"/>
        <v>62.095234306627425</v>
      </c>
      <c r="J17" s="28">
        <f t="shared" si="1"/>
        <v>3.7028432027415561</v>
      </c>
      <c r="K17" s="27">
        <f t="shared" si="2"/>
        <v>3.5463415610604345</v>
      </c>
      <c r="L17" s="18"/>
      <c r="N17" s="23" t="s">
        <v>42</v>
      </c>
      <c r="O17" s="34">
        <f>100-O16</f>
        <v>90.453964797229801</v>
      </c>
    </row>
    <row r="18" spans="1:15">
      <c r="A18" s="16"/>
      <c r="B18" s="11" t="s">
        <v>27</v>
      </c>
      <c r="C18" s="25">
        <v>13.133000000000001</v>
      </c>
      <c r="D18" s="25">
        <v>19.109666666666666</v>
      </c>
      <c r="E18" s="25">
        <v>11.457666666666666</v>
      </c>
      <c r="F18" s="25">
        <v>14.779666666666666</v>
      </c>
      <c r="G18" s="26">
        <v>23.104333333333333</v>
      </c>
      <c r="H18" s="28">
        <f t="shared" si="0"/>
        <v>56.325131374185268</v>
      </c>
      <c r="I18" s="27">
        <f t="shared" si="5"/>
        <v>28.993686905419946</v>
      </c>
      <c r="J18" s="28">
        <f t="shared" si="1"/>
        <v>2.7575092227947944</v>
      </c>
      <c r="K18" s="27">
        <f t="shared" si="2"/>
        <v>1.9294587210977185</v>
      </c>
      <c r="L18" s="18"/>
    </row>
    <row r="19" spans="1:15">
      <c r="A19" s="16"/>
      <c r="B19" s="11" t="s">
        <v>21</v>
      </c>
      <c r="C19" s="25">
        <v>18.778000000000002</v>
      </c>
      <c r="D19" s="25">
        <v>11.810333333333332</v>
      </c>
      <c r="E19" s="25">
        <v>11.760666666666665</v>
      </c>
      <c r="F19" s="25">
        <v>22.353999999999999</v>
      </c>
      <c r="G19" s="26">
        <v>20.497666666666667</v>
      </c>
      <c r="H19" s="28">
        <f t="shared" si="0"/>
        <v>-8.3042557633234875</v>
      </c>
      <c r="I19" s="27">
        <f t="shared" si="5"/>
        <v>90.0742588288646</v>
      </c>
      <c r="J19" s="28">
        <f t="shared" si="1"/>
        <v>2.4464027619251842</v>
      </c>
      <c r="K19" s="27">
        <f t="shared" si="2"/>
        <v>2.9182742225637748</v>
      </c>
      <c r="L19" s="18"/>
    </row>
    <row r="20" spans="1:15">
      <c r="A20" s="16"/>
      <c r="B20" s="11" t="s">
        <v>8</v>
      </c>
      <c r="C20" s="25">
        <v>13.954666666666666</v>
      </c>
      <c r="D20" s="25">
        <v>10.479666666666667</v>
      </c>
      <c r="E20" s="25">
        <v>12.783666666666667</v>
      </c>
      <c r="F20" s="25">
        <v>19.175999999999998</v>
      </c>
      <c r="G20" s="26">
        <v>12.555333333333332</v>
      </c>
      <c r="H20" s="28">
        <f t="shared" si="0"/>
        <v>-34.525796134056463</v>
      </c>
      <c r="I20" s="27">
        <f t="shared" si="5"/>
        <v>50.003911240906348</v>
      </c>
      <c r="J20" s="28">
        <f t="shared" si="1"/>
        <v>1.4984828587103243</v>
      </c>
      <c r="K20" s="27">
        <f t="shared" si="2"/>
        <v>2.5033920771174261</v>
      </c>
      <c r="L20" s="18"/>
    </row>
    <row r="21" spans="1:15">
      <c r="A21" s="16"/>
      <c r="B21" s="11" t="s">
        <v>22</v>
      </c>
      <c r="C21" s="25">
        <v>11.291666666666666</v>
      </c>
      <c r="D21" s="25">
        <v>11.544333333333334</v>
      </c>
      <c r="E21" s="25">
        <v>14.11</v>
      </c>
      <c r="F21" s="25">
        <v>10.110333333333333</v>
      </c>
      <c r="G21" s="26">
        <v>11.508000000000001</v>
      </c>
      <c r="H21" s="28">
        <f t="shared" si="0"/>
        <v>13.824140318486045</v>
      </c>
      <c r="I21" s="27">
        <f t="shared" si="5"/>
        <v>-28.346326482400187</v>
      </c>
      <c r="J21" s="28">
        <f t="shared" si="1"/>
        <v>1.3734833062739673</v>
      </c>
      <c r="K21" s="27">
        <f t="shared" si="2"/>
        <v>1.3198857094119152</v>
      </c>
      <c r="L21" s="18"/>
    </row>
    <row r="22" spans="1:15">
      <c r="A22" s="16"/>
      <c r="B22" s="11" t="s">
        <v>9</v>
      </c>
      <c r="C22" s="25">
        <v>5.8353333333333337</v>
      </c>
      <c r="D22" s="25">
        <v>6.2640000000000002</v>
      </c>
      <c r="E22" s="25">
        <v>9.6513333333333335</v>
      </c>
      <c r="F22" s="25">
        <v>9.6553333333333331</v>
      </c>
      <c r="G22" s="26">
        <v>10.177333333333335</v>
      </c>
      <c r="H22" s="28">
        <f t="shared" si="0"/>
        <v>5.4063384657874858</v>
      </c>
      <c r="I22" s="27">
        <f t="shared" si="5"/>
        <v>4.1445050770172465E-2</v>
      </c>
      <c r="J22" s="28">
        <f t="shared" si="1"/>
        <v>1.2146678341778696</v>
      </c>
      <c r="K22" s="27">
        <f t="shared" si="2"/>
        <v>1.2604862833017549</v>
      </c>
      <c r="L22" s="18"/>
    </row>
    <row r="23" spans="1:15">
      <c r="A23" s="16"/>
      <c r="B23" s="11" t="s">
        <v>20</v>
      </c>
      <c r="C23" s="25">
        <v>10.052999999999999</v>
      </c>
      <c r="D23" s="25">
        <v>9.3529999999999998</v>
      </c>
      <c r="E23" s="25">
        <v>8.5150000000000006</v>
      </c>
      <c r="F23" s="25">
        <v>9.3443333333333332</v>
      </c>
      <c r="G23" s="26">
        <v>8.8440000000000012</v>
      </c>
      <c r="H23" s="28">
        <f t="shared" si="0"/>
        <v>-5.3544037384510972</v>
      </c>
      <c r="I23" s="27">
        <f t="shared" si="5"/>
        <v>9.7396750831865155</v>
      </c>
      <c r="J23" s="28">
        <f t="shared" si="1"/>
        <v>1.0555340946026215</v>
      </c>
      <c r="K23" s="27">
        <f t="shared" si="2"/>
        <v>1.2198857964440413</v>
      </c>
      <c r="L23" s="18"/>
    </row>
    <row r="24" spans="1:15">
      <c r="A24" s="16"/>
      <c r="B24" s="11" t="s">
        <v>24</v>
      </c>
      <c r="C24" s="25">
        <v>10.275</v>
      </c>
      <c r="D24" s="25">
        <v>4.987333333333333</v>
      </c>
      <c r="E24" s="25">
        <v>7.2106666666666674</v>
      </c>
      <c r="F24" s="25">
        <v>5.8346666666666662</v>
      </c>
      <c r="G24" s="26">
        <v>7.7853333333333339</v>
      </c>
      <c r="H24" s="28">
        <f t="shared" si="0"/>
        <v>33.432358318098743</v>
      </c>
      <c r="I24" s="27">
        <f t="shared" si="5"/>
        <v>-19.082840236686405</v>
      </c>
      <c r="J24" s="28">
        <f t="shared" si="1"/>
        <v>0.92918190537987433</v>
      </c>
      <c r="K24" s="27">
        <f t="shared" si="2"/>
        <v>0.76170516822874823</v>
      </c>
      <c r="L24" s="18"/>
    </row>
    <row r="25" spans="1:15">
      <c r="A25" s="16"/>
      <c r="B25" s="11" t="s">
        <v>11</v>
      </c>
      <c r="C25" s="25">
        <v>5.0383333333333331</v>
      </c>
      <c r="D25" s="25">
        <v>3.9550000000000001</v>
      </c>
      <c r="E25" s="25">
        <v>4.1946666666666665</v>
      </c>
      <c r="F25" s="25">
        <v>5.487000000000001</v>
      </c>
      <c r="G25" s="26">
        <v>5.6356666666666664</v>
      </c>
      <c r="H25" s="28">
        <f t="shared" si="0"/>
        <v>2.709434420752066</v>
      </c>
      <c r="I25" s="27">
        <f t="shared" si="5"/>
        <v>30.808963763509254</v>
      </c>
      <c r="J25" s="28">
        <f t="shared" si="1"/>
        <v>0.67261853374968017</v>
      </c>
      <c r="K25" s="27">
        <f t="shared" si="2"/>
        <v>0.7163179144317543</v>
      </c>
      <c r="L25" s="18"/>
    </row>
    <row r="26" spans="1:15">
      <c r="A26" s="16"/>
      <c r="B26" s="11" t="s">
        <v>6</v>
      </c>
      <c r="C26" s="25">
        <v>3.0976666666666666</v>
      </c>
      <c r="D26" s="25">
        <v>6.405333333333334</v>
      </c>
      <c r="E26" s="25">
        <v>3.454333333333333</v>
      </c>
      <c r="F26" s="25">
        <v>5.030333333333334</v>
      </c>
      <c r="G26" s="26">
        <v>5.5993333333333339</v>
      </c>
      <c r="H26" s="28">
        <f t="shared" si="0"/>
        <v>11.311377642303366</v>
      </c>
      <c r="I26" s="27">
        <f t="shared" si="5"/>
        <v>45.623854096304186</v>
      </c>
      <c r="J26" s="28">
        <f t="shared" si="1"/>
        <v>0.6682821393462548</v>
      </c>
      <c r="K26" s="27">
        <f t="shared" si="2"/>
        <v>0.65670090800617242</v>
      </c>
      <c r="L26" s="18"/>
    </row>
    <row r="27" spans="1:15">
      <c r="A27" s="16"/>
      <c r="B27" s="11" t="s">
        <v>23</v>
      </c>
      <c r="C27" s="25">
        <v>2.5573333333333337</v>
      </c>
      <c r="D27" s="25">
        <v>3.2433333333333336</v>
      </c>
      <c r="E27" s="25">
        <v>3.539333333333333</v>
      </c>
      <c r="F27" s="25">
        <v>4.1836666666666664</v>
      </c>
      <c r="G27" s="26">
        <v>4.8136666666666672</v>
      </c>
      <c r="H27" s="28">
        <f t="shared" si="0"/>
        <v>15.058561070831033</v>
      </c>
      <c r="I27" s="27">
        <f t="shared" si="5"/>
        <v>18.204935016010548</v>
      </c>
      <c r="J27" s="28">
        <f t="shared" si="1"/>
        <v>0.57451258330153987</v>
      </c>
      <c r="K27" s="27">
        <f t="shared" si="2"/>
        <v>0.5461701077718818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B41" s="91" t="s">
        <v>31</v>
      </c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91" t="s">
        <v>115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91" t="s">
        <v>112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91" t="s">
        <v>113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20"/>
      <c r="B45" s="110" t="s">
        <v>188</v>
      </c>
      <c r="C45" s="21"/>
      <c r="D45" s="21"/>
      <c r="E45" s="21"/>
      <c r="F45" s="21"/>
      <c r="G45" s="21"/>
      <c r="H45" s="21"/>
      <c r="I45" s="21"/>
      <c r="J45" s="21"/>
      <c r="K45" s="21"/>
      <c r="L45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>
  <sheetPr published="0" codeName="Hoja39">
    <tabColor rgb="FF53722D"/>
  </sheetPr>
  <dimension ref="A1:O45"/>
  <sheetViews>
    <sheetView zoomScaleSheetLayoutView="100" workbookViewId="0">
      <pane ySplit="11" topLeftCell="A12" activePane="bottomLeft" state="frozen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06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200" t="s">
        <v>91</v>
      </c>
      <c r="D7" s="200"/>
      <c r="E7" s="200"/>
      <c r="F7" s="200"/>
      <c r="G7" s="200"/>
      <c r="H7" s="200"/>
      <c r="I7" s="200"/>
      <c r="J7" s="200"/>
      <c r="K7" s="200"/>
      <c r="L7" s="18"/>
    </row>
    <row r="8" spans="1:15">
      <c r="A8" s="16"/>
      <c r="B8" s="10"/>
      <c r="C8" s="197" t="s">
        <v>132</v>
      </c>
      <c r="D8" s="197"/>
      <c r="E8" s="197"/>
      <c r="F8" s="197"/>
      <c r="G8" s="197"/>
      <c r="H8" s="197"/>
      <c r="I8" s="197"/>
      <c r="J8" s="197"/>
      <c r="K8" s="197"/>
      <c r="L8" s="18"/>
    </row>
    <row r="9" spans="1:15">
      <c r="A9" s="16"/>
      <c r="B9" s="10"/>
      <c r="C9" s="93"/>
      <c r="D9" s="93"/>
      <c r="E9" s="93"/>
      <c r="F9" s="93"/>
      <c r="G9" s="93"/>
      <c r="H9" s="10"/>
      <c r="I9" s="10"/>
      <c r="J9" s="10"/>
      <c r="K9" s="10"/>
      <c r="L9" s="18"/>
    </row>
    <row r="10" spans="1:15" ht="15.75" customHeight="1">
      <c r="A10" s="16"/>
      <c r="B10" s="11"/>
      <c r="C10" s="198" t="s">
        <v>2</v>
      </c>
      <c r="D10" s="198"/>
      <c r="E10" s="198"/>
      <c r="F10" s="198"/>
      <c r="G10" s="198"/>
      <c r="H10" s="199" t="s">
        <v>1</v>
      </c>
      <c r="I10" s="199" t="s">
        <v>3</v>
      </c>
      <c r="J10" s="199" t="s">
        <v>29</v>
      </c>
      <c r="K10" s="199" t="s">
        <v>30</v>
      </c>
      <c r="L10" s="18"/>
    </row>
    <row r="11" spans="1:15">
      <c r="A11" s="16"/>
      <c r="B11" s="11"/>
      <c r="C11" s="93">
        <v>2006</v>
      </c>
      <c r="D11" s="93">
        <v>2007</v>
      </c>
      <c r="E11" s="93">
        <v>2008</v>
      </c>
      <c r="F11" s="93">
        <v>2009</v>
      </c>
      <c r="G11" s="93">
        <v>2010</v>
      </c>
      <c r="H11" s="199"/>
      <c r="I11" s="199"/>
      <c r="J11" s="199"/>
      <c r="K11" s="199"/>
      <c r="L11" s="18"/>
      <c r="O11" s="102"/>
    </row>
    <row r="12" spans="1:15" ht="12" customHeight="1">
      <c r="A12" s="16"/>
      <c r="B12" s="11"/>
      <c r="C12" s="93"/>
      <c r="D12" s="93"/>
      <c r="E12" s="93"/>
      <c r="F12" s="93"/>
      <c r="G12" s="93"/>
      <c r="H12" s="93"/>
      <c r="I12" s="93"/>
      <c r="J12" s="93"/>
      <c r="K12" s="93"/>
      <c r="L12" s="18"/>
    </row>
    <row r="13" spans="1:15">
      <c r="A13" s="16"/>
      <c r="B13" s="12" t="s">
        <v>28</v>
      </c>
      <c r="C13" s="26">
        <v>0</v>
      </c>
      <c r="D13" s="26">
        <v>71.494000000000014</v>
      </c>
      <c r="E13" s="26">
        <v>72.587000000000003</v>
      </c>
      <c r="F13" s="26">
        <v>74.953333333333333</v>
      </c>
      <c r="G13" s="26">
        <v>106.01133333333333</v>
      </c>
      <c r="H13" s="28">
        <f t="shared" ref="H13:H27" si="0">IF(OR(OR(G13=0,F13=0),G13=""),"",(G13/F13-1)*100)</f>
        <v>41.436449346259899</v>
      </c>
      <c r="I13" s="27">
        <f>IF(OR(OR(G13=0,F13=0),F13=""),"",(F13/E13-1)*100)</f>
        <v>3.2599960507161407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32</v>
      </c>
      <c r="C14" s="25">
        <f>C13-SUM(C15:C27)</f>
        <v>-2.1799999999999999E-4</v>
      </c>
      <c r="D14" s="25">
        <f t="shared" ref="D14:F14" si="3">D13-SUM(D15:D27)</f>
        <v>49.056666666666686</v>
      </c>
      <c r="E14" s="25">
        <f t="shared" si="3"/>
        <v>50.768333333333331</v>
      </c>
      <c r="F14" s="25">
        <f t="shared" si="3"/>
        <v>56.984999999999999</v>
      </c>
      <c r="G14" s="25">
        <f>G13-SUM(G15:G27)</f>
        <v>79.667333333333318</v>
      </c>
      <c r="H14" s="62">
        <f t="shared" si="0"/>
        <v>39.804041999356521</v>
      </c>
      <c r="I14" s="61">
        <f t="shared" ref="I14" si="4">IF(OR(OR(G14=0,F14=0),F14=""),"",(F14/E14-1)*100)</f>
        <v>12.24516594990317</v>
      </c>
      <c r="J14" s="62">
        <f t="shared" si="1"/>
        <v>75.149826748083527</v>
      </c>
      <c r="K14" s="61">
        <f t="shared" si="2"/>
        <v>76.027305879213742</v>
      </c>
      <c r="L14" s="18"/>
    </row>
    <row r="15" spans="1:15">
      <c r="A15" s="16"/>
      <c r="B15" s="11" t="s">
        <v>26</v>
      </c>
      <c r="C15" s="25">
        <v>0</v>
      </c>
      <c r="D15" s="25">
        <v>4.6333333333333337</v>
      </c>
      <c r="E15" s="25">
        <v>5.8503333333333343</v>
      </c>
      <c r="F15" s="25">
        <v>7.1603333333333339</v>
      </c>
      <c r="G15" s="26">
        <v>9.4773333333333341</v>
      </c>
      <c r="H15" s="28">
        <f t="shared" si="0"/>
        <v>32.358828732368153</v>
      </c>
      <c r="I15" s="27">
        <f>IF(OR(OR(G15=0,F15=0),F15=""),"",(F15/E15-1)*100)</f>
        <v>22.391886502193593</v>
      </c>
      <c r="J15" s="28">
        <f t="shared" si="1"/>
        <v>8.9399246621430422</v>
      </c>
      <c r="K15" s="27">
        <f t="shared" si="2"/>
        <v>9.5530552343680526</v>
      </c>
      <c r="L15" s="18"/>
    </row>
    <row r="16" spans="1:15">
      <c r="A16" s="16"/>
      <c r="B16" s="12" t="s">
        <v>5</v>
      </c>
      <c r="C16" s="29">
        <v>0</v>
      </c>
      <c r="D16" s="29">
        <v>6.2026666666666666</v>
      </c>
      <c r="E16" s="29">
        <v>8.495333333333333</v>
      </c>
      <c r="F16" s="29">
        <v>2.3793333333333333</v>
      </c>
      <c r="G16" s="29">
        <v>5.8293333333333335</v>
      </c>
      <c r="H16" s="36">
        <f t="shared" si="0"/>
        <v>144.99859904735223</v>
      </c>
      <c r="I16" s="36">
        <f t="shared" ref="I16:I27" si="5">IF(OR(OR(G16=0,F16=0),F16=""),"",(F16/E16-1)*100)</f>
        <v>-71.992466452169808</v>
      </c>
      <c r="J16" s="36">
        <f t="shared" si="1"/>
        <v>5.4987831489714942</v>
      </c>
      <c r="K16" s="36">
        <f t="shared" si="2"/>
        <v>3.1744196388864179</v>
      </c>
      <c r="L16" s="18"/>
      <c r="N16" s="23" t="s">
        <v>5</v>
      </c>
      <c r="O16" s="34">
        <f>J16</f>
        <v>5.4987831489714942</v>
      </c>
    </row>
    <row r="17" spans="1:15">
      <c r="A17" s="16"/>
      <c r="B17" s="11" t="s">
        <v>25</v>
      </c>
      <c r="C17" s="63">
        <v>0</v>
      </c>
      <c r="D17" s="63">
        <v>3.6996666666666669</v>
      </c>
      <c r="E17" s="63">
        <v>1.0463333333333333</v>
      </c>
      <c r="F17" s="63">
        <v>2.9116666666666666</v>
      </c>
      <c r="G17" s="64">
        <v>3.7313333333333332</v>
      </c>
      <c r="H17" s="28">
        <f t="shared" si="0"/>
        <v>28.151116199198611</v>
      </c>
      <c r="I17" s="27">
        <f t="shared" si="5"/>
        <v>178.27333545715197</v>
      </c>
      <c r="J17" s="28">
        <f t="shared" si="1"/>
        <v>3.5197494607494799</v>
      </c>
      <c r="K17" s="27">
        <f t="shared" si="2"/>
        <v>3.8846393311393759</v>
      </c>
      <c r="L17" s="18"/>
      <c r="N17" s="23" t="s">
        <v>42</v>
      </c>
      <c r="O17" s="34">
        <f>100-O16</f>
        <v>94.501216851028502</v>
      </c>
    </row>
    <row r="18" spans="1:15">
      <c r="A18" s="16"/>
      <c r="B18" s="11" t="s">
        <v>21</v>
      </c>
      <c r="C18" s="25">
        <v>0</v>
      </c>
      <c r="D18" s="25">
        <v>1.0823333333333334</v>
      </c>
      <c r="E18" s="25">
        <v>0.68199999999999994</v>
      </c>
      <c r="F18" s="25">
        <v>0.7373333333333334</v>
      </c>
      <c r="G18" s="26">
        <v>1.7563333333333333</v>
      </c>
      <c r="H18" s="28">
        <f t="shared" si="0"/>
        <v>138.20072332730558</v>
      </c>
      <c r="I18" s="27">
        <f t="shared" si="5"/>
        <v>8.1133919843597404</v>
      </c>
      <c r="J18" s="28">
        <f t="shared" si="1"/>
        <v>1.6567411031524932</v>
      </c>
      <c r="K18" s="27">
        <f t="shared" si="2"/>
        <v>0.98372320555012016</v>
      </c>
      <c r="L18" s="18"/>
    </row>
    <row r="19" spans="1:15">
      <c r="A19" s="16"/>
      <c r="B19" s="11" t="s">
        <v>22</v>
      </c>
      <c r="C19" s="25">
        <v>0</v>
      </c>
      <c r="D19" s="25">
        <v>1.4953333333333336</v>
      </c>
      <c r="E19" s="25">
        <v>1.2973333333333332</v>
      </c>
      <c r="F19" s="25">
        <v>0.58266666666666667</v>
      </c>
      <c r="G19" s="26">
        <v>1.331</v>
      </c>
      <c r="H19" s="28">
        <f t="shared" si="0"/>
        <v>128.43249427917618</v>
      </c>
      <c r="I19" s="27">
        <f t="shared" si="5"/>
        <v>-55.087358684480982</v>
      </c>
      <c r="J19" s="28">
        <f t="shared" si="1"/>
        <v>1.2555261387147287</v>
      </c>
      <c r="K19" s="27">
        <f t="shared" si="2"/>
        <v>0.77737258738770787</v>
      </c>
      <c r="L19" s="18"/>
    </row>
    <row r="20" spans="1:15">
      <c r="A20" s="16"/>
      <c r="B20" s="11" t="s">
        <v>24</v>
      </c>
      <c r="C20" s="25">
        <v>1.6533333333333333E-4</v>
      </c>
      <c r="D20" s="25">
        <v>0.42533333333333334</v>
      </c>
      <c r="E20" s="25">
        <v>0.95299999999999996</v>
      </c>
      <c r="F20" s="25">
        <v>9.1333333333333336E-2</v>
      </c>
      <c r="G20" s="26">
        <v>0.99199999999999999</v>
      </c>
      <c r="H20" s="28">
        <f t="shared" si="0"/>
        <v>986.13138686131379</v>
      </c>
      <c r="I20" s="27">
        <f t="shared" si="5"/>
        <v>-90.416229450856946</v>
      </c>
      <c r="J20" s="28">
        <f t="shared" si="1"/>
        <v>0.93574900796770166</v>
      </c>
      <c r="K20" s="27">
        <f t="shared" si="2"/>
        <v>0.12185359779418306</v>
      </c>
      <c r="L20" s="18"/>
    </row>
    <row r="21" spans="1:15">
      <c r="A21" s="16"/>
      <c r="B21" s="11" t="s">
        <v>8</v>
      </c>
      <c r="C21" s="25">
        <v>0</v>
      </c>
      <c r="D21" s="25">
        <v>1.8276666666666668</v>
      </c>
      <c r="E21" s="25">
        <v>1.0216666666666667</v>
      </c>
      <c r="F21" s="25">
        <v>1.3743333333333334</v>
      </c>
      <c r="G21" s="26">
        <v>0.79066666666666663</v>
      </c>
      <c r="H21" s="28">
        <f t="shared" si="0"/>
        <v>-42.469075915595447</v>
      </c>
      <c r="I21" s="27">
        <f t="shared" si="5"/>
        <v>34.518760195758567</v>
      </c>
      <c r="J21" s="28">
        <f t="shared" si="1"/>
        <v>0.74583220661941807</v>
      </c>
      <c r="K21" s="27">
        <f t="shared" si="2"/>
        <v>1.8335853419905721</v>
      </c>
      <c r="L21" s="18"/>
    </row>
    <row r="22" spans="1:15">
      <c r="A22" s="16"/>
      <c r="B22" s="11" t="s">
        <v>27</v>
      </c>
      <c r="C22" s="25">
        <v>0</v>
      </c>
      <c r="D22" s="25">
        <v>0.622</v>
      </c>
      <c r="E22" s="25">
        <v>1.1000000000000001</v>
      </c>
      <c r="F22" s="25">
        <v>0.97133333333333338</v>
      </c>
      <c r="G22" s="26">
        <v>0.63733333333333342</v>
      </c>
      <c r="H22" s="28">
        <f t="shared" si="0"/>
        <v>-34.385724090597115</v>
      </c>
      <c r="I22" s="27">
        <f t="shared" si="5"/>
        <v>-11.696969696969695</v>
      </c>
      <c r="J22" s="28">
        <f t="shared" si="1"/>
        <v>0.60119358307602344</v>
      </c>
      <c r="K22" s="27">
        <f t="shared" si="2"/>
        <v>1.2959174597527352</v>
      </c>
      <c r="L22" s="18"/>
    </row>
    <row r="23" spans="1:15">
      <c r="A23" s="16"/>
      <c r="B23" s="11" t="s">
        <v>11</v>
      </c>
      <c r="C23" s="25">
        <v>0</v>
      </c>
      <c r="D23" s="25">
        <v>0.41233333333333338</v>
      </c>
      <c r="E23" s="25">
        <v>0.56966666666666665</v>
      </c>
      <c r="F23" s="25">
        <v>0.50433333333333341</v>
      </c>
      <c r="G23" s="26">
        <v>0.56966666666666665</v>
      </c>
      <c r="H23" s="28">
        <f t="shared" si="0"/>
        <v>12.954395241242555</v>
      </c>
      <c r="I23" s="27">
        <f t="shared" si="5"/>
        <v>-11.468695143358676</v>
      </c>
      <c r="J23" s="28">
        <f t="shared" si="1"/>
        <v>0.5373639296427426</v>
      </c>
      <c r="K23" s="27">
        <f t="shared" si="2"/>
        <v>0.67286311482700356</v>
      </c>
      <c r="L23" s="18"/>
    </row>
    <row r="24" spans="1:15">
      <c r="A24" s="16"/>
      <c r="B24" s="11" t="s">
        <v>9</v>
      </c>
      <c r="C24" s="25">
        <v>0</v>
      </c>
      <c r="D24" s="25">
        <v>0.4363333333333333</v>
      </c>
      <c r="E24" s="25">
        <v>0.38966666666666666</v>
      </c>
      <c r="F24" s="25">
        <v>0.18633333333333332</v>
      </c>
      <c r="G24" s="26">
        <v>0.46933333333333332</v>
      </c>
      <c r="H24" s="28">
        <f t="shared" si="0"/>
        <v>151.8783542039356</v>
      </c>
      <c r="I24" s="27">
        <f t="shared" si="5"/>
        <v>-52.181351582549198</v>
      </c>
      <c r="J24" s="28">
        <f t="shared" si="1"/>
        <v>0.44271996075891262</v>
      </c>
      <c r="K24" s="27">
        <f t="shared" si="2"/>
        <v>0.24859912834652673</v>
      </c>
      <c r="L24" s="18"/>
    </row>
    <row r="25" spans="1:15">
      <c r="A25" s="16"/>
      <c r="B25" s="11" t="s">
        <v>23</v>
      </c>
      <c r="C25" s="25">
        <v>5.2666666666666662E-5</v>
      </c>
      <c r="D25" s="25">
        <v>0.53733333333333333</v>
      </c>
      <c r="E25" s="25">
        <v>0.247</v>
      </c>
      <c r="F25" s="25">
        <v>0.16333333333333333</v>
      </c>
      <c r="G25" s="26">
        <v>0.32200000000000001</v>
      </c>
      <c r="H25" s="28">
        <f t="shared" si="0"/>
        <v>97.142857142857153</v>
      </c>
      <c r="I25" s="27">
        <f t="shared" si="5"/>
        <v>-33.873144399460188</v>
      </c>
      <c r="J25" s="28">
        <f t="shared" si="1"/>
        <v>0.30374110944112898</v>
      </c>
      <c r="K25" s="27">
        <f t="shared" si="2"/>
        <v>0.21791336831806454</v>
      </c>
      <c r="L25" s="18"/>
    </row>
    <row r="26" spans="1:15">
      <c r="A26" s="16"/>
      <c r="B26" s="11" t="s">
        <v>6</v>
      </c>
      <c r="C26" s="25">
        <v>0</v>
      </c>
      <c r="D26" s="25">
        <v>0.40966666666666668</v>
      </c>
      <c r="E26" s="25">
        <v>0</v>
      </c>
      <c r="F26" s="25">
        <v>0.46533333333333332</v>
      </c>
      <c r="G26" s="26">
        <v>0.21933333333333335</v>
      </c>
      <c r="H26" s="28">
        <f t="shared" si="0"/>
        <v>-52.865329512893979</v>
      </c>
      <c r="I26" s="27" t="e">
        <f t="shared" si="5"/>
        <v>#DIV/0!</v>
      </c>
      <c r="J26" s="28">
        <f t="shared" si="1"/>
        <v>0.20689611802511684</v>
      </c>
      <c r="K26" s="27">
        <f t="shared" si="2"/>
        <v>0.62083073912656772</v>
      </c>
      <c r="L26" s="18"/>
    </row>
    <row r="27" spans="1:15">
      <c r="A27" s="16"/>
      <c r="B27" s="11" t="s">
        <v>20</v>
      </c>
      <c r="C27" s="25">
        <v>0</v>
      </c>
      <c r="D27" s="25">
        <v>0.65333333333333332</v>
      </c>
      <c r="E27" s="25">
        <v>0.16633333333333333</v>
      </c>
      <c r="F27" s="25">
        <v>0.44066666666666671</v>
      </c>
      <c r="G27" s="26">
        <v>0.21833333333333335</v>
      </c>
      <c r="H27" s="28">
        <f t="shared" si="0"/>
        <v>-50.453857791225417</v>
      </c>
      <c r="I27" s="27">
        <f t="shared" si="5"/>
        <v>164.92985971943889</v>
      </c>
      <c r="J27" s="28">
        <f t="shared" si="1"/>
        <v>0.20595282265418166</v>
      </c>
      <c r="K27" s="27">
        <f t="shared" si="2"/>
        <v>0.58792137329894156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B41" s="91" t="s">
        <v>31</v>
      </c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91" t="s">
        <v>115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91" t="s">
        <v>112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91" t="s">
        <v>113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20"/>
      <c r="B45" s="110" t="s">
        <v>188</v>
      </c>
      <c r="C45" s="21"/>
      <c r="D45" s="21"/>
      <c r="E45" s="21"/>
      <c r="F45" s="21"/>
      <c r="G45" s="21"/>
      <c r="H45" s="21"/>
      <c r="I45" s="21"/>
      <c r="J45" s="21"/>
      <c r="K45" s="21"/>
      <c r="L45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>
  <sheetPr published="0" codeName="Hoja40">
    <tabColor rgb="FF53722D"/>
  </sheetPr>
  <dimension ref="A1:P45"/>
  <sheetViews>
    <sheetView zoomScaleNormal="100" zoomScaleSheetLayoutView="100" workbookViewId="0">
      <selection activeCell="C11" sqref="C11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" width="10.85546875" style="23"/>
    <col min="17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06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200" t="s">
        <v>92</v>
      </c>
      <c r="D7" s="200"/>
      <c r="E7" s="200"/>
      <c r="F7" s="200"/>
      <c r="G7" s="200"/>
      <c r="H7" s="200"/>
      <c r="I7" s="200"/>
      <c r="J7" s="200"/>
      <c r="K7" s="200"/>
      <c r="L7" s="18"/>
    </row>
    <row r="8" spans="1:15">
      <c r="A8" s="16"/>
      <c r="B8" s="10"/>
      <c r="C8" s="197" t="s">
        <v>132</v>
      </c>
      <c r="D8" s="197"/>
      <c r="E8" s="197"/>
      <c r="F8" s="197"/>
      <c r="G8" s="197"/>
      <c r="H8" s="197"/>
      <c r="I8" s="197"/>
      <c r="J8" s="197"/>
      <c r="K8" s="197"/>
      <c r="L8" s="18"/>
    </row>
    <row r="9" spans="1:15">
      <c r="A9" s="16"/>
      <c r="B9" s="10"/>
      <c r="C9" s="93"/>
      <c r="D9" s="93"/>
      <c r="E9" s="93"/>
      <c r="F9" s="93"/>
      <c r="G9" s="93"/>
      <c r="H9" s="10"/>
      <c r="I9" s="10"/>
      <c r="J9" s="10"/>
      <c r="K9" s="10"/>
      <c r="L9" s="18"/>
    </row>
    <row r="10" spans="1:15" ht="15.75" customHeight="1">
      <c r="A10" s="16"/>
      <c r="B10" s="11"/>
      <c r="C10" s="198" t="s">
        <v>2</v>
      </c>
      <c r="D10" s="198"/>
      <c r="E10" s="198"/>
      <c r="F10" s="198"/>
      <c r="G10" s="198"/>
      <c r="H10" s="199" t="s">
        <v>1</v>
      </c>
      <c r="I10" s="199" t="s">
        <v>3</v>
      </c>
      <c r="J10" s="199" t="s">
        <v>29</v>
      </c>
      <c r="K10" s="199" t="s">
        <v>30</v>
      </c>
      <c r="L10" s="18"/>
    </row>
    <row r="11" spans="1:15">
      <c r="A11" s="16"/>
      <c r="B11" s="11"/>
      <c r="C11" s="93">
        <v>2006</v>
      </c>
      <c r="D11" s="93">
        <v>2007</v>
      </c>
      <c r="E11" s="93">
        <v>2008</v>
      </c>
      <c r="F11" s="93">
        <v>2009</v>
      </c>
      <c r="G11" s="93">
        <v>2010</v>
      </c>
      <c r="H11" s="199"/>
      <c r="I11" s="199"/>
      <c r="J11" s="199"/>
      <c r="K11" s="199"/>
      <c r="L11" s="18"/>
      <c r="O11" s="102"/>
    </row>
    <row r="12" spans="1:15" ht="12" customHeight="1">
      <c r="A12" s="16"/>
      <c r="B12" s="11"/>
      <c r="C12" s="93"/>
      <c r="D12" s="93"/>
      <c r="E12" s="93"/>
      <c r="F12" s="93"/>
      <c r="G12" s="93"/>
      <c r="H12" s="93"/>
      <c r="I12" s="93"/>
      <c r="J12" s="93"/>
      <c r="K12" s="93"/>
      <c r="L12" s="18"/>
    </row>
    <row r="13" spans="1:15">
      <c r="A13" s="16"/>
      <c r="B13" s="12" t="s">
        <v>28</v>
      </c>
      <c r="C13" s="26">
        <v>1157.9933333333331</v>
      </c>
      <c r="D13" s="26">
        <v>937.09666666666669</v>
      </c>
      <c r="E13" s="26">
        <v>758.08133333333342</v>
      </c>
      <c r="F13" s="26">
        <v>794.51200000000006</v>
      </c>
      <c r="G13" s="26">
        <v>755.79933333333338</v>
      </c>
      <c r="H13" s="28">
        <f t="shared" ref="H13:H27" si="0">IF(OR(OR(G13=0,F13=0),G13=""),"",(G13/F13-1)*100)</f>
        <v>-4.8725087433124532</v>
      </c>
      <c r="I13" s="27">
        <f>IF(OR(OR(G13=0,F13=0),F13=""),"",(F13/E13-1)*100)</f>
        <v>4.8056409074839879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32</v>
      </c>
      <c r="C14" s="25">
        <f>C13-SUM(C15:C27)</f>
        <v>1143.9349999999997</v>
      </c>
      <c r="D14" s="25">
        <f t="shared" ref="D14:G14" si="3">D13-SUM(D15:D27)</f>
        <v>931.92133333333334</v>
      </c>
      <c r="E14" s="25">
        <f t="shared" si="3"/>
        <v>751.03800000000012</v>
      </c>
      <c r="F14" s="25">
        <f t="shared" si="3"/>
        <v>786.07366666666667</v>
      </c>
      <c r="G14" s="25">
        <f t="shared" si="3"/>
        <v>748.98166666666668</v>
      </c>
      <c r="H14" s="62">
        <f t="shared" si="0"/>
        <v>-4.7186417218742394</v>
      </c>
      <c r="I14" s="61">
        <f t="shared" ref="I14" si="4">IF(OR(OR(G14=0,F14=0),F14=""),"",(F14/E14-1)*100)</f>
        <v>4.6649659094035956</v>
      </c>
      <c r="J14" s="62">
        <f t="shared" si="1"/>
        <v>99.097952807579432</v>
      </c>
      <c r="K14" s="61">
        <f t="shared" si="2"/>
        <v>98.937922481556811</v>
      </c>
      <c r="L14" s="18"/>
    </row>
    <row r="15" spans="1:15">
      <c r="A15" s="16"/>
      <c r="B15" s="11" t="s">
        <v>24</v>
      </c>
      <c r="C15" s="25">
        <v>2.3296666666666668</v>
      </c>
      <c r="D15" s="25">
        <v>0.75366666666666671</v>
      </c>
      <c r="E15" s="25">
        <v>1.4333333333333336</v>
      </c>
      <c r="F15" s="25">
        <v>2.0099999999999998</v>
      </c>
      <c r="G15" s="26">
        <v>2.4159999999999999</v>
      </c>
      <c r="H15" s="28">
        <f t="shared" si="0"/>
        <v>20.199004975124389</v>
      </c>
      <c r="I15" s="27">
        <f>IF(OR(OR(G15=0,F15=0),F15=""),"",(F15/E15-1)*100)</f>
        <v>40.232558139534838</v>
      </c>
      <c r="J15" s="28">
        <f t="shared" si="1"/>
        <v>0.31966156801761308</v>
      </c>
      <c r="K15" s="27">
        <f t="shared" si="2"/>
        <v>0.25298548039551316</v>
      </c>
      <c r="L15" s="18"/>
    </row>
    <row r="16" spans="1:15">
      <c r="A16" s="16"/>
      <c r="B16" s="11" t="s">
        <v>25</v>
      </c>
      <c r="C16" s="63">
        <v>1.4666666666666668</v>
      </c>
      <c r="D16" s="63">
        <v>0</v>
      </c>
      <c r="E16" s="63">
        <v>0.25166666666666665</v>
      </c>
      <c r="F16" s="63">
        <v>0.39366666666666666</v>
      </c>
      <c r="G16" s="63">
        <v>0.86599999999999999</v>
      </c>
      <c r="H16" s="62">
        <f t="shared" si="0"/>
        <v>119.98306519898389</v>
      </c>
      <c r="I16" s="61">
        <f t="shared" ref="I16:I27" si="5">IF(OR(OR(G16=0,F16=0),F16=""),"",(F16/E16-1)*100)</f>
        <v>56.423841059602651</v>
      </c>
      <c r="J16" s="62">
        <f t="shared" si="1"/>
        <v>0.11458067794008814</v>
      </c>
      <c r="K16" s="61">
        <f t="shared" si="2"/>
        <v>4.9548234220083101E-2</v>
      </c>
      <c r="L16" s="18"/>
      <c r="N16" s="23" t="s">
        <v>5</v>
      </c>
      <c r="O16" s="189">
        <f>+K26</f>
        <v>0.10085855636331903</v>
      </c>
    </row>
    <row r="17" spans="1:15">
      <c r="A17" s="16"/>
      <c r="B17" s="11" t="s">
        <v>22</v>
      </c>
      <c r="C17" s="63">
        <v>1.7663333333333335</v>
      </c>
      <c r="D17" s="63">
        <v>1.0226666666666666</v>
      </c>
      <c r="E17" s="63">
        <v>0.51866666666666672</v>
      </c>
      <c r="F17" s="63">
        <v>1.3246666666666667</v>
      </c>
      <c r="G17" s="64">
        <v>0.81699999999999984</v>
      </c>
      <c r="H17" s="28">
        <f t="shared" si="0"/>
        <v>-38.324106693507808</v>
      </c>
      <c r="I17" s="27">
        <f t="shared" si="5"/>
        <v>155.3984575835475</v>
      </c>
      <c r="J17" s="28">
        <f t="shared" si="1"/>
        <v>0.10809747560860507</v>
      </c>
      <c r="K17" s="27">
        <f t="shared" si="2"/>
        <v>0.16672708110974618</v>
      </c>
      <c r="L17" s="18"/>
      <c r="N17" s="23" t="s">
        <v>42</v>
      </c>
      <c r="O17" s="34">
        <f>100-0</f>
        <v>100</v>
      </c>
    </row>
    <row r="18" spans="1:15">
      <c r="A18" s="16"/>
      <c r="B18" s="11" t="s">
        <v>23</v>
      </c>
      <c r="C18" s="63">
        <v>1.7929999999999999</v>
      </c>
      <c r="D18" s="63">
        <v>0.58566666666666667</v>
      </c>
      <c r="E18" s="63">
        <v>0.35600000000000004</v>
      </c>
      <c r="F18" s="63">
        <v>0.4976666666666667</v>
      </c>
      <c r="G18" s="63">
        <v>0.71133333333333326</v>
      </c>
      <c r="H18" s="61">
        <f t="shared" si="0"/>
        <v>42.93369055592764</v>
      </c>
      <c r="I18" s="61">
        <f t="shared" si="5"/>
        <v>39.794007490636709</v>
      </c>
      <c r="J18" s="61">
        <f t="shared" si="1"/>
        <v>9.4116692349556622E-2</v>
      </c>
      <c r="K18" s="61">
        <f t="shared" si="2"/>
        <v>6.263803022064697E-2</v>
      </c>
      <c r="L18" s="18"/>
    </row>
    <row r="19" spans="1:15">
      <c r="A19" s="16"/>
      <c r="B19" s="11" t="s">
        <v>21</v>
      </c>
      <c r="C19" s="25">
        <v>0.26733333333333337</v>
      </c>
      <c r="D19" s="25">
        <v>0.14433333333333334</v>
      </c>
      <c r="E19" s="25">
        <v>0.58399999999999996</v>
      </c>
      <c r="F19" s="25">
        <v>0.89266666666666661</v>
      </c>
      <c r="G19" s="26">
        <v>0.55300000000000005</v>
      </c>
      <c r="H19" s="28">
        <f t="shared" si="0"/>
        <v>-38.050784167289009</v>
      </c>
      <c r="I19" s="27">
        <f t="shared" si="5"/>
        <v>52.853881278538807</v>
      </c>
      <c r="J19" s="28">
        <f t="shared" si="1"/>
        <v>7.3167569169594396E-2</v>
      </c>
      <c r="K19" s="27">
        <f t="shared" si="2"/>
        <v>0.11235408233817318</v>
      </c>
      <c r="L19" s="18"/>
    </row>
    <row r="20" spans="1:15">
      <c r="A20" s="16"/>
      <c r="B20" s="11" t="s">
        <v>8</v>
      </c>
      <c r="C20" s="25">
        <v>1.8786666666666667</v>
      </c>
      <c r="D20" s="25">
        <v>0.78466666666666673</v>
      </c>
      <c r="E20" s="25">
        <v>0.61399999999999999</v>
      </c>
      <c r="F20" s="25">
        <v>0.94133333333333347</v>
      </c>
      <c r="G20" s="26">
        <v>0.46799999999999997</v>
      </c>
      <c r="H20" s="28">
        <f t="shared" si="0"/>
        <v>-50.283286118980186</v>
      </c>
      <c r="I20" s="27">
        <f t="shared" si="5"/>
        <v>53.311617806731839</v>
      </c>
      <c r="J20" s="28">
        <f t="shared" si="1"/>
        <v>6.1921197778246249E-2</v>
      </c>
      <c r="K20" s="27">
        <f t="shared" si="2"/>
        <v>0.11847943559484733</v>
      </c>
      <c r="L20" s="18"/>
    </row>
    <row r="21" spans="1:15">
      <c r="A21" s="16"/>
      <c r="B21" s="11" t="s">
        <v>11</v>
      </c>
      <c r="C21" s="25">
        <v>0.51300000000000001</v>
      </c>
      <c r="D21" s="25">
        <v>0.56166666666666665</v>
      </c>
      <c r="E21" s="25">
        <v>0.14866666666666667</v>
      </c>
      <c r="F21" s="25">
        <v>0.16366666666666665</v>
      </c>
      <c r="G21" s="26">
        <v>0.40233333333333338</v>
      </c>
      <c r="H21" s="28">
        <f t="shared" si="0"/>
        <v>145.82484725050921</v>
      </c>
      <c r="I21" s="27">
        <f t="shared" si="5"/>
        <v>10.089686098654704</v>
      </c>
      <c r="J21" s="28">
        <f t="shared" si="1"/>
        <v>5.3232824585714551E-2</v>
      </c>
      <c r="K21" s="27">
        <f t="shared" si="2"/>
        <v>2.0599646911143778E-2</v>
      </c>
      <c r="L21" s="18"/>
    </row>
    <row r="22" spans="1:15">
      <c r="A22" s="16"/>
      <c r="B22" s="11" t="s">
        <v>26</v>
      </c>
      <c r="C22" s="25">
        <v>0.41566666666666663</v>
      </c>
      <c r="D22" s="25">
        <v>0.72633333333333328</v>
      </c>
      <c r="E22" s="25">
        <v>0.94199999999999984</v>
      </c>
      <c r="F22" s="25">
        <v>0</v>
      </c>
      <c r="G22" s="26">
        <v>0.29199999999999998</v>
      </c>
      <c r="H22" s="28" t="str">
        <f t="shared" si="0"/>
        <v/>
      </c>
      <c r="I22" s="27" t="str">
        <f t="shared" si="5"/>
        <v/>
      </c>
      <c r="J22" s="28">
        <f t="shared" si="1"/>
        <v>3.8634593485572445E-2</v>
      </c>
      <c r="K22" s="27" t="str">
        <f t="shared" si="2"/>
        <v/>
      </c>
      <c r="L22" s="18"/>
    </row>
    <row r="23" spans="1:15">
      <c r="A23" s="16"/>
      <c r="B23" s="11" t="s">
        <v>20</v>
      </c>
      <c r="C23" s="25">
        <v>1.2266666666666668</v>
      </c>
      <c r="D23" s="25">
        <v>0.4393333333333333</v>
      </c>
      <c r="E23" s="25">
        <v>0.72233333333333327</v>
      </c>
      <c r="F23" s="25">
        <v>1.2786666666666668</v>
      </c>
      <c r="G23" s="26">
        <v>0.24700000000000003</v>
      </c>
      <c r="H23" s="28">
        <f t="shared" si="0"/>
        <v>-80.683003128258605</v>
      </c>
      <c r="I23" s="27">
        <f t="shared" si="5"/>
        <v>77.018920166128325</v>
      </c>
      <c r="J23" s="28">
        <f t="shared" si="1"/>
        <v>3.2680632160741081E-2</v>
      </c>
      <c r="K23" s="27">
        <f t="shared" si="2"/>
        <v>0.16093736364795833</v>
      </c>
      <c r="L23" s="18"/>
    </row>
    <row r="24" spans="1:15">
      <c r="A24" s="16"/>
      <c r="B24" s="11" t="s">
        <v>9</v>
      </c>
      <c r="C24" s="25">
        <v>0.52333333333333332</v>
      </c>
      <c r="D24" s="25">
        <v>0.157</v>
      </c>
      <c r="E24" s="25">
        <v>0.56899999999999995</v>
      </c>
      <c r="F24" s="25">
        <v>0.13466666666666668</v>
      </c>
      <c r="G24" s="26">
        <v>4.4999999999999998E-2</v>
      </c>
      <c r="H24" s="28">
        <f t="shared" si="0"/>
        <v>-66.584158415841586</v>
      </c>
      <c r="I24" s="27">
        <f t="shared" si="5"/>
        <v>-76.332747510251892</v>
      </c>
      <c r="J24" s="28">
        <f t="shared" si="1"/>
        <v>5.9539613248313699E-3</v>
      </c>
      <c r="K24" s="27">
        <f t="shared" si="2"/>
        <v>1.6949607641755779E-2</v>
      </c>
      <c r="L24" s="18"/>
    </row>
    <row r="25" spans="1:15">
      <c r="A25" s="16"/>
      <c r="B25" s="11" t="s">
        <v>4</v>
      </c>
      <c r="C25" s="25"/>
      <c r="D25" s="25">
        <v>0</v>
      </c>
      <c r="E25" s="25">
        <v>0</v>
      </c>
      <c r="F25" s="25">
        <v>0</v>
      </c>
      <c r="G25" s="26">
        <v>0</v>
      </c>
      <c r="H25" s="62" t="str">
        <f t="shared" si="0"/>
        <v/>
      </c>
      <c r="I25" s="61" t="str">
        <f t="shared" si="5"/>
        <v/>
      </c>
      <c r="J25" s="62" t="str">
        <f t="shared" si="1"/>
        <v/>
      </c>
      <c r="K25" s="61" t="str">
        <f t="shared" si="2"/>
        <v/>
      </c>
      <c r="L25" s="18"/>
    </row>
    <row r="26" spans="1:15">
      <c r="A26" s="16"/>
      <c r="B26" s="12" t="s">
        <v>5</v>
      </c>
      <c r="C26" s="29">
        <v>1.8779999999999999</v>
      </c>
      <c r="D26" s="29">
        <v>0</v>
      </c>
      <c r="E26" s="29">
        <v>0.90366666666666662</v>
      </c>
      <c r="F26" s="29">
        <v>0.80133333333333334</v>
      </c>
      <c r="G26" s="133">
        <v>0</v>
      </c>
      <c r="H26" s="58" t="str">
        <f t="shared" si="0"/>
        <v/>
      </c>
      <c r="I26" s="36" t="str">
        <f t="shared" si="5"/>
        <v/>
      </c>
      <c r="J26" s="58" t="str">
        <f>IF(G26=0,"",G26/$G$13*100)</f>
        <v/>
      </c>
      <c r="K26" s="36">
        <f t="shared" si="2"/>
        <v>0.10085855636331903</v>
      </c>
      <c r="L26" s="18"/>
    </row>
    <row r="27" spans="1:15">
      <c r="A27" s="16"/>
      <c r="B27" s="11" t="s">
        <v>6</v>
      </c>
      <c r="C27" s="25">
        <v>0</v>
      </c>
      <c r="D27" s="25">
        <v>0</v>
      </c>
      <c r="E27" s="25">
        <v>0</v>
      </c>
      <c r="F27" s="25">
        <v>0</v>
      </c>
      <c r="G27" s="26">
        <v>0</v>
      </c>
      <c r="H27" s="62" t="str">
        <f t="shared" si="0"/>
        <v/>
      </c>
      <c r="I27" s="61" t="str">
        <f t="shared" si="5"/>
        <v/>
      </c>
      <c r="J27" s="62" t="str">
        <f t="shared" si="1"/>
        <v/>
      </c>
      <c r="K27" s="61" t="str">
        <f t="shared" si="2"/>
        <v/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B41" s="91" t="s">
        <v>31</v>
      </c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91" t="s">
        <v>115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91" t="s">
        <v>112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91" t="s">
        <v>113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20"/>
      <c r="B45" s="110" t="s">
        <v>188</v>
      </c>
      <c r="C45" s="21"/>
      <c r="D45" s="21"/>
      <c r="E45" s="21"/>
      <c r="F45" s="21"/>
      <c r="G45" s="21"/>
      <c r="H45" s="21"/>
      <c r="I45" s="21"/>
      <c r="J45" s="21"/>
      <c r="K45" s="21"/>
      <c r="L45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>
  <sheetPr published="0" codeName="Hoja41">
    <tabColor rgb="FF53722D"/>
  </sheetPr>
  <dimension ref="A1:O45"/>
  <sheetViews>
    <sheetView zoomScaleSheetLayoutView="100" workbookViewId="0">
      <pane ySplit="11" topLeftCell="A12" activePane="bottomLeft" state="frozen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06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200" t="s">
        <v>93</v>
      </c>
      <c r="D7" s="200"/>
      <c r="E7" s="200"/>
      <c r="F7" s="200"/>
      <c r="G7" s="200"/>
      <c r="H7" s="200"/>
      <c r="I7" s="200"/>
      <c r="J7" s="200"/>
      <c r="K7" s="200"/>
      <c r="L7" s="18"/>
    </row>
    <row r="8" spans="1:15">
      <c r="A8" s="16"/>
      <c r="B8" s="10"/>
      <c r="C8" s="197" t="s">
        <v>132</v>
      </c>
      <c r="D8" s="197"/>
      <c r="E8" s="197"/>
      <c r="F8" s="197"/>
      <c r="G8" s="197"/>
      <c r="H8" s="197"/>
      <c r="I8" s="197"/>
      <c r="J8" s="197"/>
      <c r="K8" s="197"/>
      <c r="L8" s="18"/>
    </row>
    <row r="9" spans="1:15">
      <c r="A9" s="16"/>
      <c r="B9" s="10"/>
      <c r="C9" s="93"/>
      <c r="D9" s="93"/>
      <c r="E9" s="93"/>
      <c r="F9" s="93"/>
      <c r="G9" s="93"/>
      <c r="H9" s="10"/>
      <c r="I9" s="10"/>
      <c r="J9" s="10"/>
      <c r="K9" s="10"/>
      <c r="L9" s="18"/>
    </row>
    <row r="10" spans="1:15" ht="15.75" customHeight="1">
      <c r="A10" s="16"/>
      <c r="B10" s="11"/>
      <c r="C10" s="198" t="s">
        <v>2</v>
      </c>
      <c r="D10" s="198"/>
      <c r="E10" s="198"/>
      <c r="F10" s="198"/>
      <c r="G10" s="198"/>
      <c r="H10" s="199" t="s">
        <v>1</v>
      </c>
      <c r="I10" s="199" t="s">
        <v>3</v>
      </c>
      <c r="J10" s="199" t="s">
        <v>29</v>
      </c>
      <c r="K10" s="199" t="s">
        <v>30</v>
      </c>
      <c r="L10" s="18"/>
    </row>
    <row r="11" spans="1:15">
      <c r="A11" s="16"/>
      <c r="B11" s="11"/>
      <c r="C11" s="93">
        <v>2006</v>
      </c>
      <c r="D11" s="93">
        <v>2007</v>
      </c>
      <c r="E11" s="93">
        <v>2008</v>
      </c>
      <c r="F11" s="93">
        <v>2009</v>
      </c>
      <c r="G11" s="93">
        <v>2010</v>
      </c>
      <c r="H11" s="199"/>
      <c r="I11" s="199"/>
      <c r="J11" s="199"/>
      <c r="K11" s="199"/>
      <c r="L11" s="18"/>
      <c r="O11" s="102"/>
    </row>
    <row r="12" spans="1:15" ht="12" customHeight="1">
      <c r="A12" s="16"/>
      <c r="B12" s="11"/>
      <c r="C12" s="93"/>
      <c r="D12" s="93"/>
      <c r="E12" s="93"/>
      <c r="F12" s="93"/>
      <c r="G12" s="93"/>
      <c r="H12" s="93"/>
      <c r="I12" s="93"/>
      <c r="J12" s="93"/>
      <c r="K12" s="93"/>
      <c r="L12" s="18"/>
    </row>
    <row r="13" spans="1:15">
      <c r="A13" s="16"/>
      <c r="B13" s="12" t="s">
        <v>28</v>
      </c>
      <c r="C13" s="26">
        <v>47.356666666666662</v>
      </c>
      <c r="D13" s="26">
        <v>24.696333333333332</v>
      </c>
      <c r="E13" s="26">
        <v>6.3616666666666655</v>
      </c>
      <c r="F13" s="26">
        <v>19.807666666666666</v>
      </c>
      <c r="G13" s="26">
        <v>22.904666666666667</v>
      </c>
      <c r="H13" s="28">
        <f t="shared" ref="H13:H27" si="0">IF(OR(OR(G13=0,F13=0),G13=""),"",(G13/F13-1)*100)</f>
        <v>15.635360045773528</v>
      </c>
      <c r="I13" s="27">
        <f>IF(OR(OR(G13=0,F13=0),F13=""),"",(F13/E13-1)*100)</f>
        <v>211.35970657584497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32</v>
      </c>
      <c r="C14" s="25">
        <f>C13-SUM(C15:C27)</f>
        <v>14.92433333333333</v>
      </c>
      <c r="D14" s="25">
        <f t="shared" ref="D14:G14" si="3">D13-SUM(D15:D27)</f>
        <v>12.475666666666665</v>
      </c>
      <c r="E14" s="25">
        <f t="shared" si="3"/>
        <v>5.1119999999999983</v>
      </c>
      <c r="F14" s="25">
        <f t="shared" si="3"/>
        <v>7.6206666666666631</v>
      </c>
      <c r="G14" s="25">
        <f t="shared" si="3"/>
        <v>12.641</v>
      </c>
      <c r="H14" s="27">
        <f>IF(OR(OR(G14=0,F14=0),G14=""),"",(G14/F14-1)*100)</f>
        <v>65.877875951360409</v>
      </c>
      <c r="I14" s="27">
        <f>IF(OR(OR(G14=0,F14=0),F14=""),"",(F14/E14-1)*100)</f>
        <v>49.074074074074048</v>
      </c>
      <c r="J14" s="27">
        <f t="shared" si="1"/>
        <v>55.189626568093843</v>
      </c>
      <c r="K14" s="27">
        <f t="shared" si="2"/>
        <v>38.473318412062653</v>
      </c>
      <c r="L14" s="18"/>
    </row>
    <row r="15" spans="1:15">
      <c r="A15" s="16"/>
      <c r="B15" s="12" t="s">
        <v>5</v>
      </c>
      <c r="C15" s="29">
        <v>14.299666666666667</v>
      </c>
      <c r="D15" s="29">
        <v>1.369</v>
      </c>
      <c r="E15" s="29">
        <v>0</v>
      </c>
      <c r="F15" s="29">
        <v>4.9809999999999999</v>
      </c>
      <c r="G15" s="29">
        <v>2.9516666666666667</v>
      </c>
      <c r="H15" s="36">
        <f t="shared" si="0"/>
        <v>-40.741484307033396</v>
      </c>
      <c r="I15" s="36"/>
      <c r="J15" s="36">
        <f t="shared" si="1"/>
        <v>12.886747969846027</v>
      </c>
      <c r="K15" s="36">
        <f t="shared" si="2"/>
        <v>25.146828669033876</v>
      </c>
      <c r="L15" s="18"/>
    </row>
    <row r="16" spans="1:15">
      <c r="A16" s="16"/>
      <c r="B16" s="11" t="s">
        <v>26</v>
      </c>
      <c r="C16" s="63">
        <v>3.1739999999999999</v>
      </c>
      <c r="D16" s="63">
        <v>1.8066666666666666</v>
      </c>
      <c r="E16" s="63">
        <v>0.254</v>
      </c>
      <c r="F16" s="63">
        <v>1.3146666666666667</v>
      </c>
      <c r="G16" s="63">
        <v>2.188333333333333</v>
      </c>
      <c r="H16" s="62">
        <f t="shared" si="0"/>
        <v>66.455375253549676</v>
      </c>
      <c r="I16" s="61">
        <f t="shared" ref="I16:I25" si="4">IF(OR(OR(G16=0,F16=0),F16=""),"",(F16/E16-1)*100)</f>
        <v>417.58530183727032</v>
      </c>
      <c r="J16" s="62">
        <f t="shared" si="1"/>
        <v>9.554093780015716</v>
      </c>
      <c r="K16" s="61">
        <f t="shared" si="2"/>
        <v>6.6371606953536517</v>
      </c>
      <c r="L16" s="18"/>
      <c r="N16" s="23" t="s">
        <v>5</v>
      </c>
      <c r="O16" s="34">
        <f>J15</f>
        <v>12.886747969846027</v>
      </c>
    </row>
    <row r="17" spans="1:15">
      <c r="A17" s="16"/>
      <c r="B17" s="11" t="s">
        <v>21</v>
      </c>
      <c r="C17" s="63">
        <v>3.097</v>
      </c>
      <c r="D17" s="63">
        <v>0.85866666666666669</v>
      </c>
      <c r="E17" s="63">
        <v>0.43333333333333335</v>
      </c>
      <c r="F17" s="63">
        <v>1.1366666666666667</v>
      </c>
      <c r="G17" s="64">
        <v>1.7530000000000001</v>
      </c>
      <c r="H17" s="28">
        <f t="shared" si="0"/>
        <v>54.222873900293258</v>
      </c>
      <c r="I17" s="27">
        <f t="shared" si="4"/>
        <v>162.30769230769232</v>
      </c>
      <c r="J17" s="28">
        <f t="shared" si="1"/>
        <v>7.6534621765579072</v>
      </c>
      <c r="K17" s="27">
        <f t="shared" si="2"/>
        <v>5.7385187553640851</v>
      </c>
      <c r="L17" s="18"/>
      <c r="N17" s="23" t="s">
        <v>42</v>
      </c>
      <c r="O17" s="34">
        <f>100-O16</f>
        <v>87.113252030153973</v>
      </c>
    </row>
    <row r="18" spans="1:15">
      <c r="A18" s="16"/>
      <c r="B18" s="11" t="s">
        <v>22</v>
      </c>
      <c r="C18" s="25">
        <v>5.1446666666666667</v>
      </c>
      <c r="D18" s="25">
        <v>3.4773333333333327</v>
      </c>
      <c r="E18" s="25">
        <v>0</v>
      </c>
      <c r="F18" s="25">
        <v>3.2263333333333333</v>
      </c>
      <c r="G18" s="26">
        <v>1.0916666666666666</v>
      </c>
      <c r="H18" s="28">
        <f t="shared" si="0"/>
        <v>-66.163859902882535</v>
      </c>
      <c r="I18" s="27"/>
      <c r="J18" s="28">
        <f t="shared" si="1"/>
        <v>4.7661320837092873</v>
      </c>
      <c r="K18" s="27">
        <f t="shared" si="2"/>
        <v>16.288305874829611</v>
      </c>
      <c r="L18" s="18"/>
    </row>
    <row r="19" spans="1:15">
      <c r="A19" s="16"/>
      <c r="B19" s="11" t="s">
        <v>27</v>
      </c>
      <c r="C19" s="25">
        <v>0.99766666666666681</v>
      </c>
      <c r="D19" s="25">
        <v>0.47599999999999998</v>
      </c>
      <c r="E19" s="25">
        <v>0</v>
      </c>
      <c r="F19" s="25">
        <v>1.1853333333333333</v>
      </c>
      <c r="G19" s="26">
        <v>0.54433333333333334</v>
      </c>
      <c r="H19" s="28">
        <f t="shared" si="0"/>
        <v>-54.077615298087743</v>
      </c>
      <c r="I19" s="27"/>
      <c r="J19" s="28">
        <f t="shared" si="1"/>
        <v>2.3765171580755013</v>
      </c>
      <c r="K19" s="27">
        <f t="shared" si="2"/>
        <v>5.9842148662975614</v>
      </c>
      <c r="L19" s="18"/>
    </row>
    <row r="20" spans="1:15">
      <c r="A20" s="16"/>
      <c r="B20" s="11" t="s">
        <v>8</v>
      </c>
      <c r="C20" s="25">
        <v>0.52566666666666662</v>
      </c>
      <c r="D20" s="25">
        <v>0.25233333333333335</v>
      </c>
      <c r="E20" s="25">
        <v>0.14533333333333334</v>
      </c>
      <c r="F20" s="25">
        <v>9.799999999999999E-2</v>
      </c>
      <c r="G20" s="26">
        <v>0.46633333333333332</v>
      </c>
      <c r="H20" s="28">
        <f t="shared" si="0"/>
        <v>375.85034013605451</v>
      </c>
      <c r="I20" s="27"/>
      <c r="J20" s="28">
        <f t="shared" si="1"/>
        <v>2.0359752015600896</v>
      </c>
      <c r="K20" s="27">
        <f t="shared" si="2"/>
        <v>0.49475792201672747</v>
      </c>
      <c r="L20" s="18"/>
    </row>
    <row r="21" spans="1:15">
      <c r="A21" s="16"/>
      <c r="B21" s="11" t="s">
        <v>25</v>
      </c>
      <c r="C21" s="25">
        <v>3.8290000000000002</v>
      </c>
      <c r="D21" s="25">
        <v>2.3780000000000001</v>
      </c>
      <c r="E21" s="25">
        <v>0.27</v>
      </c>
      <c r="F21" s="25">
        <v>0</v>
      </c>
      <c r="G21" s="26">
        <v>0.41966666666666663</v>
      </c>
      <c r="H21" s="28" t="str">
        <f t="shared" si="0"/>
        <v/>
      </c>
      <c r="I21" s="27" t="str">
        <f t="shared" si="4"/>
        <v/>
      </c>
      <c r="J21" s="28">
        <f t="shared" si="1"/>
        <v>1.8322321506534327</v>
      </c>
      <c r="K21" s="27" t="str">
        <f t="shared" si="2"/>
        <v/>
      </c>
      <c r="L21" s="18"/>
    </row>
    <row r="22" spans="1:15">
      <c r="A22" s="16"/>
      <c r="B22" s="11" t="s">
        <v>9</v>
      </c>
      <c r="C22" s="25">
        <v>0.19200000000000003</v>
      </c>
      <c r="D22" s="25">
        <v>0.45100000000000001</v>
      </c>
      <c r="E22" s="25">
        <v>2.7666666666666669E-2</v>
      </c>
      <c r="F22" s="25">
        <v>5.2999999999999999E-2</v>
      </c>
      <c r="G22" s="26">
        <v>0.27066666666666667</v>
      </c>
      <c r="H22" s="28">
        <f t="shared" si="0"/>
        <v>410.69182389937106</v>
      </c>
      <c r="I22" s="27">
        <f t="shared" si="4"/>
        <v>91.566265060240951</v>
      </c>
      <c r="J22" s="28">
        <f t="shared" si="1"/>
        <v>1.1817096952586081</v>
      </c>
      <c r="K22" s="27">
        <f t="shared" si="2"/>
        <v>0.2675731619070057</v>
      </c>
      <c r="L22" s="18"/>
    </row>
    <row r="23" spans="1:15">
      <c r="A23" s="16"/>
      <c r="B23" s="11" t="s">
        <v>20</v>
      </c>
      <c r="C23" s="25">
        <v>0.11933333333333333</v>
      </c>
      <c r="D23" s="25">
        <v>0.10366666666666667</v>
      </c>
      <c r="E23" s="25">
        <v>4.6000000000000006E-2</v>
      </c>
      <c r="F23" s="25">
        <v>0</v>
      </c>
      <c r="G23" s="26">
        <v>0.20099999999999998</v>
      </c>
      <c r="H23" s="28" t="str">
        <f t="shared" si="0"/>
        <v/>
      </c>
      <c r="I23" s="27" t="str">
        <f t="shared" si="4"/>
        <v/>
      </c>
      <c r="J23" s="28">
        <f t="shared" si="1"/>
        <v>0.87755042640509928</v>
      </c>
      <c r="K23" s="27" t="str">
        <f t="shared" si="2"/>
        <v/>
      </c>
      <c r="L23" s="18"/>
    </row>
    <row r="24" spans="1:15">
      <c r="A24" s="16"/>
      <c r="B24" s="11" t="s">
        <v>11</v>
      </c>
      <c r="C24" s="25">
        <v>0.26033333333333336</v>
      </c>
      <c r="D24" s="25">
        <v>0.63933333333333342</v>
      </c>
      <c r="E24" s="25">
        <v>7.3333333333333348E-2</v>
      </c>
      <c r="F24" s="25">
        <v>6.7999999999999991E-2</v>
      </c>
      <c r="G24" s="26">
        <v>0.14966666666666664</v>
      </c>
      <c r="H24" s="28">
        <f t="shared" si="0"/>
        <v>120.09803921568624</v>
      </c>
      <c r="I24" s="27">
        <f t="shared" si="4"/>
        <v>-7.2727272727273089</v>
      </c>
      <c r="J24" s="28">
        <f t="shared" si="1"/>
        <v>0.65343307040777709</v>
      </c>
      <c r="K24" s="27">
        <f t="shared" si="2"/>
        <v>0.34330141527691294</v>
      </c>
      <c r="L24" s="18"/>
    </row>
    <row r="25" spans="1:15">
      <c r="A25" s="16"/>
      <c r="B25" s="11" t="s">
        <v>24</v>
      </c>
      <c r="C25" s="25">
        <v>0.20299999999999999</v>
      </c>
      <c r="D25" s="25">
        <v>0.21866666666666668</v>
      </c>
      <c r="E25" s="25">
        <v>0</v>
      </c>
      <c r="F25" s="25">
        <v>0</v>
      </c>
      <c r="G25" s="26">
        <v>0.10166666666666667</v>
      </c>
      <c r="H25" s="28" t="str">
        <f t="shared" si="0"/>
        <v/>
      </c>
      <c r="I25" s="27" t="str">
        <f t="shared" si="4"/>
        <v/>
      </c>
      <c r="J25" s="28">
        <f t="shared" si="1"/>
        <v>0.44386878947521613</v>
      </c>
      <c r="K25" s="27" t="str">
        <f t="shared" si="2"/>
        <v/>
      </c>
      <c r="L25" s="18"/>
    </row>
    <row r="26" spans="1:15">
      <c r="A26" s="16"/>
      <c r="B26" s="11" t="s">
        <v>6</v>
      </c>
      <c r="C26" s="25">
        <v>0.22700000000000001</v>
      </c>
      <c r="D26" s="25">
        <v>0</v>
      </c>
      <c r="E26" s="25">
        <v>0</v>
      </c>
      <c r="F26" s="25">
        <v>0</v>
      </c>
      <c r="G26" s="26">
        <v>9.6333333333333326E-2</v>
      </c>
      <c r="H26" s="28" t="str">
        <f t="shared" si="0"/>
        <v/>
      </c>
      <c r="I26" s="27"/>
      <c r="J26" s="28">
        <f t="shared" si="1"/>
        <v>0.4205838693715982</v>
      </c>
      <c r="K26" s="27" t="str">
        <f t="shared" si="2"/>
        <v/>
      </c>
      <c r="L26" s="18"/>
    </row>
    <row r="27" spans="1:15">
      <c r="A27" s="16"/>
      <c r="B27" s="11" t="s">
        <v>23</v>
      </c>
      <c r="C27" s="25">
        <v>0.36299999999999999</v>
      </c>
      <c r="D27" s="25">
        <v>0.19</v>
      </c>
      <c r="E27" s="25">
        <v>0</v>
      </c>
      <c r="F27" s="25">
        <v>0.124</v>
      </c>
      <c r="G27" s="26">
        <v>2.9333333333333333E-2</v>
      </c>
      <c r="H27" s="28">
        <f t="shared" si="0"/>
        <v>-76.344086021505376</v>
      </c>
      <c r="I27" s="27"/>
      <c r="J27" s="28">
        <f t="shared" si="1"/>
        <v>0.12806706056989842</v>
      </c>
      <c r="K27" s="27">
        <f t="shared" si="2"/>
        <v>0.62602022785790012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B41" s="91" t="s">
        <v>31</v>
      </c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91" t="s">
        <v>115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91" t="s">
        <v>112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91" t="s">
        <v>113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20"/>
      <c r="B45" s="110" t="s">
        <v>188</v>
      </c>
      <c r="C45" s="21"/>
      <c r="D45" s="21"/>
      <c r="E45" s="21"/>
      <c r="F45" s="21"/>
      <c r="G45" s="21"/>
      <c r="H45" s="21"/>
      <c r="I45" s="21"/>
      <c r="J45" s="21"/>
      <c r="K45" s="21"/>
      <c r="L45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>
  <sheetPr published="0" codeName="Hoja47">
    <tabColor rgb="FF53722D"/>
  </sheetPr>
  <dimension ref="A1:N49"/>
  <sheetViews>
    <sheetView zoomScaleSheetLayoutView="100" workbookViewId="0">
      <pane ySplit="11" topLeftCell="A12" activePane="bottomLeft" state="frozen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69"/>
    <col min="12" max="12" width="11.42578125" style="23" customWidth="1"/>
    <col min="13" max="13" width="10.85546875" style="23" customWidth="1"/>
    <col min="14" max="14" width="10.85546875" style="69"/>
    <col min="15" max="16384" width="10.85546875" style="9"/>
  </cols>
  <sheetData>
    <row r="1" spans="1:13">
      <c r="A1" s="13"/>
      <c r="B1" s="14"/>
      <c r="C1" s="14"/>
      <c r="D1" s="14"/>
      <c r="E1" s="14"/>
      <c r="F1" s="14"/>
      <c r="G1" s="106"/>
      <c r="H1" s="14"/>
      <c r="I1" s="14"/>
      <c r="J1" s="15"/>
      <c r="K1" s="97"/>
    </row>
    <row r="2" spans="1:13">
      <c r="A2" s="16"/>
      <c r="B2" s="10"/>
      <c r="C2" s="10"/>
      <c r="D2" s="10"/>
      <c r="E2" s="10"/>
      <c r="F2" s="10"/>
      <c r="G2" s="11"/>
      <c r="H2" s="10"/>
      <c r="I2" s="10"/>
      <c r="J2" s="17"/>
      <c r="K2" s="97"/>
    </row>
    <row r="3" spans="1:13">
      <c r="A3" s="16"/>
      <c r="B3" s="10"/>
      <c r="C3" s="10"/>
      <c r="D3" s="10"/>
      <c r="E3" s="10"/>
      <c r="F3" s="10"/>
      <c r="G3" s="11"/>
      <c r="H3" s="10"/>
      <c r="I3" s="10"/>
      <c r="J3" s="17"/>
      <c r="K3" s="97"/>
    </row>
    <row r="4" spans="1:13">
      <c r="A4" s="16"/>
      <c r="B4" s="10"/>
      <c r="C4" s="10"/>
      <c r="D4" s="10"/>
      <c r="E4" s="10"/>
      <c r="F4" s="10"/>
      <c r="G4" s="11"/>
      <c r="H4" s="10"/>
      <c r="I4" s="10"/>
      <c r="J4" s="18"/>
    </row>
    <row r="5" spans="1:13">
      <c r="A5" s="16"/>
      <c r="B5" s="10"/>
      <c r="C5" s="10"/>
      <c r="D5" s="10"/>
      <c r="E5" s="10"/>
      <c r="F5" s="10"/>
      <c r="G5" s="10"/>
      <c r="H5" s="10"/>
      <c r="I5" s="10"/>
      <c r="J5" s="18"/>
    </row>
    <row r="6" spans="1:13">
      <c r="A6" s="16"/>
      <c r="B6" s="10"/>
      <c r="C6" s="10"/>
      <c r="D6" s="10"/>
      <c r="E6" s="10"/>
      <c r="F6" s="10"/>
      <c r="G6" s="10"/>
      <c r="H6" s="10"/>
      <c r="I6" s="10"/>
      <c r="J6" s="18"/>
    </row>
    <row r="7" spans="1:13">
      <c r="A7" s="16"/>
      <c r="B7" s="10"/>
      <c r="C7" s="197" t="s">
        <v>187</v>
      </c>
      <c r="D7" s="197"/>
      <c r="E7" s="197"/>
      <c r="F7" s="197"/>
      <c r="G7" s="197"/>
      <c r="H7" s="197"/>
      <c r="I7" s="197"/>
      <c r="J7" s="18"/>
    </row>
    <row r="8" spans="1:13">
      <c r="A8" s="16"/>
      <c r="B8" s="10"/>
      <c r="C8" s="197" t="s">
        <v>196</v>
      </c>
      <c r="D8" s="197"/>
      <c r="E8" s="197"/>
      <c r="F8" s="197"/>
      <c r="G8" s="197"/>
      <c r="H8" s="197"/>
      <c r="I8" s="197"/>
      <c r="J8" s="18"/>
    </row>
    <row r="9" spans="1:13">
      <c r="A9" s="16"/>
      <c r="B9" s="10"/>
      <c r="C9" s="93"/>
      <c r="D9" s="93"/>
      <c r="E9" s="93"/>
      <c r="F9" s="93"/>
      <c r="G9" s="10"/>
      <c r="H9" s="10"/>
      <c r="I9" s="10"/>
      <c r="J9" s="18"/>
    </row>
    <row r="10" spans="1:13" ht="15.75" customHeight="1">
      <c r="A10" s="16"/>
      <c r="B10" s="11"/>
      <c r="C10" s="198" t="s">
        <v>2</v>
      </c>
      <c r="D10" s="198"/>
      <c r="E10" s="198"/>
      <c r="F10" s="198"/>
      <c r="G10" s="199" t="s">
        <v>117</v>
      </c>
      <c r="H10" s="199"/>
      <c r="I10" s="199" t="s">
        <v>29</v>
      </c>
      <c r="J10" s="18"/>
    </row>
    <row r="11" spans="1:13">
      <c r="A11" s="16"/>
      <c r="B11" s="11"/>
      <c r="C11" s="93">
        <v>2007</v>
      </c>
      <c r="D11" s="93">
        <v>2008</v>
      </c>
      <c r="E11" s="93">
        <v>2009</v>
      </c>
      <c r="F11" s="93">
        <v>2010</v>
      </c>
      <c r="G11" s="94" t="s">
        <v>116</v>
      </c>
      <c r="H11" s="94" t="s">
        <v>118</v>
      </c>
      <c r="I11" s="199"/>
      <c r="J11" s="18"/>
      <c r="M11" s="102"/>
    </row>
    <row r="12" spans="1:13" ht="12" customHeight="1">
      <c r="A12" s="16"/>
      <c r="B12" s="11"/>
      <c r="C12" s="93"/>
      <c r="D12" s="93"/>
      <c r="E12" s="93"/>
      <c r="F12" s="93"/>
      <c r="G12" s="93"/>
      <c r="H12" s="93"/>
      <c r="I12" s="93"/>
      <c r="J12" s="18"/>
    </row>
    <row r="13" spans="1:13">
      <c r="A13" s="16"/>
      <c r="B13" s="11" t="s">
        <v>126</v>
      </c>
      <c r="C13" s="25">
        <v>2049.3463333333334</v>
      </c>
      <c r="D13" s="25">
        <v>1803.1616666666666</v>
      </c>
      <c r="E13" s="25">
        <v>1902.6836666666668</v>
      </c>
      <c r="F13" s="111">
        <v>1950.5296666666666</v>
      </c>
      <c r="G13" s="90">
        <f>IF(OR(OR(F13=0,E13=0),F13=""),"",(F13/E13-1)*100)</f>
        <v>2.5146586812206051</v>
      </c>
      <c r="H13" s="26">
        <f>F13-E13</f>
        <v>47.845999999999776</v>
      </c>
      <c r="I13" s="28">
        <f>IF(F13=0,"",F13/$F$13*100)</f>
        <v>100</v>
      </c>
      <c r="J13" s="18"/>
      <c r="L13" s="23" t="s">
        <v>120</v>
      </c>
    </row>
    <row r="14" spans="1:13">
      <c r="A14" s="16"/>
      <c r="B14" s="11" t="s">
        <v>82</v>
      </c>
      <c r="C14" s="25">
        <v>1163.3086666666668</v>
      </c>
      <c r="D14" s="25">
        <v>1557.6106666666662</v>
      </c>
      <c r="E14" s="25">
        <v>1524.1933333333332</v>
      </c>
      <c r="F14" s="111">
        <v>1619.2183333333335</v>
      </c>
      <c r="G14" s="90">
        <f t="shared" ref="G14" si="0">IF(OR(OR(F14=0,E14=0),F14=""),"",(F14/E14-1)*100)</f>
        <v>6.2344453240840148</v>
      </c>
      <c r="H14" s="26">
        <f t="shared" ref="H14" si="1">F14-E14</f>
        <v>95.025000000000318</v>
      </c>
      <c r="I14" s="28">
        <f t="shared" ref="I14" si="2">IF(F14=0,"",F14/$F$13*100)</f>
        <v>83.014288939294971</v>
      </c>
      <c r="J14" s="18"/>
      <c r="L14" s="23" t="s">
        <v>121</v>
      </c>
      <c r="M14" s="34"/>
    </row>
    <row r="15" spans="1:13" ht="14.25" customHeight="1">
      <c r="A15" s="16"/>
      <c r="B15" s="12"/>
      <c r="C15" s="4"/>
      <c r="D15" s="4"/>
      <c r="E15" s="4"/>
      <c r="F15" s="4"/>
      <c r="G15" s="24"/>
      <c r="H15" s="24"/>
      <c r="I15" s="24"/>
      <c r="J15" s="18"/>
    </row>
    <row r="16" spans="1:13">
      <c r="A16" s="16"/>
      <c r="B16" s="11"/>
      <c r="C16" s="4"/>
      <c r="D16" s="4"/>
      <c r="E16" s="4"/>
      <c r="F16" s="5"/>
      <c r="G16" s="8"/>
      <c r="H16" s="8"/>
      <c r="I16" s="8"/>
      <c r="J16" s="18"/>
      <c r="L16" s="23" t="str">
        <f>IF(F16="","",1)</f>
        <v/>
      </c>
    </row>
    <row r="17" spans="1:13">
      <c r="A17" s="16"/>
      <c r="B17" s="11"/>
      <c r="C17" s="4"/>
      <c r="D17" s="4"/>
      <c r="E17" s="4"/>
      <c r="F17" s="5"/>
      <c r="G17" s="8"/>
      <c r="H17" s="8"/>
      <c r="I17" s="8"/>
      <c r="J17" s="18"/>
      <c r="L17" s="23" t="str">
        <f>IF(F17="","",1)</f>
        <v/>
      </c>
    </row>
    <row r="18" spans="1:13">
      <c r="A18" s="16"/>
      <c r="B18" s="11"/>
      <c r="C18" s="4"/>
      <c r="D18" s="4"/>
      <c r="E18" s="4"/>
      <c r="F18" s="5"/>
      <c r="G18" s="8"/>
      <c r="H18" s="8"/>
      <c r="I18" s="8"/>
      <c r="J18" s="18"/>
      <c r="L18" s="23" t="str">
        <f>IF(F18="","",1)</f>
        <v/>
      </c>
    </row>
    <row r="19" spans="1:13">
      <c r="A19" s="16"/>
      <c r="B19" s="11"/>
      <c r="C19" s="4"/>
      <c r="D19" s="4"/>
      <c r="E19" s="4"/>
      <c r="F19" s="5"/>
      <c r="G19" s="8"/>
      <c r="H19" s="8"/>
      <c r="I19" s="8"/>
      <c r="J19" s="18"/>
      <c r="L19" s="23" t="str">
        <f>IF(F19="","",1)</f>
        <v/>
      </c>
    </row>
    <row r="20" spans="1:13">
      <c r="A20" s="16"/>
      <c r="B20" s="11"/>
      <c r="C20" s="4"/>
      <c r="D20" s="4"/>
      <c r="E20" s="4"/>
      <c r="F20" s="5"/>
      <c r="G20" s="8"/>
      <c r="H20" s="8"/>
      <c r="I20" s="8"/>
      <c r="J20" s="18"/>
      <c r="L20" s="23" t="str">
        <f>IF(F20="","",1)</f>
        <v/>
      </c>
    </row>
    <row r="21" spans="1:13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>
      <c r="A22" s="16"/>
      <c r="B22" s="11"/>
      <c r="C22" s="4"/>
      <c r="D22" s="4"/>
      <c r="E22" s="4"/>
      <c r="F22" s="5"/>
      <c r="G22" s="8"/>
      <c r="H22" s="8"/>
      <c r="I22" s="8"/>
      <c r="J22" s="18"/>
      <c r="L22" s="23" t="str">
        <f>IF(F22="","",1)</f>
        <v/>
      </c>
    </row>
    <row r="23" spans="1:13">
      <c r="A23" s="16"/>
      <c r="B23" s="11"/>
      <c r="C23" s="4"/>
      <c r="D23" s="4"/>
      <c r="E23" s="4"/>
      <c r="F23" s="5"/>
      <c r="G23" s="8"/>
      <c r="H23" s="8"/>
      <c r="I23" s="8"/>
      <c r="J23" s="18"/>
      <c r="L23" s="23" t="str">
        <f>IF(F23="","",1)</f>
        <v/>
      </c>
    </row>
    <row r="24" spans="1:13">
      <c r="A24" s="16"/>
      <c r="B24" s="11"/>
      <c r="C24" s="4"/>
      <c r="D24" s="4"/>
      <c r="E24" s="4"/>
      <c r="F24" s="5"/>
      <c r="G24" s="8"/>
      <c r="H24" s="8"/>
      <c r="I24" s="8"/>
      <c r="J24" s="18"/>
      <c r="L24" s="23" t="str">
        <f>IF(F24="","",1)</f>
        <v/>
      </c>
    </row>
    <row r="25" spans="1:13" s="69" customFormat="1">
      <c r="A25" s="107"/>
      <c r="B25" s="72"/>
      <c r="C25" s="87"/>
      <c r="D25" s="87"/>
      <c r="E25" s="87"/>
      <c r="F25" s="88"/>
      <c r="G25" s="89"/>
      <c r="H25" s="89"/>
      <c r="I25" s="89"/>
      <c r="J25" s="108"/>
      <c r="L25" s="23" t="str">
        <f>IF(F25="","",1)</f>
        <v/>
      </c>
      <c r="M25" s="23"/>
    </row>
    <row r="26" spans="1:13" s="69" customFormat="1">
      <c r="A26" s="107"/>
      <c r="B26" s="72"/>
      <c r="C26" s="197" t="s">
        <v>119</v>
      </c>
      <c r="D26" s="197"/>
      <c r="E26" s="197"/>
      <c r="F26" s="197"/>
      <c r="G26" s="197"/>
      <c r="H26" s="197"/>
      <c r="I26" s="197"/>
      <c r="J26" s="109"/>
      <c r="K26" s="98"/>
      <c r="L26" s="23"/>
      <c r="M26" s="23"/>
    </row>
    <row r="27" spans="1:13" s="69" customFormat="1">
      <c r="A27" s="107"/>
      <c r="B27" s="72"/>
      <c r="C27" s="197" t="s">
        <v>55</v>
      </c>
      <c r="D27" s="197"/>
      <c r="E27" s="197"/>
      <c r="F27" s="197"/>
      <c r="G27" s="197"/>
      <c r="H27" s="197"/>
      <c r="I27" s="197"/>
      <c r="J27" s="108"/>
      <c r="L27" s="23"/>
      <c r="M27" s="23"/>
    </row>
    <row r="28" spans="1:13" s="69" customFormat="1">
      <c r="A28" s="107"/>
      <c r="B28" s="72"/>
      <c r="C28" s="87"/>
      <c r="D28" s="87"/>
      <c r="E28" s="87"/>
      <c r="F28" s="88"/>
      <c r="G28" s="89"/>
      <c r="H28" s="89"/>
      <c r="I28" s="89"/>
      <c r="J28" s="108"/>
      <c r="L28" s="23"/>
      <c r="M28" s="23"/>
    </row>
    <row r="29" spans="1:13">
      <c r="A29" s="16"/>
      <c r="B29" s="11"/>
      <c r="C29" s="198" t="s">
        <v>2</v>
      </c>
      <c r="D29" s="198"/>
      <c r="E29" s="198"/>
      <c r="F29" s="198"/>
      <c r="G29" s="198"/>
      <c r="H29" s="3"/>
      <c r="I29" s="3"/>
      <c r="J29" s="18"/>
    </row>
    <row r="30" spans="1:13">
      <c r="A30" s="16"/>
      <c r="B30" s="11"/>
      <c r="C30" s="93">
        <v>2006</v>
      </c>
      <c r="D30" s="93">
        <v>2007</v>
      </c>
      <c r="E30" s="93">
        <v>2008</v>
      </c>
      <c r="F30" s="93">
        <v>2009</v>
      </c>
      <c r="G30" s="93">
        <v>2010</v>
      </c>
      <c r="H30" s="11"/>
      <c r="I30" s="11"/>
      <c r="J30" s="18"/>
    </row>
    <row r="31" spans="1:13">
      <c r="A31" s="16"/>
      <c r="B31" s="11"/>
      <c r="C31" s="93"/>
      <c r="D31" s="93"/>
      <c r="E31" s="93"/>
      <c r="F31" s="93"/>
      <c r="G31" s="93"/>
      <c r="H31" s="93"/>
      <c r="I31" s="93"/>
      <c r="J31" s="18"/>
    </row>
    <row r="32" spans="1:13">
      <c r="A32" s="16"/>
      <c r="B32" s="11" t="s">
        <v>83</v>
      </c>
      <c r="C32" s="60">
        <v>58.245420123338342</v>
      </c>
      <c r="D32" s="60">
        <v>63.7898041754665</v>
      </c>
      <c r="E32" s="60">
        <v>53.653193011090607</v>
      </c>
      <c r="F32" s="60">
        <v>55.522379900611163</v>
      </c>
      <c r="G32" s="36">
        <v>54.640542320260884</v>
      </c>
      <c r="H32" s="8"/>
      <c r="I32" s="105"/>
      <c r="J32" s="18"/>
    </row>
    <row r="33" spans="1:10">
      <c r="A33" s="16"/>
      <c r="B33" s="11" t="s">
        <v>84</v>
      </c>
      <c r="C33" s="60">
        <v>41.754579876661658</v>
      </c>
      <c r="D33" s="60">
        <v>36.2101958245335</v>
      </c>
      <c r="E33" s="60">
        <v>46.346806988909385</v>
      </c>
      <c r="F33" s="60">
        <v>44.477620099388837</v>
      </c>
      <c r="G33" s="36">
        <v>45.359457679739116</v>
      </c>
      <c r="H33" s="8"/>
      <c r="I33" s="105"/>
      <c r="J33" s="18"/>
    </row>
    <row r="34" spans="1:10">
      <c r="A34" s="16"/>
      <c r="B34" s="12"/>
      <c r="C34" s="4"/>
      <c r="D34" s="4"/>
      <c r="E34" s="4"/>
      <c r="F34" s="4"/>
      <c r="G34" s="24"/>
      <c r="H34" s="24"/>
      <c r="I34" s="24"/>
      <c r="J34" s="18"/>
    </row>
    <row r="35" spans="1:10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0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0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0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0">
      <c r="A45" s="16"/>
      <c r="B45" s="11"/>
      <c r="C45" s="4"/>
      <c r="D45" s="4"/>
      <c r="E45" s="4"/>
      <c r="F45" s="5"/>
      <c r="G45" s="8"/>
      <c r="H45" s="8"/>
      <c r="I45" s="8"/>
      <c r="J45" s="18"/>
    </row>
    <row r="46" spans="1:10">
      <c r="A46" s="16"/>
      <c r="B46" s="11"/>
      <c r="C46" s="4"/>
      <c r="D46" s="4"/>
      <c r="E46" s="4"/>
      <c r="F46" s="5"/>
      <c r="G46" s="8"/>
      <c r="H46" s="8"/>
      <c r="I46" s="8"/>
      <c r="J46" s="18"/>
    </row>
    <row r="47" spans="1:10">
      <c r="A47" s="16"/>
      <c r="B47" s="91" t="s">
        <v>31</v>
      </c>
      <c r="C47" s="5"/>
      <c r="D47" s="5"/>
      <c r="E47" s="5"/>
      <c r="F47" s="5"/>
      <c r="G47" s="6"/>
      <c r="H47" s="6"/>
      <c r="I47" s="6"/>
      <c r="J47" s="18"/>
    </row>
    <row r="48" spans="1:10">
      <c r="A48" s="16"/>
      <c r="B48" s="91" t="s">
        <v>127</v>
      </c>
      <c r="C48" s="5"/>
      <c r="D48" s="5"/>
      <c r="E48" s="5"/>
      <c r="F48" s="5"/>
      <c r="G48" s="6"/>
      <c r="H48" s="6"/>
      <c r="I48" s="6"/>
      <c r="J48" s="18"/>
    </row>
    <row r="49" spans="1:10">
      <c r="A49" s="20"/>
      <c r="B49" s="110" t="s">
        <v>188</v>
      </c>
      <c r="C49" s="21"/>
      <c r="D49" s="21"/>
      <c r="E49" s="21"/>
      <c r="F49" s="21"/>
      <c r="G49" s="21"/>
      <c r="H49" s="21"/>
      <c r="I49" s="21"/>
      <c r="J49" s="22"/>
    </row>
  </sheetData>
  <mergeCells count="8">
    <mergeCell ref="C29:G29"/>
    <mergeCell ref="C26:I26"/>
    <mergeCell ref="C27:I27"/>
    <mergeCell ref="C7:I7"/>
    <mergeCell ref="C8:I8"/>
    <mergeCell ref="C10:F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>
  <sheetPr published="0" codeName="Hoja42">
    <tabColor rgb="FF53722D"/>
  </sheetPr>
  <dimension ref="A1:O45"/>
  <sheetViews>
    <sheetView zoomScaleSheetLayoutView="100" workbookViewId="0">
      <pane ySplit="11" topLeftCell="A12" activePane="bottomLeft" state="frozen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75"/>
      <c r="B1" s="76"/>
      <c r="C1" s="76"/>
      <c r="D1" s="76"/>
      <c r="E1" s="76"/>
      <c r="F1" s="76"/>
      <c r="G1" s="76"/>
      <c r="H1" s="77"/>
      <c r="I1" s="84"/>
      <c r="J1" s="76"/>
      <c r="K1" s="76"/>
      <c r="L1" s="78"/>
      <c r="M1" s="33"/>
    </row>
    <row r="2" spans="1:15">
      <c r="A2" s="79"/>
      <c r="B2" s="10"/>
      <c r="C2" s="10"/>
      <c r="D2" s="10"/>
      <c r="E2" s="10"/>
      <c r="F2" s="10"/>
      <c r="G2" s="10"/>
      <c r="H2" s="11"/>
      <c r="I2" s="32"/>
      <c r="J2" s="10"/>
      <c r="K2" s="10"/>
      <c r="L2" s="80"/>
      <c r="M2" s="33"/>
    </row>
    <row r="3" spans="1:15">
      <c r="A3" s="79"/>
      <c r="B3" s="10"/>
      <c r="C3" s="10"/>
      <c r="D3" s="10"/>
      <c r="E3" s="10"/>
      <c r="F3" s="10"/>
      <c r="G3" s="10"/>
      <c r="H3" s="11"/>
      <c r="I3" s="30"/>
      <c r="J3" s="10"/>
      <c r="K3" s="10"/>
      <c r="L3" s="80"/>
      <c r="M3" s="33"/>
    </row>
    <row r="4" spans="1:15">
      <c r="A4" s="79"/>
      <c r="B4" s="10"/>
      <c r="C4" s="10"/>
      <c r="D4" s="10"/>
      <c r="E4" s="10"/>
      <c r="F4" s="10"/>
      <c r="G4" s="10"/>
      <c r="H4" s="11"/>
      <c r="I4" s="30"/>
      <c r="J4" s="10"/>
      <c r="K4" s="10"/>
      <c r="L4" s="81"/>
    </row>
    <row r="5" spans="1:15">
      <c r="A5" s="79"/>
      <c r="B5" s="10"/>
      <c r="C5" s="10"/>
      <c r="D5" s="10"/>
      <c r="E5" s="10"/>
      <c r="F5" s="10"/>
      <c r="G5" s="10"/>
      <c r="H5" s="10"/>
      <c r="I5" s="10"/>
      <c r="J5" s="10"/>
      <c r="K5" s="10"/>
      <c r="L5" s="81"/>
    </row>
    <row r="6" spans="1:15">
      <c r="A6" s="79"/>
      <c r="B6" s="10"/>
      <c r="C6" s="10"/>
      <c r="D6" s="10"/>
      <c r="E6" s="10"/>
      <c r="F6" s="10"/>
      <c r="G6" s="10"/>
      <c r="H6" s="10"/>
      <c r="I6" s="31"/>
      <c r="J6" s="10"/>
      <c r="K6" s="10"/>
      <c r="L6" s="81"/>
    </row>
    <row r="7" spans="1:15">
      <c r="A7" s="79"/>
      <c r="B7" s="10"/>
      <c r="C7" s="200" t="s">
        <v>94</v>
      </c>
      <c r="D7" s="200"/>
      <c r="E7" s="200"/>
      <c r="F7" s="200"/>
      <c r="G7" s="200"/>
      <c r="H7" s="200"/>
      <c r="I7" s="200"/>
      <c r="J7" s="200"/>
      <c r="K7" s="200"/>
      <c r="L7" s="81"/>
    </row>
    <row r="8" spans="1:15">
      <c r="A8" s="79"/>
      <c r="B8" s="10"/>
      <c r="C8" s="197" t="s">
        <v>132</v>
      </c>
      <c r="D8" s="197"/>
      <c r="E8" s="197"/>
      <c r="F8" s="197"/>
      <c r="G8" s="197"/>
      <c r="H8" s="197"/>
      <c r="I8" s="197"/>
      <c r="J8" s="197"/>
      <c r="K8" s="197"/>
      <c r="L8" s="81"/>
    </row>
    <row r="9" spans="1:15">
      <c r="A9" s="79"/>
      <c r="B9" s="10"/>
      <c r="C9" s="71"/>
      <c r="D9" s="71"/>
      <c r="E9" s="71"/>
      <c r="F9" s="71"/>
      <c r="G9" s="71"/>
      <c r="H9" s="10"/>
      <c r="I9" s="10"/>
      <c r="J9" s="10"/>
      <c r="K9" s="10"/>
      <c r="L9" s="81"/>
    </row>
    <row r="10" spans="1:15" ht="15.75" customHeight="1">
      <c r="A10" s="79"/>
      <c r="B10" s="11"/>
      <c r="C10" s="198" t="s">
        <v>2</v>
      </c>
      <c r="D10" s="198"/>
      <c r="E10" s="198"/>
      <c r="F10" s="198"/>
      <c r="G10" s="198"/>
      <c r="H10" s="199" t="s">
        <v>1</v>
      </c>
      <c r="I10" s="199" t="s">
        <v>3</v>
      </c>
      <c r="J10" s="199" t="s">
        <v>29</v>
      </c>
      <c r="K10" s="199" t="s">
        <v>30</v>
      </c>
      <c r="L10" s="81"/>
    </row>
    <row r="11" spans="1:15">
      <c r="A11" s="79"/>
      <c r="B11" s="11"/>
      <c r="C11" s="71">
        <v>2006</v>
      </c>
      <c r="D11" s="71">
        <v>2007</v>
      </c>
      <c r="E11" s="71">
        <v>2008</v>
      </c>
      <c r="F11" s="71">
        <v>2009</v>
      </c>
      <c r="G11" s="71">
        <v>2010</v>
      </c>
      <c r="H11" s="199"/>
      <c r="I11" s="199"/>
      <c r="J11" s="199"/>
      <c r="K11" s="199"/>
      <c r="L11" s="81"/>
      <c r="O11" s="102"/>
    </row>
    <row r="12" spans="1:15" ht="12" customHeight="1">
      <c r="A12" s="79"/>
      <c r="B12" s="11"/>
      <c r="C12" s="71"/>
      <c r="D12" s="71"/>
      <c r="E12" s="71"/>
      <c r="F12" s="71"/>
      <c r="G12" s="71"/>
      <c r="H12" s="71"/>
      <c r="I12" s="71"/>
      <c r="J12" s="71"/>
      <c r="K12" s="71"/>
      <c r="L12" s="81"/>
    </row>
    <row r="13" spans="1:15">
      <c r="A13" s="79"/>
      <c r="B13" s="12" t="s">
        <v>28</v>
      </c>
      <c r="C13" s="26">
        <v>7055.4053333333331</v>
      </c>
      <c r="D13" s="26">
        <v>7820.4130000000005</v>
      </c>
      <c r="E13" s="26">
        <v>7184.5019999999995</v>
      </c>
      <c r="F13" s="26">
        <v>7280.6883333333326</v>
      </c>
      <c r="G13" s="26">
        <v>7429.9263333333329</v>
      </c>
      <c r="H13" s="28">
        <f t="shared" ref="H13:H27" si="0">IF(OR(OR(G13=0,F13=0),G13=""),"",(G13/F13-1)*100)</f>
        <v>2.0497787182667926</v>
      </c>
      <c r="I13" s="27">
        <f>IF(OR(OR(G13=0,F13=0),F13=""),"",(F13/E13-1)*100)</f>
        <v>1.3388030699042597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81"/>
    </row>
    <row r="14" spans="1:15">
      <c r="A14" s="79"/>
      <c r="B14" s="11" t="s">
        <v>32</v>
      </c>
      <c r="C14" s="25">
        <f>C13-SUM(C15:C27)</f>
        <v>2617.269666666667</v>
      </c>
      <c r="D14" s="25">
        <f t="shared" ref="D14:G14" si="3">D13-SUM(D15:D27)</f>
        <v>3112.2086666666673</v>
      </c>
      <c r="E14" s="25">
        <f t="shared" si="3"/>
        <v>2877.0696666666663</v>
      </c>
      <c r="F14" s="25">
        <f t="shared" si="3"/>
        <v>2809.5643333333328</v>
      </c>
      <c r="G14" s="25">
        <f t="shared" si="3"/>
        <v>2861.0536666666658</v>
      </c>
      <c r="H14" s="62">
        <f t="shared" ref="H14" si="4">IF(OR(OR(G14=0,F14=0),G14=""),"",(G14/F14-1)*100)</f>
        <v>1.8326447528697498</v>
      </c>
      <c r="I14" s="61">
        <f t="shared" ref="I14" si="5">IF(OR(OR(G14=0,F14=0),F14=""),"",(F14/E14-1)*100)</f>
        <v>-2.3463225140301969</v>
      </c>
      <c r="J14" s="62">
        <f t="shared" ref="J14" si="6">IF(G14=0,"",G14/$G$13*100)</f>
        <v>38.507160613840078</v>
      </c>
      <c r="K14" s="61">
        <f t="shared" ref="K14" si="7">IF(F14=0,"",F14/$F$13*100)</f>
        <v>38.589268001903662</v>
      </c>
      <c r="L14" s="81"/>
    </row>
    <row r="15" spans="1:15">
      <c r="A15" s="79"/>
      <c r="B15" s="12" t="s">
        <v>5</v>
      </c>
      <c r="C15" s="29">
        <v>1915.3466666666668</v>
      </c>
      <c r="D15" s="29">
        <v>2049.3463333333334</v>
      </c>
      <c r="E15" s="29">
        <v>1803.1616666666666</v>
      </c>
      <c r="F15" s="29">
        <v>1902.6836666666668</v>
      </c>
      <c r="G15" s="29">
        <v>1950.5296666666666</v>
      </c>
      <c r="H15" s="36">
        <f t="shared" si="0"/>
        <v>2.5146586812206051</v>
      </c>
      <c r="I15" s="36">
        <f>IF(OR(OR(G15=0,F15=0),F15=""),"",(F15/E15-1)*100)</f>
        <v>5.5193054422001397</v>
      </c>
      <c r="J15" s="36">
        <f t="shared" si="1"/>
        <v>26.252341936633826</v>
      </c>
      <c r="K15" s="36">
        <f t="shared" si="2"/>
        <v>26.133293715589623</v>
      </c>
      <c r="L15" s="81"/>
    </row>
    <row r="16" spans="1:15">
      <c r="A16" s="79"/>
      <c r="B16" s="11" t="s">
        <v>25</v>
      </c>
      <c r="C16" s="63">
        <v>789.3276666666668</v>
      </c>
      <c r="D16" s="63">
        <v>830.28199999999993</v>
      </c>
      <c r="E16" s="63">
        <v>793.41700000000003</v>
      </c>
      <c r="F16" s="63">
        <v>842.14700000000005</v>
      </c>
      <c r="G16" s="63">
        <v>836.56299999999999</v>
      </c>
      <c r="H16" s="62">
        <f t="shared" si="0"/>
        <v>-0.66306713673504047</v>
      </c>
      <c r="I16" s="61">
        <f t="shared" ref="I16:I27" si="8">IF(OR(OR(G16=0,F16=0),F16=""),"",(F16/E16-1)*100)</f>
        <v>6.1417892482767522</v>
      </c>
      <c r="J16" s="62">
        <f t="shared" si="1"/>
        <v>11.259371391703795</v>
      </c>
      <c r="K16" s="61">
        <f t="shared" si="2"/>
        <v>11.566859635295474</v>
      </c>
      <c r="L16" s="81"/>
      <c r="N16" s="23" t="s">
        <v>5</v>
      </c>
      <c r="O16" s="34">
        <f>J15</f>
        <v>26.252341936633826</v>
      </c>
    </row>
    <row r="17" spans="1:15">
      <c r="A17" s="79"/>
      <c r="B17" s="11" t="s">
        <v>26</v>
      </c>
      <c r="C17" s="63">
        <v>541.49933333333342</v>
      </c>
      <c r="D17" s="63">
        <v>532.28000000000009</v>
      </c>
      <c r="E17" s="63">
        <v>513.41700000000003</v>
      </c>
      <c r="F17" s="63">
        <v>487.33366666666666</v>
      </c>
      <c r="G17" s="64">
        <v>521.15099999999995</v>
      </c>
      <c r="H17" s="28">
        <f t="shared" si="0"/>
        <v>6.939256539496208</v>
      </c>
      <c r="I17" s="27">
        <f t="shared" si="8"/>
        <v>-5.0803408015966278</v>
      </c>
      <c r="J17" s="28">
        <f t="shared" si="1"/>
        <v>7.0142149009193853</v>
      </c>
      <c r="K17" s="27">
        <f t="shared" si="2"/>
        <v>6.6935108928574296</v>
      </c>
      <c r="L17" s="81"/>
      <c r="N17" s="23" t="s">
        <v>42</v>
      </c>
      <c r="O17" s="34">
        <f>100-O16</f>
        <v>73.747658063366174</v>
      </c>
    </row>
    <row r="18" spans="1:15">
      <c r="A18" s="79"/>
      <c r="B18" s="11" t="s">
        <v>27</v>
      </c>
      <c r="C18" s="25">
        <v>240.44799999999998</v>
      </c>
      <c r="D18" s="25">
        <v>276.88933333333335</v>
      </c>
      <c r="E18" s="25">
        <v>247.32800000000003</v>
      </c>
      <c r="F18" s="25">
        <v>270.62833333333333</v>
      </c>
      <c r="G18" s="26">
        <v>279.54366666666664</v>
      </c>
      <c r="H18" s="28">
        <f t="shared" si="0"/>
        <v>3.2943089230617506</v>
      </c>
      <c r="I18" s="27">
        <f t="shared" si="8"/>
        <v>9.4208230905248556</v>
      </c>
      <c r="J18" s="28">
        <f t="shared" si="1"/>
        <v>3.7624015922275404</v>
      </c>
      <c r="K18" s="27">
        <f t="shared" si="2"/>
        <v>3.7170707073713039</v>
      </c>
      <c r="L18" s="81"/>
    </row>
    <row r="19" spans="1:15">
      <c r="A19" s="79"/>
      <c r="B19" s="11" t="s">
        <v>21</v>
      </c>
      <c r="C19" s="25">
        <v>214.43533333333332</v>
      </c>
      <c r="D19" s="25">
        <v>215.20800000000003</v>
      </c>
      <c r="E19" s="25">
        <v>209.88300000000001</v>
      </c>
      <c r="F19" s="25">
        <v>197.15666666666664</v>
      </c>
      <c r="G19" s="26">
        <v>204.09466666666665</v>
      </c>
      <c r="H19" s="28">
        <f t="shared" si="0"/>
        <v>3.5190288602972242</v>
      </c>
      <c r="I19" s="27">
        <f t="shared" si="8"/>
        <v>-6.0635369864797894</v>
      </c>
      <c r="J19" s="28">
        <f t="shared" si="1"/>
        <v>2.7469271902606121</v>
      </c>
      <c r="K19" s="27">
        <f t="shared" si="2"/>
        <v>2.7079399315037294</v>
      </c>
      <c r="L19" s="81"/>
    </row>
    <row r="20" spans="1:15">
      <c r="A20" s="79"/>
      <c r="B20" s="11" t="s">
        <v>6</v>
      </c>
      <c r="C20" s="25">
        <v>115.50700000000001</v>
      </c>
      <c r="D20" s="25">
        <v>125.24233333333333</v>
      </c>
      <c r="E20" s="25">
        <v>122.15266666666666</v>
      </c>
      <c r="F20" s="25">
        <v>142.39333333333332</v>
      </c>
      <c r="G20" s="26">
        <v>141.88466666666667</v>
      </c>
      <c r="H20" s="28">
        <f t="shared" si="0"/>
        <v>-0.35722646191299612</v>
      </c>
      <c r="I20" s="27">
        <f t="shared" si="8"/>
        <v>16.569975276839365</v>
      </c>
      <c r="J20" s="28">
        <f t="shared" si="1"/>
        <v>1.9096375966760373</v>
      </c>
      <c r="K20" s="27">
        <f t="shared" si="2"/>
        <v>1.9557674606315842</v>
      </c>
      <c r="L20" s="81"/>
    </row>
    <row r="21" spans="1:15">
      <c r="A21" s="79"/>
      <c r="B21" s="11" t="s">
        <v>22</v>
      </c>
      <c r="C21" s="25">
        <v>136.37233333333336</v>
      </c>
      <c r="D21" s="25">
        <v>151.74599999999998</v>
      </c>
      <c r="E21" s="25">
        <v>98.495666666666665</v>
      </c>
      <c r="F21" s="25">
        <v>130.04666666666668</v>
      </c>
      <c r="G21" s="26">
        <v>133.69366666666667</v>
      </c>
      <c r="H21" s="28">
        <f t="shared" si="0"/>
        <v>2.8043779156200266</v>
      </c>
      <c r="I21" s="27">
        <f t="shared" si="8"/>
        <v>32.032881311191375</v>
      </c>
      <c r="J21" s="28">
        <f t="shared" si="1"/>
        <v>1.7993942425360072</v>
      </c>
      <c r="K21" s="27">
        <f t="shared" si="2"/>
        <v>1.7861864251388322</v>
      </c>
      <c r="L21" s="81"/>
    </row>
    <row r="22" spans="1:15">
      <c r="A22" s="79"/>
      <c r="B22" s="11" t="s">
        <v>24</v>
      </c>
      <c r="C22" s="25">
        <v>133.79333333333332</v>
      </c>
      <c r="D22" s="25">
        <v>127.88733333333333</v>
      </c>
      <c r="E22" s="25">
        <v>133.91633333333334</v>
      </c>
      <c r="F22" s="25">
        <v>127.53666666666666</v>
      </c>
      <c r="G22" s="26">
        <v>126.57566666666666</v>
      </c>
      <c r="H22" s="28">
        <f t="shared" si="0"/>
        <v>-0.75350879485638345</v>
      </c>
      <c r="I22" s="27">
        <f t="shared" si="8"/>
        <v>-4.763919760845714</v>
      </c>
      <c r="J22" s="28">
        <f t="shared" si="1"/>
        <v>1.7035924851475648</v>
      </c>
      <c r="K22" s="27">
        <f t="shared" si="2"/>
        <v>1.7517116627937881</v>
      </c>
      <c r="L22" s="81"/>
    </row>
    <row r="23" spans="1:15">
      <c r="A23" s="79"/>
      <c r="B23" s="11" t="s">
        <v>8</v>
      </c>
      <c r="C23" s="25">
        <v>89.194999999999993</v>
      </c>
      <c r="D23" s="25">
        <v>108.782</v>
      </c>
      <c r="E23" s="25">
        <v>101.51433333333333</v>
      </c>
      <c r="F23" s="25">
        <v>98.430666666666667</v>
      </c>
      <c r="G23" s="26">
        <v>98.518999999999991</v>
      </c>
      <c r="H23" s="28">
        <f t="shared" si="0"/>
        <v>8.974167942239486E-2</v>
      </c>
      <c r="I23" s="27">
        <f t="shared" si="8"/>
        <v>-3.0376662737281679</v>
      </c>
      <c r="J23" s="28">
        <f t="shared" si="1"/>
        <v>1.3259754616678792</v>
      </c>
      <c r="K23" s="27">
        <f t="shared" si="2"/>
        <v>1.3519417692420568</v>
      </c>
      <c r="L23" s="81"/>
    </row>
    <row r="24" spans="1:15">
      <c r="A24" s="79"/>
      <c r="B24" s="11" t="s">
        <v>23</v>
      </c>
      <c r="C24" s="25">
        <v>85.704333333333324</v>
      </c>
      <c r="D24" s="25">
        <v>94.12166666666667</v>
      </c>
      <c r="E24" s="25">
        <v>97.283666666666676</v>
      </c>
      <c r="F24" s="25">
        <v>92.58</v>
      </c>
      <c r="G24" s="26">
        <v>89.241</v>
      </c>
      <c r="H24" s="28">
        <f t="shared" si="0"/>
        <v>-3.6066104990278625</v>
      </c>
      <c r="I24" s="27">
        <f t="shared" si="8"/>
        <v>-4.8350014219584736</v>
      </c>
      <c r="J24" s="28">
        <f t="shared" si="1"/>
        <v>1.2011020836052255</v>
      </c>
      <c r="K24" s="27">
        <f t="shared" si="2"/>
        <v>1.2715830668940873</v>
      </c>
      <c r="L24" s="81"/>
    </row>
    <row r="25" spans="1:15">
      <c r="A25" s="79"/>
      <c r="B25" s="11" t="s">
        <v>20</v>
      </c>
      <c r="C25" s="25">
        <v>65.025333333333336</v>
      </c>
      <c r="D25" s="25">
        <v>77.056666666666672</v>
      </c>
      <c r="E25" s="25">
        <v>71.505999999999986</v>
      </c>
      <c r="F25" s="25">
        <v>72.891333333333336</v>
      </c>
      <c r="G25" s="26">
        <v>75.550333333333327</v>
      </c>
      <c r="H25" s="28">
        <f t="shared" si="0"/>
        <v>3.6478959547088241</v>
      </c>
      <c r="I25" s="27">
        <f t="shared" si="8"/>
        <v>1.9373665613142244</v>
      </c>
      <c r="J25" s="28">
        <f t="shared" si="1"/>
        <v>1.0168382557763358</v>
      </c>
      <c r="K25" s="27">
        <f t="shared" si="2"/>
        <v>1.0011599178008126</v>
      </c>
      <c r="L25" s="81"/>
    </row>
    <row r="26" spans="1:15">
      <c r="A26" s="79"/>
      <c r="B26" s="11" t="s">
        <v>11</v>
      </c>
      <c r="C26" s="25">
        <v>63.391333333333321</v>
      </c>
      <c r="D26" s="25">
        <v>66.068666666666672</v>
      </c>
      <c r="E26" s="25">
        <v>62.262666666666661</v>
      </c>
      <c r="F26" s="25">
        <v>59.202666666666666</v>
      </c>
      <c r="G26" s="26">
        <v>64.198666666666668</v>
      </c>
      <c r="H26" s="28">
        <f t="shared" si="0"/>
        <v>8.4388090626548404</v>
      </c>
      <c r="I26" s="27">
        <f t="shared" si="8"/>
        <v>-4.9146626121592369</v>
      </c>
      <c r="J26" s="28">
        <f t="shared" si="1"/>
        <v>0.86405522459419637</v>
      </c>
      <c r="K26" s="27">
        <f t="shared" si="2"/>
        <v>0.81314655917377776</v>
      </c>
      <c r="L26" s="81"/>
    </row>
    <row r="27" spans="1:15">
      <c r="A27" s="79"/>
      <c r="B27" s="11" t="s">
        <v>9</v>
      </c>
      <c r="C27" s="25">
        <v>48.09</v>
      </c>
      <c r="D27" s="25">
        <v>53.294000000000004</v>
      </c>
      <c r="E27" s="25">
        <v>53.094333333333338</v>
      </c>
      <c r="F27" s="25">
        <v>48.093333333333327</v>
      </c>
      <c r="G27" s="26">
        <v>47.327666666666673</v>
      </c>
      <c r="H27" s="28">
        <f t="shared" si="0"/>
        <v>-1.5920432492375625</v>
      </c>
      <c r="I27" s="27">
        <f t="shared" si="8"/>
        <v>-9.4190842713911991</v>
      </c>
      <c r="J27" s="28">
        <f t="shared" si="1"/>
        <v>0.63698702441150279</v>
      </c>
      <c r="K27" s="27">
        <f t="shared" si="2"/>
        <v>0.66056025380384131</v>
      </c>
      <c r="L27" s="81"/>
    </row>
    <row r="28" spans="1:15" ht="14.25" customHeight="1">
      <c r="A28" s="79"/>
      <c r="B28" s="12"/>
      <c r="C28" s="4"/>
      <c r="D28" s="4"/>
      <c r="E28" s="4"/>
      <c r="F28" s="4"/>
      <c r="G28" s="4"/>
      <c r="H28" s="24"/>
      <c r="I28" s="24"/>
      <c r="J28" s="24"/>
      <c r="K28" s="24"/>
      <c r="L28" s="81"/>
    </row>
    <row r="29" spans="1:15">
      <c r="A29" s="79"/>
      <c r="B29" s="11"/>
      <c r="C29" s="4"/>
      <c r="D29" s="4"/>
      <c r="E29" s="4"/>
      <c r="F29" s="4"/>
      <c r="G29" s="5"/>
      <c r="H29" s="8"/>
      <c r="I29" s="8"/>
      <c r="J29" s="8"/>
      <c r="K29" s="8"/>
      <c r="L29" s="81"/>
      <c r="N29" s="23" t="str">
        <f>IF(G29="","",1)</f>
        <v/>
      </c>
    </row>
    <row r="30" spans="1:15">
      <c r="A30" s="79"/>
      <c r="B30" s="11"/>
      <c r="C30" s="4"/>
      <c r="D30" s="4"/>
      <c r="E30" s="4"/>
      <c r="F30" s="4"/>
      <c r="G30" s="5"/>
      <c r="H30" s="8"/>
      <c r="I30" s="8"/>
      <c r="J30" s="8"/>
      <c r="K30" s="8"/>
      <c r="L30" s="81"/>
      <c r="N30" s="23" t="str">
        <f>IF(G30="","",1)</f>
        <v/>
      </c>
    </row>
    <row r="31" spans="1:15">
      <c r="A31" s="79"/>
      <c r="B31" s="11"/>
      <c r="C31" s="4"/>
      <c r="D31" s="4"/>
      <c r="E31" s="4"/>
      <c r="F31" s="4"/>
      <c r="G31" s="5"/>
      <c r="H31" s="8"/>
      <c r="I31" s="8"/>
      <c r="J31" s="8"/>
      <c r="K31" s="8"/>
      <c r="L31" s="81"/>
      <c r="N31" s="23" t="str">
        <f>IF(G31="","",1)</f>
        <v/>
      </c>
    </row>
    <row r="32" spans="1:15">
      <c r="A32" s="79"/>
      <c r="B32" s="11"/>
      <c r="C32" s="4"/>
      <c r="D32" s="4"/>
      <c r="E32" s="4"/>
      <c r="F32" s="4"/>
      <c r="G32" s="5"/>
      <c r="H32" s="8"/>
      <c r="I32" s="8"/>
      <c r="J32" s="8"/>
      <c r="K32" s="8"/>
      <c r="L32" s="81"/>
      <c r="N32" s="23" t="str">
        <f>IF(G32="","",1)</f>
        <v/>
      </c>
    </row>
    <row r="33" spans="1:14">
      <c r="A33" s="79"/>
      <c r="B33" s="11"/>
      <c r="C33" s="4"/>
      <c r="D33" s="4"/>
      <c r="E33" s="4"/>
      <c r="F33" s="4"/>
      <c r="G33" s="5"/>
      <c r="H33" s="8"/>
      <c r="I33" s="8"/>
      <c r="J33" s="8"/>
      <c r="K33" s="8"/>
      <c r="L33" s="81"/>
      <c r="N33" s="23" t="str">
        <f>IF(G33="","",1)</f>
        <v/>
      </c>
    </row>
    <row r="34" spans="1:14">
      <c r="A34" s="79"/>
      <c r="B34" s="11"/>
      <c r="C34" s="4"/>
      <c r="D34" s="4"/>
      <c r="E34" s="4"/>
      <c r="F34" s="4"/>
      <c r="G34" s="5"/>
      <c r="H34" s="8"/>
      <c r="I34" s="8"/>
      <c r="J34" s="8"/>
      <c r="K34" s="8"/>
      <c r="L34" s="81"/>
    </row>
    <row r="35" spans="1:14">
      <c r="A35" s="79"/>
      <c r="B35" s="11"/>
      <c r="C35" s="4"/>
      <c r="D35" s="4"/>
      <c r="E35" s="4"/>
      <c r="F35" s="4"/>
      <c r="G35" s="5"/>
      <c r="H35" s="8"/>
      <c r="I35" s="8"/>
      <c r="J35" s="8"/>
      <c r="K35" s="8"/>
      <c r="L35" s="81"/>
      <c r="N35" s="23" t="str">
        <f>IF(G35="","",1)</f>
        <v/>
      </c>
    </row>
    <row r="36" spans="1:14">
      <c r="A36" s="79"/>
      <c r="B36" s="11"/>
      <c r="C36" s="4"/>
      <c r="D36" s="4"/>
      <c r="E36" s="4"/>
      <c r="F36" s="4"/>
      <c r="G36" s="5"/>
      <c r="H36" s="8"/>
      <c r="I36" s="8"/>
      <c r="J36" s="8"/>
      <c r="K36" s="8"/>
      <c r="L36" s="81"/>
      <c r="N36" s="23" t="str">
        <f>IF(G36="","",1)</f>
        <v/>
      </c>
    </row>
    <row r="37" spans="1:14">
      <c r="A37" s="79"/>
      <c r="B37" s="11"/>
      <c r="C37" s="4"/>
      <c r="D37" s="4"/>
      <c r="E37" s="4"/>
      <c r="F37" s="4"/>
      <c r="G37" s="5"/>
      <c r="H37" s="8"/>
      <c r="I37" s="8"/>
      <c r="J37" s="8"/>
      <c r="K37" s="8"/>
      <c r="L37" s="81"/>
      <c r="N37" s="23" t="str">
        <f>IF(G37="","",1)</f>
        <v/>
      </c>
    </row>
    <row r="38" spans="1:14">
      <c r="A38" s="79"/>
      <c r="B38" s="11"/>
      <c r="C38" s="4"/>
      <c r="D38" s="4"/>
      <c r="E38" s="4"/>
      <c r="F38" s="4"/>
      <c r="G38" s="5"/>
      <c r="H38" s="8"/>
      <c r="I38" s="8"/>
      <c r="J38" s="8"/>
      <c r="K38" s="8"/>
      <c r="L38" s="81"/>
      <c r="N38" s="23" t="str">
        <f>IF(G38="","",1)</f>
        <v/>
      </c>
    </row>
    <row r="39" spans="1:14">
      <c r="A39" s="79"/>
      <c r="B39" s="11"/>
      <c r="C39" s="4"/>
      <c r="D39" s="4"/>
      <c r="E39" s="4"/>
      <c r="F39" s="4"/>
      <c r="G39" s="5"/>
      <c r="H39" s="8"/>
      <c r="I39" s="8"/>
      <c r="J39" s="8"/>
      <c r="K39" s="8"/>
      <c r="L39" s="81"/>
    </row>
    <row r="40" spans="1:14">
      <c r="A40" s="79"/>
      <c r="B40" s="11"/>
      <c r="C40" s="4"/>
      <c r="D40" s="4"/>
      <c r="E40" s="4"/>
      <c r="F40" s="4"/>
      <c r="G40" s="5"/>
      <c r="H40" s="8"/>
      <c r="I40" s="8"/>
      <c r="J40" s="8"/>
      <c r="K40" s="8"/>
      <c r="L40" s="81"/>
    </row>
    <row r="41" spans="1:14">
      <c r="A41" s="79"/>
      <c r="B41" s="91" t="s">
        <v>31</v>
      </c>
      <c r="C41" s="5"/>
      <c r="D41" s="5"/>
      <c r="E41" s="5"/>
      <c r="F41" s="5"/>
      <c r="G41" s="5"/>
      <c r="H41" s="6"/>
      <c r="I41" s="6"/>
      <c r="J41" s="6"/>
      <c r="K41" s="6"/>
      <c r="L41" s="81"/>
    </row>
    <row r="42" spans="1:14">
      <c r="A42" s="79"/>
      <c r="B42" s="91" t="s">
        <v>115</v>
      </c>
      <c r="C42" s="11"/>
      <c r="D42" s="11"/>
      <c r="E42" s="11"/>
      <c r="F42" s="11"/>
      <c r="G42" s="11"/>
      <c r="H42" s="11"/>
      <c r="I42" s="11"/>
      <c r="J42" s="11"/>
      <c r="K42" s="11"/>
      <c r="L42" s="81"/>
    </row>
    <row r="43" spans="1:14">
      <c r="A43" s="79"/>
      <c r="B43" s="91" t="s">
        <v>112</v>
      </c>
      <c r="C43" s="11"/>
      <c r="D43" s="11"/>
      <c r="E43" s="11"/>
      <c r="F43" s="11"/>
      <c r="G43" s="11"/>
      <c r="H43" s="11"/>
      <c r="I43" s="11"/>
      <c r="J43" s="11"/>
      <c r="K43" s="11"/>
      <c r="L43" s="81"/>
    </row>
    <row r="44" spans="1:14">
      <c r="A44" s="79"/>
      <c r="B44" s="91" t="s">
        <v>113</v>
      </c>
      <c r="C44" s="11"/>
      <c r="D44" s="11"/>
      <c r="E44" s="11"/>
      <c r="F44" s="11"/>
      <c r="G44" s="11"/>
      <c r="H44" s="11"/>
      <c r="I44" s="11"/>
      <c r="J44" s="11"/>
      <c r="K44" s="11"/>
      <c r="L44" s="81"/>
    </row>
    <row r="45" spans="1:14">
      <c r="A45" s="82"/>
      <c r="B45" s="92" t="s">
        <v>188</v>
      </c>
      <c r="C45" s="68"/>
      <c r="D45" s="68"/>
      <c r="E45" s="68"/>
      <c r="F45" s="68"/>
      <c r="G45" s="68"/>
      <c r="H45" s="68"/>
      <c r="I45" s="68"/>
      <c r="J45" s="68"/>
      <c r="K45" s="68"/>
      <c r="L45" s="83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>
  <sheetPr published="0" codeName="Hoja43">
    <tabColor rgb="FF53722D"/>
  </sheetPr>
  <dimension ref="A1:O45"/>
  <sheetViews>
    <sheetView zoomScaleSheetLayoutView="100" workbookViewId="0">
      <pane ySplit="11" topLeftCell="A12" activePane="bottomLeft" state="frozen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06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200" t="s">
        <v>95</v>
      </c>
      <c r="D7" s="200"/>
      <c r="E7" s="200"/>
      <c r="F7" s="200"/>
      <c r="G7" s="200"/>
      <c r="H7" s="200"/>
      <c r="I7" s="200"/>
      <c r="J7" s="200"/>
      <c r="K7" s="200"/>
      <c r="L7" s="18"/>
    </row>
    <row r="8" spans="1:15">
      <c r="A8" s="16"/>
      <c r="B8" s="10"/>
      <c r="C8" s="197" t="s">
        <v>132</v>
      </c>
      <c r="D8" s="197"/>
      <c r="E8" s="197"/>
      <c r="F8" s="197"/>
      <c r="G8" s="197"/>
      <c r="H8" s="197"/>
      <c r="I8" s="197"/>
      <c r="J8" s="197"/>
      <c r="K8" s="197"/>
      <c r="L8" s="18"/>
    </row>
    <row r="9" spans="1:15">
      <c r="A9" s="16"/>
      <c r="B9" s="10"/>
      <c r="C9" s="93"/>
      <c r="D9" s="93"/>
      <c r="E9" s="93"/>
      <c r="F9" s="93"/>
      <c r="G9" s="93"/>
      <c r="H9" s="10"/>
      <c r="I9" s="10"/>
      <c r="J9" s="10"/>
      <c r="K9" s="10"/>
      <c r="L9" s="18"/>
    </row>
    <row r="10" spans="1:15" ht="15.75" customHeight="1">
      <c r="A10" s="16"/>
      <c r="B10" s="11"/>
      <c r="C10" s="198" t="s">
        <v>2</v>
      </c>
      <c r="D10" s="198"/>
      <c r="E10" s="198"/>
      <c r="F10" s="198"/>
      <c r="G10" s="198"/>
      <c r="H10" s="199" t="s">
        <v>1</v>
      </c>
      <c r="I10" s="199" t="s">
        <v>3</v>
      </c>
      <c r="J10" s="199" t="s">
        <v>29</v>
      </c>
      <c r="K10" s="199" t="s">
        <v>30</v>
      </c>
      <c r="L10" s="18"/>
    </row>
    <row r="11" spans="1:15">
      <c r="A11" s="16"/>
      <c r="B11" s="11"/>
      <c r="C11" s="93">
        <v>2006</v>
      </c>
      <c r="D11" s="93">
        <v>2007</v>
      </c>
      <c r="E11" s="93">
        <v>2008</v>
      </c>
      <c r="F11" s="93">
        <v>2009</v>
      </c>
      <c r="G11" s="93">
        <v>2010</v>
      </c>
      <c r="H11" s="199"/>
      <c r="I11" s="199"/>
      <c r="J11" s="199"/>
      <c r="K11" s="199"/>
      <c r="L11" s="18"/>
      <c r="O11" s="102"/>
    </row>
    <row r="12" spans="1:15" ht="12" customHeight="1">
      <c r="A12" s="16"/>
      <c r="B12" s="11"/>
      <c r="C12" s="93"/>
      <c r="D12" s="93"/>
      <c r="E12" s="93"/>
      <c r="F12" s="93"/>
      <c r="G12" s="93"/>
      <c r="H12" s="93"/>
      <c r="I12" s="93"/>
      <c r="J12" s="93"/>
      <c r="K12" s="93"/>
      <c r="L12" s="18"/>
    </row>
    <row r="13" spans="1:15">
      <c r="A13" s="16"/>
      <c r="B13" s="12" t="s">
        <v>28</v>
      </c>
      <c r="C13" s="26">
        <v>10245.422000000002</v>
      </c>
      <c r="D13" s="26">
        <v>9131.2813333333324</v>
      </c>
      <c r="E13" s="26">
        <v>10185.604666666666</v>
      </c>
      <c r="F13" s="26">
        <v>11208.130666666668</v>
      </c>
      <c r="G13" s="26">
        <v>11615.688000000002</v>
      </c>
      <c r="H13" s="28">
        <f t="shared" ref="H13:H27" si="0">IF(OR(OR(G13=0,F13=0),G13=""),"",(G13/F13-1)*100)</f>
        <v>3.6362650066654068</v>
      </c>
      <c r="I13" s="27">
        <f>IF(OR(OR(G13=0,F13=0),F13=""),"",(F13/E13-1)*100)</f>
        <v>10.038932723810824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32</v>
      </c>
      <c r="C14" s="25">
        <f>C13-SUM(C15:C27)</f>
        <v>6482.5496666666695</v>
      </c>
      <c r="D14" s="25">
        <f t="shared" ref="D14:G14" si="3">D13-SUM(D15:D27)</f>
        <v>5490.6723333333321</v>
      </c>
      <c r="E14" s="25">
        <f t="shared" si="3"/>
        <v>5935.4136666666664</v>
      </c>
      <c r="F14" s="25">
        <f t="shared" si="3"/>
        <v>6759.6130000000012</v>
      </c>
      <c r="G14" s="25">
        <f t="shared" si="3"/>
        <v>7014.8036666666676</v>
      </c>
      <c r="H14" s="62">
        <f t="shared" si="0"/>
        <v>3.7752259880361017</v>
      </c>
      <c r="I14" s="61">
        <f t="shared" ref="I14" si="4">IF(OR(OR(G14=0,F14=0),F14=""),"",(F14/E14-1)*100)</f>
        <v>13.886131272737479</v>
      </c>
      <c r="J14" s="62">
        <f t="shared" si="1"/>
        <v>60.390772089149316</v>
      </c>
      <c r="K14" s="61">
        <f t="shared" si="2"/>
        <v>60.309905380593953</v>
      </c>
      <c r="L14" s="18"/>
    </row>
    <row r="15" spans="1:15">
      <c r="A15" s="16"/>
      <c r="B15" s="12" t="s">
        <v>5</v>
      </c>
      <c r="C15" s="29">
        <v>1373.0606666666663</v>
      </c>
      <c r="D15" s="29">
        <v>1163.3086666666668</v>
      </c>
      <c r="E15" s="29">
        <v>1557.6106666666662</v>
      </c>
      <c r="F15" s="29">
        <v>1524.1933333333332</v>
      </c>
      <c r="G15" s="29">
        <v>1619.2183333333335</v>
      </c>
      <c r="H15" s="36">
        <f t="shared" si="0"/>
        <v>6.2344453240840148</v>
      </c>
      <c r="I15" s="36">
        <f>IF(OR(OR(G15=0,F15=0),F15=""),"",(F15/E15-1)*100)</f>
        <v>-2.1454227329379516</v>
      </c>
      <c r="J15" s="36">
        <f t="shared" si="1"/>
        <v>13.939926187181795</v>
      </c>
      <c r="K15" s="36">
        <f t="shared" si="2"/>
        <v>13.598996823496465</v>
      </c>
      <c r="L15" s="18"/>
    </row>
    <row r="16" spans="1:15">
      <c r="A16" s="16"/>
      <c r="B16" s="11" t="s">
        <v>25</v>
      </c>
      <c r="C16" s="63">
        <v>496.39899999999989</v>
      </c>
      <c r="D16" s="63">
        <v>558.38266666666686</v>
      </c>
      <c r="E16" s="63">
        <v>614.20333333333326</v>
      </c>
      <c r="F16" s="63">
        <v>649.4613333333333</v>
      </c>
      <c r="G16" s="63">
        <v>695.43700000000001</v>
      </c>
      <c r="H16" s="62">
        <f t="shared" si="0"/>
        <v>7.0790460196757943</v>
      </c>
      <c r="I16" s="61">
        <f t="shared" ref="I16:I27" si="5">IF(OR(OR(G16=0,F16=0),F16=""),"",(F16/E16-1)*100)</f>
        <v>5.7404442611296069</v>
      </c>
      <c r="J16" s="62">
        <f t="shared" si="1"/>
        <v>5.9870495832877051</v>
      </c>
      <c r="K16" s="61">
        <f t="shared" si="2"/>
        <v>5.7945553335209743</v>
      </c>
      <c r="L16" s="18"/>
      <c r="N16" s="23" t="s">
        <v>5</v>
      </c>
      <c r="O16" s="34">
        <f>J15</f>
        <v>13.939926187181795</v>
      </c>
    </row>
    <row r="17" spans="1:15">
      <c r="A17" s="16"/>
      <c r="B17" s="11" t="s">
        <v>26</v>
      </c>
      <c r="C17" s="63">
        <v>447.50599999999997</v>
      </c>
      <c r="D17" s="63">
        <v>485.62133333333315</v>
      </c>
      <c r="E17" s="63">
        <v>505.36766666666676</v>
      </c>
      <c r="F17" s="63">
        <v>578.50866666666661</v>
      </c>
      <c r="G17" s="64">
        <v>557.58833333333325</v>
      </c>
      <c r="H17" s="28">
        <f t="shared" si="0"/>
        <v>-3.6162523638366695</v>
      </c>
      <c r="I17" s="27">
        <f t="shared" si="5"/>
        <v>14.472829352623107</v>
      </c>
      <c r="J17" s="28">
        <f t="shared" si="1"/>
        <v>4.8003039796982598</v>
      </c>
      <c r="K17" s="27">
        <f t="shared" si="2"/>
        <v>5.1615089426747103</v>
      </c>
      <c r="L17" s="18"/>
      <c r="N17" s="23" t="s">
        <v>42</v>
      </c>
      <c r="O17" s="34">
        <f>100-O16</f>
        <v>86.060073812818203</v>
      </c>
    </row>
    <row r="18" spans="1:15">
      <c r="A18" s="16"/>
      <c r="B18" s="11" t="s">
        <v>27</v>
      </c>
      <c r="C18" s="25">
        <v>376.17433333333338</v>
      </c>
      <c r="D18" s="25">
        <v>366.13600000000002</v>
      </c>
      <c r="E18" s="25">
        <v>388.32833333333332</v>
      </c>
      <c r="F18" s="25">
        <v>401.31866666666667</v>
      </c>
      <c r="G18" s="26">
        <v>403.31533333333329</v>
      </c>
      <c r="H18" s="28">
        <f t="shared" si="0"/>
        <v>0.49752648767893426</v>
      </c>
      <c r="I18" s="27">
        <f t="shared" si="5"/>
        <v>3.3451932857504696</v>
      </c>
      <c r="J18" s="28">
        <f t="shared" si="1"/>
        <v>3.4721605240544786</v>
      </c>
      <c r="K18" s="27">
        <f t="shared" si="2"/>
        <v>3.5806030336548536</v>
      </c>
      <c r="L18" s="18"/>
    </row>
    <row r="19" spans="1:15">
      <c r="A19" s="16"/>
      <c r="B19" s="11" t="s">
        <v>21</v>
      </c>
      <c r="C19" s="25">
        <v>205.05733333333339</v>
      </c>
      <c r="D19" s="25">
        <v>194.88099999999991</v>
      </c>
      <c r="E19" s="25">
        <v>245.06266666666667</v>
      </c>
      <c r="F19" s="25">
        <v>307.91666666666663</v>
      </c>
      <c r="G19" s="26">
        <v>324.99300000000005</v>
      </c>
      <c r="H19" s="28">
        <f t="shared" si="0"/>
        <v>5.5457645466847394</v>
      </c>
      <c r="I19" s="27">
        <f t="shared" si="5"/>
        <v>25.648133538632266</v>
      </c>
      <c r="J19" s="28">
        <f t="shared" si="1"/>
        <v>2.7978799017328977</v>
      </c>
      <c r="K19" s="27">
        <f t="shared" si="2"/>
        <v>2.747261571302166</v>
      </c>
      <c r="L19" s="18"/>
    </row>
    <row r="20" spans="1:15">
      <c r="A20" s="16"/>
      <c r="B20" s="11" t="s">
        <v>6</v>
      </c>
      <c r="C20" s="25">
        <v>196.86099999999999</v>
      </c>
      <c r="D20" s="25">
        <v>198.46966666666665</v>
      </c>
      <c r="E20" s="25">
        <v>187.19633333333331</v>
      </c>
      <c r="F20" s="25">
        <v>198.55599999999998</v>
      </c>
      <c r="G20" s="26">
        <v>208.97633333333337</v>
      </c>
      <c r="H20" s="28">
        <f t="shared" si="0"/>
        <v>5.2480576428480585</v>
      </c>
      <c r="I20" s="27">
        <f t="shared" si="5"/>
        <v>6.0683168651807673</v>
      </c>
      <c r="J20" s="28">
        <f t="shared" si="1"/>
        <v>1.7990870048621599</v>
      </c>
      <c r="K20" s="27">
        <f t="shared" si="2"/>
        <v>1.7715353782456496</v>
      </c>
      <c r="L20" s="18"/>
    </row>
    <row r="21" spans="1:15">
      <c r="A21" s="16"/>
      <c r="B21" s="11" t="s">
        <v>22</v>
      </c>
      <c r="C21" s="25">
        <v>150.09733333333332</v>
      </c>
      <c r="D21" s="25">
        <v>158.358</v>
      </c>
      <c r="E21" s="25">
        <v>215.89399999999998</v>
      </c>
      <c r="F21" s="25">
        <v>191.18700000000001</v>
      </c>
      <c r="G21" s="26">
        <v>189.18833333333333</v>
      </c>
      <c r="H21" s="28">
        <f t="shared" si="0"/>
        <v>-1.0453988329053088</v>
      </c>
      <c r="I21" s="27">
        <f t="shared" si="5"/>
        <v>-11.444041983565988</v>
      </c>
      <c r="J21" s="28">
        <f t="shared" si="1"/>
        <v>1.6287311895200121</v>
      </c>
      <c r="K21" s="27">
        <f t="shared" si="2"/>
        <v>1.7057884645170682</v>
      </c>
      <c r="L21" s="18"/>
    </row>
    <row r="22" spans="1:15">
      <c r="A22" s="16"/>
      <c r="B22" s="11" t="s">
        <v>24</v>
      </c>
      <c r="C22" s="25">
        <v>106.29600000000002</v>
      </c>
      <c r="D22" s="25">
        <v>102.93499999999999</v>
      </c>
      <c r="E22" s="25">
        <v>102.35900000000001</v>
      </c>
      <c r="F22" s="25">
        <v>114.73733333333334</v>
      </c>
      <c r="G22" s="26">
        <v>123.21300000000001</v>
      </c>
      <c r="H22" s="28">
        <f t="shared" si="0"/>
        <v>7.3870173032898334</v>
      </c>
      <c r="I22" s="27">
        <f t="shared" si="5"/>
        <v>12.093058092921316</v>
      </c>
      <c r="J22" s="28">
        <f t="shared" si="1"/>
        <v>1.0607464663307071</v>
      </c>
      <c r="K22" s="27">
        <f t="shared" si="2"/>
        <v>1.0236973206831517</v>
      </c>
      <c r="L22" s="18"/>
    </row>
    <row r="23" spans="1:15">
      <c r="A23" s="16"/>
      <c r="B23" s="11" t="s">
        <v>8</v>
      </c>
      <c r="C23" s="25">
        <v>108.65966666666671</v>
      </c>
      <c r="D23" s="25">
        <v>107.28400000000003</v>
      </c>
      <c r="E23" s="25">
        <v>107.298</v>
      </c>
      <c r="F23" s="25">
        <v>130.596</v>
      </c>
      <c r="G23" s="26">
        <v>118.98300000000005</v>
      </c>
      <c r="H23" s="28">
        <f t="shared" si="0"/>
        <v>-8.8923091059450172</v>
      </c>
      <c r="I23" s="27">
        <f t="shared" si="5"/>
        <v>21.71335905608678</v>
      </c>
      <c r="J23" s="28">
        <f t="shared" si="1"/>
        <v>1.0243301989516249</v>
      </c>
      <c r="K23" s="27">
        <f t="shared" si="2"/>
        <v>1.1651898419456921</v>
      </c>
      <c r="L23" s="18"/>
    </row>
    <row r="24" spans="1:15">
      <c r="A24" s="16"/>
      <c r="B24" s="11" t="s">
        <v>20</v>
      </c>
      <c r="C24" s="25">
        <v>91.353333333333367</v>
      </c>
      <c r="D24" s="25">
        <v>93.165333333333336</v>
      </c>
      <c r="E24" s="25">
        <v>100.75000000000001</v>
      </c>
      <c r="F24" s="25">
        <v>104.06700000000001</v>
      </c>
      <c r="G24" s="26">
        <v>101.52699999999999</v>
      </c>
      <c r="H24" s="28">
        <f t="shared" si="0"/>
        <v>-2.4407352955307826</v>
      </c>
      <c r="I24" s="27">
        <f t="shared" si="5"/>
        <v>3.2923076923076833</v>
      </c>
      <c r="J24" s="28">
        <f t="shared" si="1"/>
        <v>0.87405068042461165</v>
      </c>
      <c r="K24" s="27">
        <f t="shared" si="2"/>
        <v>0.92849559926615177</v>
      </c>
      <c r="L24" s="18"/>
    </row>
    <row r="25" spans="1:15">
      <c r="A25" s="16"/>
      <c r="B25" s="11" t="s">
        <v>9</v>
      </c>
      <c r="C25" s="25">
        <v>77.045666666666662</v>
      </c>
      <c r="D25" s="25">
        <v>76.316000000000003</v>
      </c>
      <c r="E25" s="25">
        <v>86.38300000000001</v>
      </c>
      <c r="F25" s="25">
        <v>90.076000000000022</v>
      </c>
      <c r="G25" s="26">
        <v>95.718666666666664</v>
      </c>
      <c r="H25" s="28">
        <f t="shared" si="0"/>
        <v>6.264339742735725</v>
      </c>
      <c r="I25" s="27">
        <f t="shared" si="5"/>
        <v>4.2751467302594381</v>
      </c>
      <c r="J25" s="28">
        <f t="shared" si="1"/>
        <v>0.82404646773111201</v>
      </c>
      <c r="K25" s="27">
        <f t="shared" si="2"/>
        <v>0.80366657633541749</v>
      </c>
      <c r="L25" s="18"/>
    </row>
    <row r="26" spans="1:15">
      <c r="A26" s="16"/>
      <c r="B26" s="11" t="s">
        <v>11</v>
      </c>
      <c r="C26" s="25">
        <v>70.567000000000021</v>
      </c>
      <c r="D26" s="25">
        <v>69.63</v>
      </c>
      <c r="E26" s="25">
        <v>78.604333333333329</v>
      </c>
      <c r="F26" s="25">
        <v>85.862333333333339</v>
      </c>
      <c r="G26" s="26">
        <v>87.558999999999997</v>
      </c>
      <c r="H26" s="28">
        <f t="shared" si="0"/>
        <v>1.9760313991000977</v>
      </c>
      <c r="I26" s="27">
        <f t="shared" si="5"/>
        <v>9.2335876308770271</v>
      </c>
      <c r="J26" s="28">
        <f t="shared" si="1"/>
        <v>0.75379951665368417</v>
      </c>
      <c r="K26" s="27">
        <f t="shared" si="2"/>
        <v>0.76607184451097277</v>
      </c>
      <c r="L26" s="18"/>
    </row>
    <row r="27" spans="1:15">
      <c r="A27" s="16"/>
      <c r="B27" s="11" t="s">
        <v>23</v>
      </c>
      <c r="C27" s="25">
        <v>63.795000000000016</v>
      </c>
      <c r="D27" s="25">
        <v>66.121333333333297</v>
      </c>
      <c r="E27" s="25">
        <v>61.13366666666667</v>
      </c>
      <c r="F27" s="25">
        <v>72.037333333333336</v>
      </c>
      <c r="G27" s="26">
        <v>75.166999999999987</v>
      </c>
      <c r="H27" s="28">
        <f t="shared" si="0"/>
        <v>4.3445065521581228</v>
      </c>
      <c r="I27" s="27">
        <f t="shared" si="5"/>
        <v>17.835780611883244</v>
      </c>
      <c r="J27" s="28">
        <f t="shared" si="1"/>
        <v>0.64711621042162948</v>
      </c>
      <c r="K27" s="27">
        <f t="shared" si="2"/>
        <v>0.64272388925277812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B41" s="91" t="s">
        <v>31</v>
      </c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91" t="s">
        <v>115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91" t="s">
        <v>112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91" t="s">
        <v>113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20"/>
      <c r="B45" s="110" t="s">
        <v>188</v>
      </c>
      <c r="C45" s="21"/>
      <c r="D45" s="21"/>
      <c r="E45" s="21"/>
      <c r="F45" s="21"/>
      <c r="G45" s="21"/>
      <c r="H45" s="21"/>
      <c r="I45" s="21"/>
      <c r="J45" s="21"/>
      <c r="K45" s="21"/>
      <c r="L45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>
  <sheetPr published="0" codeName="Hoja44">
    <tabColor rgb="FF53722D"/>
  </sheetPr>
  <dimension ref="A1:P44"/>
  <sheetViews>
    <sheetView zoomScaleSheetLayoutView="100" workbookViewId="0">
      <pane ySplit="11" topLeftCell="A12" activePane="bottomLeft" state="frozen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165" customWidth="1"/>
    <col min="12" max="12" width="1.85546875" style="9" customWidth="1"/>
    <col min="13" max="13" width="10.85546875" style="9"/>
    <col min="14" max="14" width="11.42578125" style="69" customWidth="1"/>
    <col min="15" max="15" width="10.85546875" style="69" customWidth="1"/>
    <col min="16" max="16" width="10.85546875" style="69"/>
    <col min="17" max="16384" width="10.85546875" style="9"/>
  </cols>
  <sheetData>
    <row r="1" spans="1:16">
      <c r="A1" s="13"/>
      <c r="B1" s="14"/>
      <c r="C1" s="14"/>
      <c r="D1" s="14"/>
      <c r="E1" s="14"/>
      <c r="F1" s="14"/>
      <c r="G1" s="14"/>
      <c r="H1" s="14"/>
      <c r="I1" s="106"/>
      <c r="J1" s="14"/>
      <c r="K1" s="161"/>
      <c r="L1" s="15"/>
      <c r="M1" s="33"/>
    </row>
    <row r="2" spans="1:16">
      <c r="A2" s="16"/>
      <c r="B2" s="10"/>
      <c r="C2" s="10"/>
      <c r="D2" s="10"/>
      <c r="E2" s="10"/>
      <c r="F2" s="10"/>
      <c r="G2" s="10"/>
      <c r="H2" s="10"/>
      <c r="I2" s="11"/>
      <c r="J2" s="10"/>
      <c r="K2" s="162"/>
      <c r="L2" s="17"/>
      <c r="M2" s="33"/>
    </row>
    <row r="3" spans="1:16">
      <c r="A3" s="16"/>
      <c r="B3" s="10"/>
      <c r="C3" s="10"/>
      <c r="D3" s="10"/>
      <c r="E3" s="10"/>
      <c r="F3" s="10"/>
      <c r="G3" s="10"/>
      <c r="H3" s="10"/>
      <c r="I3" s="11"/>
      <c r="J3" s="10"/>
      <c r="K3" s="162"/>
      <c r="L3" s="17"/>
      <c r="M3" s="33"/>
    </row>
    <row r="4" spans="1:16">
      <c r="A4" s="16"/>
      <c r="B4" s="10"/>
      <c r="C4" s="10"/>
      <c r="D4" s="10"/>
      <c r="E4" s="10"/>
      <c r="F4" s="10"/>
      <c r="G4" s="10"/>
      <c r="H4" s="10"/>
      <c r="I4" s="11"/>
      <c r="J4" s="10"/>
      <c r="K4" s="162"/>
      <c r="L4" s="18"/>
    </row>
    <row r="5" spans="1:16">
      <c r="A5" s="16"/>
      <c r="B5" s="10"/>
      <c r="C5" s="10"/>
      <c r="D5" s="10"/>
      <c r="E5" s="10"/>
      <c r="F5" s="10"/>
      <c r="G5" s="10"/>
      <c r="H5" s="10"/>
      <c r="I5" s="10"/>
      <c r="J5" s="10"/>
      <c r="K5" s="162"/>
      <c r="L5" s="18"/>
    </row>
    <row r="6" spans="1:16">
      <c r="A6" s="16"/>
      <c r="B6" s="10"/>
      <c r="C6" s="10"/>
      <c r="D6" s="10"/>
      <c r="E6" s="10"/>
      <c r="F6" s="10"/>
      <c r="G6" s="10"/>
      <c r="H6" s="10"/>
      <c r="I6" s="10"/>
      <c r="J6" s="10"/>
      <c r="K6" s="162"/>
      <c r="L6" s="18"/>
    </row>
    <row r="7" spans="1:16">
      <c r="A7" s="16"/>
      <c r="B7" s="10"/>
      <c r="C7" s="200" t="s">
        <v>96</v>
      </c>
      <c r="D7" s="200"/>
      <c r="E7" s="200"/>
      <c r="F7" s="200"/>
      <c r="G7" s="200"/>
      <c r="H7" s="200"/>
      <c r="I7" s="200"/>
      <c r="J7" s="200"/>
      <c r="K7" s="200"/>
      <c r="L7" s="18"/>
    </row>
    <row r="8" spans="1:16">
      <c r="A8" s="16"/>
      <c r="B8" s="10"/>
      <c r="C8" s="197" t="s">
        <v>131</v>
      </c>
      <c r="D8" s="197"/>
      <c r="E8" s="197"/>
      <c r="F8" s="197"/>
      <c r="G8" s="197"/>
      <c r="H8" s="197"/>
      <c r="I8" s="197"/>
      <c r="J8" s="197"/>
      <c r="K8" s="197"/>
      <c r="L8" s="18"/>
    </row>
    <row r="9" spans="1:16">
      <c r="A9" s="16"/>
      <c r="B9" s="10"/>
      <c r="C9" s="93"/>
      <c r="D9" s="93"/>
      <c r="E9" s="93"/>
      <c r="F9" s="93"/>
      <c r="G9" s="93"/>
      <c r="H9" s="93"/>
      <c r="I9" s="10"/>
      <c r="J9" s="10"/>
      <c r="K9" s="162"/>
      <c r="L9" s="18"/>
    </row>
    <row r="10" spans="1:16" ht="15.75" customHeight="1">
      <c r="A10" s="16"/>
      <c r="B10" s="11"/>
      <c r="C10" s="202" t="s">
        <v>2</v>
      </c>
      <c r="D10" s="202"/>
      <c r="E10" s="202"/>
      <c r="F10" s="202"/>
      <c r="G10" s="202"/>
      <c r="H10" s="202"/>
      <c r="I10" s="202"/>
      <c r="J10" s="202"/>
      <c r="K10" s="199" t="s">
        <v>57</v>
      </c>
      <c r="L10" s="18"/>
    </row>
    <row r="11" spans="1:16" ht="15.75" customHeight="1">
      <c r="A11" s="16"/>
      <c r="B11" s="11"/>
      <c r="C11" s="93">
        <v>2003</v>
      </c>
      <c r="D11" s="93">
        <v>2004</v>
      </c>
      <c r="E11" s="151">
        <v>2005</v>
      </c>
      <c r="F11" s="151">
        <v>2006</v>
      </c>
      <c r="G11" s="151">
        <v>2007</v>
      </c>
      <c r="H11" s="151">
        <v>2008</v>
      </c>
      <c r="I11" s="151">
        <v>2009</v>
      </c>
      <c r="J11" s="151">
        <v>2010</v>
      </c>
      <c r="K11" s="199"/>
      <c r="L11" s="18"/>
      <c r="O11" s="95"/>
    </row>
    <row r="12" spans="1:16" ht="12" customHeight="1">
      <c r="A12" s="16"/>
      <c r="B12" s="11"/>
      <c r="C12" s="93"/>
      <c r="D12" s="93"/>
      <c r="E12" s="93"/>
      <c r="F12" s="93"/>
      <c r="G12" s="93"/>
      <c r="H12" s="93"/>
      <c r="I12" s="11"/>
      <c r="J12" s="11"/>
      <c r="K12" s="162"/>
      <c r="L12" s="18"/>
    </row>
    <row r="13" spans="1:16">
      <c r="A13" s="16"/>
      <c r="B13" s="195" t="s">
        <v>5</v>
      </c>
      <c r="C13" s="190">
        <v>57.562365266172236</v>
      </c>
      <c r="D13" s="167">
        <v>60.27366983347062</v>
      </c>
      <c r="E13" s="167">
        <v>60.156659026622876</v>
      </c>
      <c r="F13" s="167">
        <v>58.245420123338342</v>
      </c>
      <c r="G13" s="168">
        <v>63.7898041754665</v>
      </c>
      <c r="H13" s="168">
        <v>53.653193011090607</v>
      </c>
      <c r="I13" s="168">
        <v>55.522379900611199</v>
      </c>
      <c r="J13" s="184">
        <v>54.640542320260884</v>
      </c>
      <c r="K13" s="179">
        <v>1</v>
      </c>
      <c r="L13" s="18"/>
    </row>
    <row r="14" spans="1:16" s="59" customFormat="1">
      <c r="A14" s="112"/>
      <c r="B14" s="81" t="s">
        <v>25</v>
      </c>
      <c r="C14" s="191">
        <v>53.029140045324674</v>
      </c>
      <c r="D14" s="169">
        <v>57.515151687768686</v>
      </c>
      <c r="E14" s="169">
        <v>59.328712231154576</v>
      </c>
      <c r="F14" s="169">
        <v>61.391560673860184</v>
      </c>
      <c r="G14" s="170">
        <v>59.789956490575833</v>
      </c>
      <c r="H14" s="170">
        <v>56.365838231473873</v>
      </c>
      <c r="I14" s="171">
        <v>56.458990016369363</v>
      </c>
      <c r="J14" s="184">
        <v>54.605939947780683</v>
      </c>
      <c r="K14" s="180">
        <v>2</v>
      </c>
      <c r="L14" s="113"/>
      <c r="N14" s="99"/>
      <c r="O14" s="99"/>
      <c r="P14" s="99"/>
    </row>
    <row r="15" spans="1:16">
      <c r="A15" s="16"/>
      <c r="B15" s="81" t="s">
        <v>23</v>
      </c>
      <c r="C15" s="192">
        <v>49.170277155836693</v>
      </c>
      <c r="D15" s="172">
        <v>52.440787741318537</v>
      </c>
      <c r="E15" s="172">
        <v>51.823965650134774</v>
      </c>
      <c r="F15" s="172">
        <v>57.327568907776616</v>
      </c>
      <c r="G15" s="173">
        <v>58.736835098361048</v>
      </c>
      <c r="H15" s="173">
        <v>61.409736308316425</v>
      </c>
      <c r="I15" s="171">
        <v>56.239521152086049</v>
      </c>
      <c r="J15" s="184">
        <v>54.280205342805708</v>
      </c>
      <c r="K15" s="180">
        <v>3</v>
      </c>
      <c r="L15" s="18"/>
    </row>
    <row r="16" spans="1:16">
      <c r="A16" s="16"/>
      <c r="B16" s="81" t="s">
        <v>24</v>
      </c>
      <c r="C16" s="192">
        <v>54.630569027498396</v>
      </c>
      <c r="D16" s="172">
        <v>52.221739844648347</v>
      </c>
      <c r="E16" s="172">
        <v>55.340207184899761</v>
      </c>
      <c r="F16" s="172">
        <v>55.726479588153289</v>
      </c>
      <c r="G16" s="173">
        <v>55.405095116445985</v>
      </c>
      <c r="H16" s="173">
        <v>56.678084607505937</v>
      </c>
      <c r="I16" s="171">
        <v>52.64149956935811</v>
      </c>
      <c r="J16" s="184">
        <v>50.67310232916892</v>
      </c>
      <c r="K16" s="180">
        <v>4</v>
      </c>
      <c r="L16" s="18"/>
    </row>
    <row r="17" spans="1:16">
      <c r="A17" s="16"/>
      <c r="B17" s="81" t="s">
        <v>26</v>
      </c>
      <c r="C17" s="192">
        <v>53.390487863336098</v>
      </c>
      <c r="D17" s="172">
        <v>52.813628818316445</v>
      </c>
      <c r="E17" s="172">
        <v>52.732534388715855</v>
      </c>
      <c r="F17" s="172">
        <v>54.751912359084017</v>
      </c>
      <c r="G17" s="173">
        <v>52.291905174830319</v>
      </c>
      <c r="H17" s="173">
        <v>50.395045861834063</v>
      </c>
      <c r="I17" s="171">
        <v>45.722866452730507</v>
      </c>
      <c r="J17" s="184">
        <v>48.311115011411474</v>
      </c>
      <c r="K17" s="180">
        <v>5</v>
      </c>
      <c r="L17" s="18"/>
    </row>
    <row r="18" spans="1:16">
      <c r="A18" s="16"/>
      <c r="B18" s="81" t="s">
        <v>8</v>
      </c>
      <c r="C18" s="192">
        <v>44.031769024845737</v>
      </c>
      <c r="D18" s="172">
        <v>45.751410527192675</v>
      </c>
      <c r="E18" s="172">
        <v>46.687314032385991</v>
      </c>
      <c r="F18" s="172">
        <v>45.081069606647297</v>
      </c>
      <c r="G18" s="173">
        <v>50.346653337406153</v>
      </c>
      <c r="H18" s="173">
        <v>48.615104152532496</v>
      </c>
      <c r="I18" s="171">
        <v>42.9778191768062</v>
      </c>
      <c r="J18" s="184">
        <v>45.295675442064891</v>
      </c>
      <c r="K18" s="180">
        <v>6</v>
      </c>
      <c r="L18" s="18"/>
    </row>
    <row r="19" spans="1:16">
      <c r="A19" s="16"/>
      <c r="B19" s="81" t="s">
        <v>20</v>
      </c>
      <c r="C19" s="192">
        <v>39.796819787985882</v>
      </c>
      <c r="D19" s="172">
        <v>40.089065926688455</v>
      </c>
      <c r="E19" s="172">
        <v>39.393763078438425</v>
      </c>
      <c r="F19" s="172">
        <v>41.581971965485479</v>
      </c>
      <c r="G19" s="173">
        <v>45.268335859446289</v>
      </c>
      <c r="H19" s="173">
        <v>41.511471298532406</v>
      </c>
      <c r="I19" s="171">
        <v>41.191240875912406</v>
      </c>
      <c r="J19" s="184">
        <v>42.665163243178121</v>
      </c>
      <c r="K19" s="180">
        <v>7</v>
      </c>
      <c r="L19" s="18"/>
    </row>
    <row r="20" spans="1:16">
      <c r="A20" s="16"/>
      <c r="B20" s="81" t="s">
        <v>11</v>
      </c>
      <c r="C20" s="192">
        <v>45.013228552717749</v>
      </c>
      <c r="D20" s="172">
        <v>44.508775250818033</v>
      </c>
      <c r="E20" s="172">
        <v>43.419518887582264</v>
      </c>
      <c r="F20" s="172">
        <v>47.321679626749599</v>
      </c>
      <c r="G20" s="173">
        <v>48.687778804016745</v>
      </c>
      <c r="H20" s="173">
        <v>44.199611453829974</v>
      </c>
      <c r="I20" s="171">
        <v>40.811130642585503</v>
      </c>
      <c r="J20" s="184">
        <v>42.303409163293232</v>
      </c>
      <c r="K20" s="180">
        <v>8</v>
      </c>
      <c r="L20" s="18"/>
    </row>
    <row r="21" spans="1:16">
      <c r="A21" s="16"/>
      <c r="B21" s="81" t="s">
        <v>22</v>
      </c>
      <c r="C21" s="193">
        <v>43.215327434431337</v>
      </c>
      <c r="D21" s="174">
        <v>42.169028838372782</v>
      </c>
      <c r="E21" s="174">
        <v>46.603877239152389</v>
      </c>
      <c r="F21" s="174">
        <v>47.604458412699891</v>
      </c>
      <c r="G21" s="175">
        <v>48.933906044423807</v>
      </c>
      <c r="H21" s="175">
        <v>31.329167943390843</v>
      </c>
      <c r="I21" s="171">
        <v>40.483510964500404</v>
      </c>
      <c r="J21" s="184">
        <v>41.40635484996583</v>
      </c>
      <c r="K21" s="180">
        <v>9</v>
      </c>
      <c r="L21" s="18"/>
    </row>
    <row r="22" spans="1:16" s="59" customFormat="1">
      <c r="A22" s="112"/>
      <c r="B22" s="81" t="s">
        <v>27</v>
      </c>
      <c r="C22" s="192">
        <v>40.758461048113325</v>
      </c>
      <c r="D22" s="172">
        <v>39.940539951495261</v>
      </c>
      <c r="E22" s="172">
        <v>38.812568182371557</v>
      </c>
      <c r="F22" s="172">
        <v>38.994370946668056</v>
      </c>
      <c r="G22" s="173">
        <v>43.060408195426206</v>
      </c>
      <c r="H22" s="173">
        <v>38.909075081975644</v>
      </c>
      <c r="I22" s="171">
        <v>40.275249883299324</v>
      </c>
      <c r="J22" s="184">
        <v>40.937245707630225</v>
      </c>
      <c r="K22" s="180">
        <v>10</v>
      </c>
      <c r="L22" s="113"/>
      <c r="N22" s="99"/>
      <c r="O22" s="99"/>
      <c r="P22" s="99"/>
    </row>
    <row r="23" spans="1:16">
      <c r="A23" s="16"/>
      <c r="B23" s="81" t="s">
        <v>6</v>
      </c>
      <c r="C23" s="192">
        <v>38.129606599586431</v>
      </c>
      <c r="D23" s="172">
        <v>33.032083466022968</v>
      </c>
      <c r="E23" s="172">
        <v>38.871317277835281</v>
      </c>
      <c r="F23" s="172">
        <v>36.977859447830767</v>
      </c>
      <c r="G23" s="173">
        <v>38.689431758270729</v>
      </c>
      <c r="H23" s="173">
        <v>39.487008739859078</v>
      </c>
      <c r="I23" s="171">
        <v>41.763781128769864</v>
      </c>
      <c r="J23" s="184">
        <v>40.438996259677381</v>
      </c>
      <c r="K23" s="180">
        <v>11</v>
      </c>
      <c r="L23" s="18"/>
      <c r="O23" s="96"/>
    </row>
    <row r="24" spans="1:16" s="59" customFormat="1">
      <c r="A24" s="112"/>
      <c r="B24" s="195" t="s">
        <v>28</v>
      </c>
      <c r="C24" s="194">
        <v>39.481730373758545</v>
      </c>
      <c r="D24" s="176">
        <v>39.183279418163671</v>
      </c>
      <c r="E24" s="176">
        <v>41.644392867520445</v>
      </c>
      <c r="F24" s="176">
        <v>40.780739541511714</v>
      </c>
      <c r="G24" s="177">
        <v>46.133518256179038</v>
      </c>
      <c r="H24" s="177">
        <v>41.361300410360172</v>
      </c>
      <c r="I24" s="178">
        <v>39.378871810759428</v>
      </c>
      <c r="J24" s="185">
        <v>39.011219083280466</v>
      </c>
      <c r="K24" s="180" t="s">
        <v>66</v>
      </c>
      <c r="L24" s="113"/>
      <c r="N24" s="99"/>
      <c r="O24" s="166"/>
      <c r="P24" s="99"/>
    </row>
    <row r="25" spans="1:16">
      <c r="A25" s="16"/>
      <c r="B25" s="81" t="s">
        <v>21</v>
      </c>
      <c r="C25" s="192">
        <v>48.097200344176265</v>
      </c>
      <c r="D25" s="172">
        <v>49.37483884341394</v>
      </c>
      <c r="E25" s="172">
        <v>49.689902680920426</v>
      </c>
      <c r="F25" s="172">
        <v>51.117778777221368</v>
      </c>
      <c r="G25" s="173">
        <v>52.478364452594448</v>
      </c>
      <c r="H25" s="173">
        <v>46.13364086700463</v>
      </c>
      <c r="I25" s="171">
        <v>39.03525560644659</v>
      </c>
      <c r="J25" s="184">
        <v>38.57482975411132</v>
      </c>
      <c r="K25" s="180">
        <v>12</v>
      </c>
      <c r="L25" s="18"/>
    </row>
    <row r="26" spans="1:16">
      <c r="A26" s="16"/>
      <c r="B26" s="81" t="s">
        <v>9</v>
      </c>
      <c r="C26" s="192">
        <v>32.17825538360372</v>
      </c>
      <c r="D26" s="172">
        <v>33.240354772207233</v>
      </c>
      <c r="E26" s="172">
        <v>37.339183162757863</v>
      </c>
      <c r="F26" s="172">
        <v>38.43029032490071</v>
      </c>
      <c r="G26" s="173">
        <v>41.118740837898308</v>
      </c>
      <c r="H26" s="173">
        <v>38.066639262771496</v>
      </c>
      <c r="I26" s="171">
        <v>34.807530855858019</v>
      </c>
      <c r="J26" s="184">
        <v>33.085550369460712</v>
      </c>
      <c r="K26" s="180">
        <v>13</v>
      </c>
      <c r="L26" s="18"/>
    </row>
    <row r="27" spans="1:16">
      <c r="A27" s="16"/>
      <c r="B27" s="11"/>
      <c r="C27" s="4"/>
      <c r="D27" s="4"/>
      <c r="E27" s="4"/>
      <c r="F27" s="5"/>
      <c r="G27" s="5"/>
      <c r="H27" s="5"/>
      <c r="I27" s="8"/>
      <c r="J27" s="8"/>
      <c r="K27" s="163"/>
      <c r="L27" s="18"/>
      <c r="N27" s="69" t="str">
        <f>IF(F27="","",1)</f>
        <v/>
      </c>
    </row>
    <row r="28" spans="1:16">
      <c r="A28" s="16"/>
      <c r="B28" s="11"/>
      <c r="C28" s="4"/>
      <c r="D28" s="4"/>
      <c r="E28" s="4"/>
      <c r="F28" s="5"/>
      <c r="G28" s="5"/>
      <c r="H28" s="5"/>
      <c r="I28" s="8"/>
      <c r="J28" s="8"/>
      <c r="K28" s="163"/>
      <c r="L28" s="18"/>
      <c r="N28" s="69" t="str">
        <f>IF(F28="","",1)</f>
        <v/>
      </c>
    </row>
    <row r="29" spans="1:16">
      <c r="A29" s="16"/>
      <c r="B29" s="11"/>
      <c r="C29" s="4"/>
      <c r="D29" s="4"/>
      <c r="E29" s="4"/>
      <c r="F29" s="5"/>
      <c r="G29" s="5"/>
      <c r="H29" s="5"/>
      <c r="I29" s="8"/>
      <c r="J29" s="8"/>
      <c r="K29" s="163"/>
      <c r="L29" s="18"/>
      <c r="N29" s="69" t="str">
        <f>IF(F29="","",1)</f>
        <v/>
      </c>
    </row>
    <row r="30" spans="1:16">
      <c r="A30" s="16"/>
      <c r="B30" s="11"/>
      <c r="C30" s="4"/>
      <c r="D30" s="4"/>
      <c r="E30" s="4"/>
      <c r="F30" s="5"/>
      <c r="G30" s="5"/>
      <c r="H30" s="5"/>
      <c r="I30" s="8"/>
      <c r="J30" s="8"/>
      <c r="K30" s="163"/>
      <c r="L30" s="18"/>
      <c r="N30" s="69" t="str">
        <f>IF(F30="","",1)</f>
        <v/>
      </c>
    </row>
    <row r="31" spans="1:16">
      <c r="A31" s="16"/>
      <c r="B31" s="11"/>
      <c r="C31" s="4"/>
      <c r="D31" s="4"/>
      <c r="E31" s="4"/>
      <c r="F31" s="5"/>
      <c r="G31" s="5"/>
      <c r="H31" s="5"/>
      <c r="I31" s="8"/>
      <c r="J31" s="8"/>
      <c r="K31" s="163"/>
      <c r="L31" s="18"/>
    </row>
    <row r="32" spans="1:16">
      <c r="A32" s="16"/>
      <c r="B32" s="11"/>
      <c r="C32" s="4"/>
      <c r="D32" s="4"/>
      <c r="E32" s="4"/>
      <c r="F32" s="5"/>
      <c r="G32" s="5"/>
      <c r="H32" s="5"/>
      <c r="I32" s="8"/>
      <c r="J32" s="8"/>
      <c r="K32" s="163"/>
      <c r="L32" s="18"/>
      <c r="N32" s="69" t="str">
        <f>IF(F32="","",1)</f>
        <v/>
      </c>
    </row>
    <row r="33" spans="1:14">
      <c r="A33" s="16"/>
      <c r="B33" s="11"/>
      <c r="C33" s="4"/>
      <c r="D33" s="4"/>
      <c r="E33" s="4"/>
      <c r="F33" s="5"/>
      <c r="G33" s="5"/>
      <c r="H33" s="5"/>
      <c r="I33" s="8"/>
      <c r="J33" s="8"/>
      <c r="K33" s="163"/>
      <c r="L33" s="18"/>
      <c r="N33" s="69" t="str">
        <f>IF(F33="","",1)</f>
        <v/>
      </c>
    </row>
    <row r="34" spans="1:14">
      <c r="A34" s="16"/>
      <c r="B34" s="11"/>
      <c r="C34" s="4"/>
      <c r="D34" s="4"/>
      <c r="E34" s="4"/>
      <c r="F34" s="5"/>
      <c r="G34" s="5"/>
      <c r="H34" s="5"/>
      <c r="I34" s="8"/>
      <c r="J34" s="8"/>
      <c r="K34" s="163"/>
      <c r="L34" s="18"/>
      <c r="N34" s="69" t="str">
        <f>IF(F34="","",1)</f>
        <v/>
      </c>
    </row>
    <row r="35" spans="1:14">
      <c r="A35" s="16"/>
      <c r="B35" s="11"/>
      <c r="C35" s="4"/>
      <c r="D35" s="4"/>
      <c r="E35" s="4"/>
      <c r="F35" s="5"/>
      <c r="G35" s="5"/>
      <c r="H35" s="5"/>
      <c r="I35" s="8"/>
      <c r="J35" s="8"/>
      <c r="K35" s="163"/>
      <c r="L35" s="18"/>
      <c r="N35" s="69" t="str">
        <f>IF(F35="","",1)</f>
        <v/>
      </c>
    </row>
    <row r="36" spans="1:14">
      <c r="A36" s="16"/>
      <c r="B36" s="11"/>
      <c r="C36" s="4"/>
      <c r="D36" s="4"/>
      <c r="E36" s="4"/>
      <c r="F36" s="5"/>
      <c r="G36" s="5"/>
      <c r="H36" s="5"/>
      <c r="I36" s="8"/>
      <c r="J36" s="8"/>
      <c r="K36" s="163"/>
      <c r="L36" s="18"/>
    </row>
    <row r="37" spans="1:14">
      <c r="A37" s="16"/>
      <c r="B37" s="11"/>
      <c r="C37" s="4"/>
      <c r="D37" s="4"/>
      <c r="E37" s="4"/>
      <c r="F37" s="5"/>
      <c r="G37" s="5"/>
      <c r="H37" s="5"/>
      <c r="I37" s="8"/>
      <c r="J37" s="8"/>
      <c r="K37" s="163"/>
      <c r="L37" s="18"/>
    </row>
    <row r="38" spans="1:14">
      <c r="A38" s="16"/>
      <c r="B38" s="91" t="s">
        <v>31</v>
      </c>
      <c r="C38" s="5"/>
      <c r="D38" s="5"/>
      <c r="E38" s="5"/>
      <c r="F38" s="5"/>
      <c r="G38" s="5"/>
      <c r="H38" s="5"/>
      <c r="I38" s="6"/>
      <c r="J38" s="6"/>
      <c r="K38" s="163"/>
      <c r="L38" s="18"/>
    </row>
    <row r="39" spans="1:14">
      <c r="A39" s="16"/>
      <c r="B39" s="91" t="s">
        <v>115</v>
      </c>
      <c r="C39" s="11"/>
      <c r="D39" s="11"/>
      <c r="E39" s="11"/>
      <c r="F39" s="11"/>
      <c r="G39" s="11"/>
      <c r="H39" s="11"/>
      <c r="I39" s="11"/>
      <c r="J39" s="11"/>
      <c r="K39" s="162"/>
      <c r="L39" s="18"/>
    </row>
    <row r="40" spans="1:14">
      <c r="A40" s="16"/>
      <c r="B40" s="91" t="s">
        <v>112</v>
      </c>
      <c r="C40" s="11"/>
      <c r="D40" s="11"/>
      <c r="E40" s="11"/>
      <c r="F40" s="11"/>
      <c r="G40" s="11"/>
      <c r="H40" s="11"/>
      <c r="I40" s="11"/>
      <c r="J40" s="11"/>
      <c r="K40" s="162"/>
      <c r="L40" s="18"/>
    </row>
    <row r="41" spans="1:14">
      <c r="A41" s="16"/>
      <c r="B41" s="91" t="s">
        <v>113</v>
      </c>
      <c r="C41" s="11"/>
      <c r="D41" s="11"/>
      <c r="E41" s="11"/>
      <c r="F41" s="11"/>
      <c r="G41" s="11"/>
      <c r="H41" s="11"/>
      <c r="I41" s="11"/>
      <c r="J41" s="11"/>
      <c r="K41" s="162"/>
      <c r="L41" s="18"/>
    </row>
    <row r="42" spans="1:14">
      <c r="A42" s="20"/>
      <c r="B42" s="110" t="s">
        <v>188</v>
      </c>
      <c r="C42" s="21"/>
      <c r="D42" s="21"/>
      <c r="E42" s="21"/>
      <c r="F42" s="21"/>
      <c r="G42" s="21"/>
      <c r="H42" s="21"/>
      <c r="I42" s="21"/>
      <c r="J42" s="21"/>
      <c r="K42" s="164"/>
      <c r="L42" s="22"/>
    </row>
    <row r="43" spans="1:14">
      <c r="B43" s="23"/>
      <c r="C43" s="23"/>
      <c r="D43" s="23"/>
      <c r="E43" s="23"/>
    </row>
    <row r="44" spans="1:14">
      <c r="B44" s="23"/>
      <c r="C44" s="23"/>
      <c r="D44" s="23"/>
      <c r="E44" s="23"/>
    </row>
  </sheetData>
  <mergeCells count="4">
    <mergeCell ref="C7:K7"/>
    <mergeCell ref="C8:K8"/>
    <mergeCell ref="K10:K11"/>
    <mergeCell ref="C10:J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>
  <sheetPr published="0" codeName="Hoja45">
    <tabColor rgb="FF53722D"/>
  </sheetPr>
  <dimension ref="A1:P44"/>
  <sheetViews>
    <sheetView zoomScaleSheetLayoutView="100" workbookViewId="0">
      <pane ySplit="11" topLeftCell="A12" activePane="bottomLeft" state="frozen"/>
      <selection pane="bottomLeft" activeCell="C11" sqref="C11"/>
    </sheetView>
  </sheetViews>
  <sheetFormatPr baseColWidth="10" defaultColWidth="10.85546875" defaultRowHeight="15.75"/>
  <cols>
    <col min="1" max="1" width="1.85546875" style="11" customWidth="1"/>
    <col min="2" max="2" width="16.5703125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72" customWidth="1"/>
    <col min="15" max="15" width="10.85546875" style="72" customWidth="1"/>
    <col min="16" max="16" width="10.85546875" style="72"/>
    <col min="17" max="16384" width="10.85546875" style="11"/>
  </cols>
  <sheetData>
    <row r="1" spans="1:16">
      <c r="A1" s="13"/>
      <c r="B1" s="14"/>
      <c r="C1" s="14"/>
      <c r="D1" s="14"/>
      <c r="E1" s="14"/>
      <c r="F1" s="14"/>
      <c r="G1" s="14"/>
      <c r="H1" s="14"/>
      <c r="I1" s="106"/>
      <c r="J1" s="14"/>
      <c r="K1" s="14"/>
      <c r="L1" s="15"/>
      <c r="M1" s="73"/>
    </row>
    <row r="2" spans="1:16">
      <c r="A2" s="16"/>
      <c r="B2" s="10"/>
      <c r="C2" s="10"/>
      <c r="D2" s="10"/>
      <c r="E2" s="10"/>
      <c r="F2" s="10"/>
      <c r="G2" s="10"/>
      <c r="H2" s="10"/>
      <c r="J2" s="10"/>
      <c r="K2" s="10"/>
      <c r="L2" s="17"/>
      <c r="M2" s="73"/>
    </row>
    <row r="3" spans="1:16">
      <c r="A3" s="16"/>
      <c r="B3" s="10"/>
      <c r="C3" s="10"/>
      <c r="D3" s="10"/>
      <c r="E3" s="10"/>
      <c r="F3" s="10"/>
      <c r="G3" s="10"/>
      <c r="H3" s="10"/>
      <c r="J3" s="10"/>
      <c r="K3" s="10"/>
      <c r="L3" s="17"/>
      <c r="M3" s="73"/>
    </row>
    <row r="4" spans="1:16">
      <c r="A4" s="16"/>
      <c r="B4" s="10"/>
      <c r="C4" s="10"/>
      <c r="D4" s="10"/>
      <c r="E4" s="10"/>
      <c r="F4" s="10"/>
      <c r="G4" s="10"/>
      <c r="H4" s="10"/>
      <c r="J4" s="10"/>
      <c r="K4" s="10"/>
      <c r="L4" s="18"/>
    </row>
    <row r="5" spans="1:16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6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6">
      <c r="A7" s="16"/>
      <c r="B7" s="10"/>
      <c r="C7" s="200" t="s">
        <v>97</v>
      </c>
      <c r="D7" s="200"/>
      <c r="E7" s="200"/>
      <c r="F7" s="200"/>
      <c r="G7" s="200"/>
      <c r="H7" s="200"/>
      <c r="I7" s="200"/>
      <c r="J7" s="200"/>
      <c r="K7" s="200"/>
      <c r="L7" s="18"/>
    </row>
    <row r="8" spans="1:16">
      <c r="A8" s="16"/>
      <c r="B8" s="10"/>
      <c r="C8" s="197" t="s">
        <v>131</v>
      </c>
      <c r="D8" s="197"/>
      <c r="E8" s="197"/>
      <c r="F8" s="197"/>
      <c r="G8" s="197"/>
      <c r="H8" s="197"/>
      <c r="I8" s="197"/>
      <c r="J8" s="197"/>
      <c r="K8" s="197"/>
      <c r="L8" s="18"/>
    </row>
    <row r="9" spans="1:16">
      <c r="A9" s="16"/>
      <c r="B9" s="10"/>
      <c r="C9" s="93"/>
      <c r="D9" s="93"/>
      <c r="E9" s="93"/>
      <c r="F9" s="93"/>
      <c r="G9" s="93"/>
      <c r="H9" s="93"/>
      <c r="I9" s="10"/>
      <c r="J9" s="10"/>
      <c r="K9" s="10"/>
      <c r="L9" s="18"/>
    </row>
    <row r="10" spans="1:16" ht="15.75" customHeight="1">
      <c r="A10" s="16"/>
      <c r="C10" s="198" t="s">
        <v>2</v>
      </c>
      <c r="D10" s="198"/>
      <c r="E10" s="198"/>
      <c r="F10" s="198"/>
      <c r="G10" s="198"/>
      <c r="H10" s="198"/>
      <c r="I10" s="198"/>
      <c r="J10" s="198"/>
      <c r="K10" s="203" t="s">
        <v>57</v>
      </c>
      <c r="L10" s="18"/>
    </row>
    <row r="11" spans="1:16">
      <c r="A11" s="16"/>
      <c r="C11" s="151">
        <v>2003</v>
      </c>
      <c r="D11" s="151">
        <v>2004</v>
      </c>
      <c r="E11" s="151">
        <v>2005</v>
      </c>
      <c r="F11" s="151">
        <v>2006</v>
      </c>
      <c r="G11" s="151">
        <v>2007</v>
      </c>
      <c r="H11" s="151">
        <v>2008</v>
      </c>
      <c r="I11" s="151">
        <v>2009</v>
      </c>
      <c r="J11" s="151">
        <v>2010</v>
      </c>
      <c r="K11" s="204"/>
      <c r="L11" s="18"/>
      <c r="O11" s="95"/>
    </row>
    <row r="12" spans="1:16" ht="12" customHeight="1">
      <c r="A12" s="16"/>
      <c r="C12" s="151"/>
      <c r="D12" s="151"/>
      <c r="E12" s="151"/>
      <c r="F12" s="151"/>
      <c r="G12" s="151"/>
      <c r="H12" s="151"/>
      <c r="K12" s="162"/>
      <c r="L12" s="18"/>
    </row>
    <row r="13" spans="1:16">
      <c r="A13" s="16"/>
      <c r="B13" s="195" t="s">
        <v>5</v>
      </c>
      <c r="C13" s="190">
        <v>57.562365266172236</v>
      </c>
      <c r="D13" s="167">
        <v>60.27366983347062</v>
      </c>
      <c r="E13" s="167">
        <v>60.156659026622876</v>
      </c>
      <c r="F13" s="167">
        <v>58.245420123338342</v>
      </c>
      <c r="G13" s="168">
        <v>63.7898041754665</v>
      </c>
      <c r="H13" s="168">
        <v>53.653193011090607</v>
      </c>
      <c r="I13" s="168">
        <v>55.522379900611163</v>
      </c>
      <c r="J13" s="168">
        <v>54.640542320260884</v>
      </c>
      <c r="K13" s="160">
        <v>1</v>
      </c>
      <c r="L13" s="18"/>
    </row>
    <row r="14" spans="1:16" s="12" customFormat="1">
      <c r="A14" s="112"/>
      <c r="B14" s="81" t="s">
        <v>25</v>
      </c>
      <c r="C14" s="191">
        <v>53.029140045324674</v>
      </c>
      <c r="D14" s="169">
        <v>57.515151687768686</v>
      </c>
      <c r="E14" s="169">
        <v>59.328712231154576</v>
      </c>
      <c r="F14" s="169">
        <v>61.391560673860184</v>
      </c>
      <c r="G14" s="170">
        <v>59.789956490575833</v>
      </c>
      <c r="H14" s="170">
        <v>56.365838231473873</v>
      </c>
      <c r="I14" s="171">
        <v>56.458990016369363</v>
      </c>
      <c r="J14" s="182">
        <v>54.605939947780683</v>
      </c>
      <c r="K14" s="181">
        <v>2</v>
      </c>
      <c r="L14" s="113"/>
      <c r="N14" s="100"/>
      <c r="O14" s="100"/>
      <c r="P14" s="100"/>
    </row>
    <row r="15" spans="1:16">
      <c r="A15" s="16"/>
      <c r="B15" s="81" t="s">
        <v>23</v>
      </c>
      <c r="C15" s="192">
        <v>49.170277155836693</v>
      </c>
      <c r="D15" s="172">
        <v>52.440787741318537</v>
      </c>
      <c r="E15" s="172">
        <v>51.823965650134774</v>
      </c>
      <c r="F15" s="172">
        <v>57.327568907776616</v>
      </c>
      <c r="G15" s="173">
        <v>58.736835098361048</v>
      </c>
      <c r="H15" s="173">
        <v>61.409736308316425</v>
      </c>
      <c r="I15" s="171">
        <v>56.239521152086049</v>
      </c>
      <c r="J15" s="182">
        <v>54.280205342805708</v>
      </c>
      <c r="K15" s="181">
        <v>3</v>
      </c>
      <c r="L15" s="18"/>
    </row>
    <row r="16" spans="1:16">
      <c r="A16" s="16"/>
      <c r="B16" s="81" t="s">
        <v>24</v>
      </c>
      <c r="C16" s="192">
        <v>54.630569027498396</v>
      </c>
      <c r="D16" s="172">
        <v>52.221739844648347</v>
      </c>
      <c r="E16" s="172">
        <v>55.340207184899761</v>
      </c>
      <c r="F16" s="172">
        <v>55.726479588153289</v>
      </c>
      <c r="G16" s="173">
        <v>55.405095116445985</v>
      </c>
      <c r="H16" s="173">
        <v>56.678084607505937</v>
      </c>
      <c r="I16" s="171">
        <v>52.64149956935811</v>
      </c>
      <c r="J16" s="182">
        <v>50.67310232916892</v>
      </c>
      <c r="K16" s="181">
        <v>4</v>
      </c>
      <c r="L16" s="18"/>
    </row>
    <row r="17" spans="1:16">
      <c r="A17" s="16"/>
      <c r="B17" s="81" t="s">
        <v>26</v>
      </c>
      <c r="C17" s="192">
        <v>53.390487863336098</v>
      </c>
      <c r="D17" s="172">
        <v>52.813628818316445</v>
      </c>
      <c r="E17" s="172">
        <v>52.732534388715855</v>
      </c>
      <c r="F17" s="172">
        <v>54.751912359084017</v>
      </c>
      <c r="G17" s="173">
        <v>52.291905174830319</v>
      </c>
      <c r="H17" s="173">
        <v>50.395045861834063</v>
      </c>
      <c r="I17" s="171">
        <v>45.722866452730507</v>
      </c>
      <c r="J17" s="182">
        <v>48.311115011411474</v>
      </c>
      <c r="K17" s="181">
        <v>5</v>
      </c>
      <c r="L17" s="18"/>
    </row>
    <row r="18" spans="1:16">
      <c r="A18" s="16"/>
      <c r="B18" s="81" t="s">
        <v>8</v>
      </c>
      <c r="C18" s="192">
        <v>44.031769024845737</v>
      </c>
      <c r="D18" s="172">
        <v>45.751410527192675</v>
      </c>
      <c r="E18" s="172">
        <v>46.687314032385991</v>
      </c>
      <c r="F18" s="172">
        <v>45.081069606647297</v>
      </c>
      <c r="G18" s="173">
        <v>50.346653337406153</v>
      </c>
      <c r="H18" s="173">
        <v>48.615104152532496</v>
      </c>
      <c r="I18" s="171">
        <v>42.9778191768062</v>
      </c>
      <c r="J18" s="182">
        <v>45.295675442064891</v>
      </c>
      <c r="K18" s="181">
        <v>6</v>
      </c>
      <c r="L18" s="18"/>
    </row>
    <row r="19" spans="1:16">
      <c r="A19" s="16"/>
      <c r="B19" s="81" t="s">
        <v>20</v>
      </c>
      <c r="C19" s="192">
        <v>39.796819787985882</v>
      </c>
      <c r="D19" s="172">
        <v>40.089065926688455</v>
      </c>
      <c r="E19" s="172">
        <v>39.393763078438425</v>
      </c>
      <c r="F19" s="172">
        <v>41.581971965485479</v>
      </c>
      <c r="G19" s="173">
        <v>45.268335859446289</v>
      </c>
      <c r="H19" s="173">
        <v>41.511471298532406</v>
      </c>
      <c r="I19" s="171">
        <v>41.191240875912406</v>
      </c>
      <c r="J19" s="182">
        <v>42.665163243178121</v>
      </c>
      <c r="K19" s="181">
        <v>7</v>
      </c>
      <c r="L19" s="18"/>
    </row>
    <row r="20" spans="1:16">
      <c r="A20" s="16"/>
      <c r="B20" s="81" t="s">
        <v>11</v>
      </c>
      <c r="C20" s="192">
        <v>45.013228552717749</v>
      </c>
      <c r="D20" s="172">
        <v>44.508775250818033</v>
      </c>
      <c r="E20" s="172">
        <v>43.419518887582264</v>
      </c>
      <c r="F20" s="172">
        <v>47.321679626749599</v>
      </c>
      <c r="G20" s="173">
        <v>48.687778804016745</v>
      </c>
      <c r="H20" s="173">
        <v>44.199611453829974</v>
      </c>
      <c r="I20" s="171">
        <v>40.811130642585503</v>
      </c>
      <c r="J20" s="182">
        <v>42.303409163293232</v>
      </c>
      <c r="K20" s="181">
        <v>8</v>
      </c>
      <c r="L20" s="18"/>
    </row>
    <row r="21" spans="1:16">
      <c r="A21" s="16"/>
      <c r="B21" s="81" t="s">
        <v>22</v>
      </c>
      <c r="C21" s="193">
        <v>43.215327434431337</v>
      </c>
      <c r="D21" s="174">
        <v>42.169028838372782</v>
      </c>
      <c r="E21" s="174">
        <v>46.603877239152389</v>
      </c>
      <c r="F21" s="174">
        <v>47.604458412699891</v>
      </c>
      <c r="G21" s="175">
        <v>48.933906044423807</v>
      </c>
      <c r="H21" s="175">
        <v>31.329167943390843</v>
      </c>
      <c r="I21" s="171">
        <v>40.483510964500404</v>
      </c>
      <c r="J21" s="182">
        <v>41.40635484996583</v>
      </c>
      <c r="K21" s="181">
        <v>9</v>
      </c>
      <c r="L21" s="18"/>
    </row>
    <row r="22" spans="1:16" s="12" customFormat="1">
      <c r="A22" s="112"/>
      <c r="B22" s="81" t="s">
        <v>27</v>
      </c>
      <c r="C22" s="192">
        <v>40.758461048113325</v>
      </c>
      <c r="D22" s="172">
        <v>39.940539951495261</v>
      </c>
      <c r="E22" s="172">
        <v>38.812568182371557</v>
      </c>
      <c r="F22" s="172">
        <v>38.994370946668056</v>
      </c>
      <c r="G22" s="173">
        <v>43.060408195426206</v>
      </c>
      <c r="H22" s="173">
        <v>38.909075081975644</v>
      </c>
      <c r="I22" s="171">
        <v>40.275249883299324</v>
      </c>
      <c r="J22" s="182">
        <v>40.937245707630225</v>
      </c>
      <c r="K22" s="181">
        <v>10</v>
      </c>
      <c r="L22" s="113"/>
      <c r="N22" s="100"/>
      <c r="O22" s="100"/>
      <c r="P22" s="100"/>
    </row>
    <row r="23" spans="1:16">
      <c r="A23" s="16"/>
      <c r="B23" s="81" t="s">
        <v>6</v>
      </c>
      <c r="C23" s="192">
        <v>38.129606599586431</v>
      </c>
      <c r="D23" s="172">
        <v>33.032083466022968</v>
      </c>
      <c r="E23" s="172">
        <v>38.871317277835281</v>
      </c>
      <c r="F23" s="172">
        <v>36.977859447830767</v>
      </c>
      <c r="G23" s="173">
        <v>38.689431758270729</v>
      </c>
      <c r="H23" s="173">
        <v>39.487008739859078</v>
      </c>
      <c r="I23" s="171">
        <v>41.763781128769864</v>
      </c>
      <c r="J23" s="182">
        <v>40.438996259677381</v>
      </c>
      <c r="K23" s="181">
        <v>11</v>
      </c>
      <c r="L23" s="18"/>
      <c r="O23" s="101"/>
    </row>
    <row r="24" spans="1:16">
      <c r="A24" s="16"/>
      <c r="B24" s="195" t="s">
        <v>28</v>
      </c>
      <c r="C24" s="194">
        <v>39.481730373758545</v>
      </c>
      <c r="D24" s="176">
        <v>39.183279418163671</v>
      </c>
      <c r="E24" s="176">
        <v>41.644392867520445</v>
      </c>
      <c r="F24" s="176">
        <v>40.780739541511714</v>
      </c>
      <c r="G24" s="177">
        <v>46.133518256179038</v>
      </c>
      <c r="H24" s="177">
        <v>41.361300410360172</v>
      </c>
      <c r="I24" s="178">
        <v>39.378871810759428</v>
      </c>
      <c r="J24" s="183">
        <v>39.011219083280466</v>
      </c>
      <c r="K24" s="181" t="s">
        <v>66</v>
      </c>
      <c r="L24" s="18"/>
      <c r="O24" s="101"/>
    </row>
    <row r="25" spans="1:16">
      <c r="A25" s="16"/>
      <c r="B25" s="81" t="s">
        <v>21</v>
      </c>
      <c r="C25" s="192">
        <v>48.097200344176265</v>
      </c>
      <c r="D25" s="172">
        <v>49.37483884341394</v>
      </c>
      <c r="E25" s="172">
        <v>49.689902680920426</v>
      </c>
      <c r="F25" s="172">
        <v>51.117778777221368</v>
      </c>
      <c r="G25" s="173">
        <v>52.478364452594448</v>
      </c>
      <c r="H25" s="173">
        <v>46.13364086700463</v>
      </c>
      <c r="I25" s="171">
        <v>39.03525560644659</v>
      </c>
      <c r="J25" s="182">
        <v>38.57482975411132</v>
      </c>
      <c r="K25" s="181">
        <v>12</v>
      </c>
      <c r="L25" s="18"/>
    </row>
    <row r="26" spans="1:16">
      <c r="A26" s="16"/>
      <c r="B26" s="81" t="s">
        <v>9</v>
      </c>
      <c r="C26" s="192">
        <v>32.17825538360372</v>
      </c>
      <c r="D26" s="172">
        <v>33.240354772207233</v>
      </c>
      <c r="E26" s="172">
        <v>37.339183162757863</v>
      </c>
      <c r="F26" s="172">
        <v>38.43029032490071</v>
      </c>
      <c r="G26" s="173">
        <v>41.118740837898308</v>
      </c>
      <c r="H26" s="173">
        <v>38.066639262771496</v>
      </c>
      <c r="I26" s="171">
        <v>34.807530855858019</v>
      </c>
      <c r="J26" s="182">
        <v>33.085550369460712</v>
      </c>
      <c r="K26" s="181">
        <v>13</v>
      </c>
      <c r="L26" s="18"/>
    </row>
    <row r="27" spans="1:16">
      <c r="A27" s="16"/>
      <c r="C27" s="4"/>
      <c r="D27" s="4"/>
      <c r="E27" s="4"/>
      <c r="F27" s="5"/>
      <c r="G27" s="5"/>
      <c r="H27" s="5"/>
      <c r="I27" s="8"/>
      <c r="J27" s="8"/>
      <c r="K27" s="8"/>
      <c r="L27" s="18"/>
      <c r="N27" s="72" t="str">
        <f>IF(F27="","",1)</f>
        <v/>
      </c>
    </row>
    <row r="28" spans="1:16">
      <c r="A28" s="16"/>
      <c r="C28" s="4"/>
      <c r="D28" s="4"/>
      <c r="E28" s="4"/>
      <c r="F28" s="5"/>
      <c r="G28" s="5"/>
      <c r="H28" s="5"/>
      <c r="I28" s="8"/>
      <c r="J28" s="8"/>
      <c r="K28" s="8"/>
      <c r="L28" s="18"/>
      <c r="N28" s="72" t="str">
        <f>IF(F28="","",1)</f>
        <v/>
      </c>
    </row>
    <row r="29" spans="1:16">
      <c r="A29" s="16"/>
      <c r="C29" s="4"/>
      <c r="D29" s="4"/>
      <c r="E29" s="4"/>
      <c r="F29" s="5"/>
      <c r="G29" s="5"/>
      <c r="H29" s="5"/>
      <c r="I29" s="8"/>
      <c r="J29" s="8"/>
      <c r="K29" s="8"/>
      <c r="L29" s="18"/>
      <c r="N29" s="72" t="str">
        <f>IF(F29="","",1)</f>
        <v/>
      </c>
    </row>
    <row r="30" spans="1:16">
      <c r="A30" s="16"/>
      <c r="C30" s="4"/>
      <c r="D30" s="4"/>
      <c r="E30" s="4"/>
      <c r="F30" s="5"/>
      <c r="G30" s="5"/>
      <c r="H30" s="5"/>
      <c r="I30" s="8"/>
      <c r="J30" s="8"/>
      <c r="K30" s="8"/>
      <c r="L30" s="18"/>
      <c r="N30" s="72" t="str">
        <f>IF(F30="","",1)</f>
        <v/>
      </c>
    </row>
    <row r="31" spans="1:16">
      <c r="A31" s="16"/>
      <c r="C31" s="4"/>
      <c r="D31" s="4"/>
      <c r="E31" s="4"/>
      <c r="F31" s="5"/>
      <c r="G31" s="5"/>
      <c r="H31" s="5"/>
      <c r="I31" s="8"/>
      <c r="J31" s="8"/>
      <c r="K31" s="8"/>
      <c r="L31" s="18"/>
    </row>
    <row r="32" spans="1:16">
      <c r="A32" s="16"/>
      <c r="C32" s="4"/>
      <c r="D32" s="4"/>
      <c r="E32" s="4"/>
      <c r="F32" s="5"/>
      <c r="G32" s="5"/>
      <c r="H32" s="5"/>
      <c r="I32" s="8"/>
      <c r="J32" s="8"/>
      <c r="K32" s="8"/>
      <c r="L32" s="18"/>
      <c r="N32" s="72" t="str">
        <f>IF(F32="","",1)</f>
        <v/>
      </c>
    </row>
    <row r="33" spans="1:14">
      <c r="A33" s="16"/>
      <c r="C33" s="4"/>
      <c r="D33" s="4"/>
      <c r="E33" s="4"/>
      <c r="F33" s="5"/>
      <c r="G33" s="5"/>
      <c r="H33" s="5"/>
      <c r="I33" s="8"/>
      <c r="J33" s="8"/>
      <c r="K33" s="8"/>
      <c r="L33" s="18"/>
      <c r="N33" s="72" t="str">
        <f>IF(F33="","",1)</f>
        <v/>
      </c>
    </row>
    <row r="34" spans="1:14">
      <c r="A34" s="16"/>
      <c r="C34" s="4"/>
      <c r="D34" s="4"/>
      <c r="E34" s="4"/>
      <c r="F34" s="5"/>
      <c r="G34" s="5"/>
      <c r="H34" s="5"/>
      <c r="I34" s="8"/>
      <c r="J34" s="8"/>
      <c r="K34" s="8"/>
      <c r="L34" s="18"/>
      <c r="N34" s="72" t="str">
        <f>IF(F34="","",1)</f>
        <v/>
      </c>
    </row>
    <row r="35" spans="1:14">
      <c r="A35" s="16"/>
      <c r="C35" s="4"/>
      <c r="D35" s="4"/>
      <c r="E35" s="4"/>
      <c r="F35" s="5"/>
      <c r="G35" s="5"/>
      <c r="H35" s="5"/>
      <c r="I35" s="8"/>
      <c r="J35" s="8"/>
      <c r="K35" s="8"/>
      <c r="L35" s="18"/>
      <c r="N35" s="72" t="str">
        <f>IF(F35="","",1)</f>
        <v/>
      </c>
    </row>
    <row r="36" spans="1:14">
      <c r="A36" s="16"/>
      <c r="C36" s="4"/>
      <c r="D36" s="4"/>
      <c r="E36" s="4"/>
      <c r="F36" s="5"/>
      <c r="G36" s="5"/>
      <c r="H36" s="5"/>
      <c r="I36" s="8"/>
      <c r="J36" s="8"/>
      <c r="K36" s="8"/>
      <c r="L36" s="18"/>
    </row>
    <row r="37" spans="1:14">
      <c r="A37" s="16"/>
      <c r="C37" s="4"/>
      <c r="D37" s="4"/>
      <c r="E37" s="4"/>
      <c r="F37" s="5"/>
      <c r="G37" s="5"/>
      <c r="H37" s="5"/>
      <c r="I37" s="8"/>
      <c r="J37" s="8"/>
      <c r="K37" s="8"/>
      <c r="L37" s="18"/>
    </row>
    <row r="38" spans="1:14">
      <c r="A38" s="16"/>
      <c r="B38" s="91" t="s">
        <v>31</v>
      </c>
      <c r="C38" s="5"/>
      <c r="D38" s="5"/>
      <c r="E38" s="5"/>
      <c r="F38" s="5"/>
      <c r="G38" s="5"/>
      <c r="H38" s="5"/>
      <c r="I38" s="6"/>
      <c r="J38" s="6"/>
      <c r="K38" s="6"/>
      <c r="L38" s="18"/>
    </row>
    <row r="39" spans="1:14">
      <c r="A39" s="16"/>
      <c r="B39" s="91" t="s">
        <v>115</v>
      </c>
      <c r="L39" s="18"/>
    </row>
    <row r="40" spans="1:14">
      <c r="A40" s="16"/>
      <c r="B40" s="91" t="s">
        <v>112</v>
      </c>
      <c r="L40" s="18"/>
    </row>
    <row r="41" spans="1:14">
      <c r="A41" s="16"/>
      <c r="B41" s="91" t="s">
        <v>113</v>
      </c>
      <c r="L41" s="18"/>
    </row>
    <row r="42" spans="1:14">
      <c r="A42" s="20"/>
      <c r="B42" s="110" t="s">
        <v>188</v>
      </c>
      <c r="C42" s="21"/>
      <c r="D42" s="21"/>
      <c r="E42" s="21"/>
      <c r="F42" s="21"/>
      <c r="G42" s="21"/>
      <c r="H42" s="21"/>
      <c r="I42" s="21"/>
      <c r="J42" s="21"/>
      <c r="K42" s="21"/>
      <c r="L42" s="22"/>
    </row>
    <row r="43" spans="1:14">
      <c r="B43" s="74"/>
      <c r="C43" s="74"/>
      <c r="D43" s="74"/>
      <c r="E43" s="74"/>
    </row>
    <row r="44" spans="1:14">
      <c r="B44" s="74"/>
      <c r="C44" s="74"/>
      <c r="D44" s="74"/>
      <c r="E44" s="74"/>
    </row>
  </sheetData>
  <mergeCells count="4">
    <mergeCell ref="C7:K7"/>
    <mergeCell ref="C8:K8"/>
    <mergeCell ref="K10:K11"/>
    <mergeCell ref="C10:J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9"/>
  <sheetViews>
    <sheetView zoomScaleSheetLayoutView="100" workbookViewId="0">
      <pane ySplit="11" topLeftCell="A12" activePane="bottomLeft" state="frozen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6384" width="10.85546875" style="9"/>
  </cols>
  <sheetData>
    <row r="1" spans="1:22">
      <c r="A1" s="13"/>
      <c r="B1" s="14"/>
      <c r="C1" s="14"/>
      <c r="D1" s="14"/>
      <c r="E1" s="14"/>
      <c r="F1" s="14"/>
      <c r="G1" s="106"/>
      <c r="H1" s="14"/>
      <c r="I1" s="14"/>
      <c r="J1" s="15"/>
      <c r="K1" s="33"/>
    </row>
    <row r="2" spans="1:22">
      <c r="A2" s="16"/>
      <c r="B2" s="10"/>
      <c r="C2" s="10"/>
      <c r="D2" s="10"/>
      <c r="E2" s="10"/>
      <c r="F2" s="10"/>
      <c r="G2" s="11"/>
      <c r="H2" s="10"/>
      <c r="I2" s="10"/>
      <c r="J2" s="17"/>
      <c r="K2" s="33"/>
    </row>
    <row r="3" spans="1:22">
      <c r="A3" s="16"/>
      <c r="B3" s="10"/>
      <c r="C3" s="10"/>
      <c r="D3" s="10"/>
      <c r="E3" s="10"/>
      <c r="F3" s="10"/>
      <c r="G3" s="11"/>
      <c r="H3" s="10"/>
      <c r="I3" s="10"/>
      <c r="J3" s="17"/>
      <c r="K3" s="33"/>
    </row>
    <row r="4" spans="1:22">
      <c r="A4" s="16"/>
      <c r="B4" s="10"/>
      <c r="C4" s="10"/>
      <c r="D4" s="10"/>
      <c r="E4" s="10"/>
      <c r="F4" s="10"/>
      <c r="G4" s="11"/>
      <c r="H4" s="10"/>
      <c r="I4" s="10"/>
      <c r="J4" s="18"/>
    </row>
    <row r="5" spans="1:22">
      <c r="A5" s="16"/>
      <c r="B5" s="10"/>
      <c r="C5" s="10"/>
      <c r="D5" s="10"/>
      <c r="E5" s="10"/>
      <c r="F5" s="10"/>
      <c r="G5" s="10"/>
      <c r="H5" s="10"/>
      <c r="I5" s="10"/>
      <c r="J5" s="18"/>
    </row>
    <row r="6" spans="1:22">
      <c r="A6" s="16"/>
      <c r="B6" s="10"/>
      <c r="C6" s="10"/>
      <c r="D6" s="10"/>
      <c r="E6" s="10"/>
      <c r="F6" s="10"/>
      <c r="G6" s="10"/>
      <c r="H6" s="10"/>
      <c r="I6" s="10"/>
      <c r="J6" s="18"/>
    </row>
    <row r="7" spans="1:22">
      <c r="A7" s="16"/>
      <c r="B7" s="10"/>
      <c r="C7" s="197" t="s">
        <v>187</v>
      </c>
      <c r="D7" s="197"/>
      <c r="E7" s="197"/>
      <c r="F7" s="197"/>
      <c r="G7" s="197"/>
      <c r="H7" s="197"/>
      <c r="I7" s="197"/>
      <c r="J7" s="18"/>
    </row>
    <row r="8" spans="1:22">
      <c r="A8" s="16"/>
      <c r="B8" s="10"/>
      <c r="C8" s="197" t="s">
        <v>197</v>
      </c>
      <c r="D8" s="197"/>
      <c r="E8" s="197"/>
      <c r="F8" s="197"/>
      <c r="G8" s="197"/>
      <c r="H8" s="197"/>
      <c r="I8" s="197"/>
      <c r="J8" s="18"/>
    </row>
    <row r="9" spans="1:22">
      <c r="A9" s="16"/>
      <c r="B9" s="10"/>
      <c r="C9" s="144"/>
      <c r="D9" s="144"/>
      <c r="E9" s="144"/>
      <c r="F9" s="144"/>
      <c r="G9" s="10"/>
      <c r="H9" s="10"/>
      <c r="I9" s="10"/>
      <c r="J9" s="18"/>
    </row>
    <row r="10" spans="1:22" ht="15.75" customHeight="1">
      <c r="A10" s="16"/>
      <c r="B10" s="11"/>
      <c r="C10" s="198" t="s">
        <v>2</v>
      </c>
      <c r="D10" s="198"/>
      <c r="E10" s="198"/>
      <c r="F10" s="198"/>
      <c r="G10" s="198"/>
      <c r="H10" s="198"/>
      <c r="I10" s="198"/>
      <c r="J10" s="18"/>
    </row>
    <row r="11" spans="1:22">
      <c r="A11" s="16"/>
      <c r="B11" s="11"/>
      <c r="C11" s="144">
        <v>2004</v>
      </c>
      <c r="D11" s="144">
        <v>2005</v>
      </c>
      <c r="E11" s="144">
        <v>2006</v>
      </c>
      <c r="F11" s="144">
        <v>2007</v>
      </c>
      <c r="G11" s="144">
        <v>2008</v>
      </c>
      <c r="H11" s="144">
        <v>2009</v>
      </c>
      <c r="I11" s="144">
        <v>2010</v>
      </c>
      <c r="J11" s="18"/>
      <c r="M11" s="2"/>
    </row>
    <row r="12" spans="1:22" ht="12" customHeight="1">
      <c r="A12" s="16"/>
      <c r="B12" s="11"/>
      <c r="C12" s="144"/>
      <c r="D12" s="144"/>
      <c r="E12" s="144"/>
      <c r="F12" s="144"/>
      <c r="G12" s="144"/>
      <c r="H12" s="144"/>
      <c r="I12" s="144"/>
      <c r="J12" s="18"/>
    </row>
    <row r="13" spans="1:22">
      <c r="A13" s="16"/>
      <c r="B13" s="145" t="s">
        <v>137</v>
      </c>
      <c r="C13" s="27">
        <v>0.58666666666666667</v>
      </c>
      <c r="D13" s="27">
        <v>0</v>
      </c>
      <c r="E13" s="27">
        <v>1.3160000000000001</v>
      </c>
      <c r="F13" s="27">
        <v>0.5036666666666666</v>
      </c>
      <c r="G13" s="27">
        <v>5.6203333333333321</v>
      </c>
      <c r="H13" s="27">
        <v>5.1806666666666663</v>
      </c>
      <c r="I13" s="36">
        <v>4.4740000000000002</v>
      </c>
      <c r="J13" s="18"/>
      <c r="K13" s="145"/>
      <c r="L13" s="129"/>
      <c r="M13" s="129"/>
      <c r="N13" s="129"/>
      <c r="O13" s="129"/>
      <c r="P13" s="129"/>
      <c r="Q13" s="129"/>
      <c r="R13" s="129"/>
      <c r="S13" s="129"/>
      <c r="T13" s="129"/>
      <c r="U13" s="129"/>
      <c r="V13" s="129"/>
    </row>
    <row r="14" spans="1:22">
      <c r="A14" s="16"/>
      <c r="B14" s="145" t="s">
        <v>174</v>
      </c>
      <c r="C14" s="27">
        <v>34.764000000000003</v>
      </c>
      <c r="D14" s="27">
        <v>26.908666666666665</v>
      </c>
      <c r="E14" s="27">
        <v>34.298666666666669</v>
      </c>
      <c r="F14" s="27">
        <v>20.288</v>
      </c>
      <c r="G14" s="27">
        <v>20.895333333333333</v>
      </c>
      <c r="H14" s="27">
        <v>28.543999999999997</v>
      </c>
      <c r="I14" s="36">
        <v>31.606000000000005</v>
      </c>
      <c r="J14" s="18"/>
      <c r="K14" s="145"/>
      <c r="L14" s="23"/>
      <c r="M14" s="34"/>
    </row>
    <row r="15" spans="1:22">
      <c r="A15" s="16"/>
      <c r="B15" s="145" t="s">
        <v>139</v>
      </c>
      <c r="C15" s="27">
        <v>13.083666666666668</v>
      </c>
      <c r="D15" s="27">
        <v>9.8486666666666647</v>
      </c>
      <c r="E15" s="27">
        <v>9.7803333333333331</v>
      </c>
      <c r="F15" s="27">
        <v>8.8626666666666676</v>
      </c>
      <c r="G15" s="27">
        <v>9.2683333333333344</v>
      </c>
      <c r="H15" s="27">
        <v>8.3033333333333328</v>
      </c>
      <c r="I15" s="36">
        <v>20.982666666666667</v>
      </c>
      <c r="J15" s="18"/>
      <c r="K15" s="145"/>
      <c r="M15" s="34"/>
    </row>
    <row r="16" spans="1:22">
      <c r="A16" s="16"/>
      <c r="B16" s="146" t="s">
        <v>140</v>
      </c>
      <c r="C16" s="61">
        <v>558.76566666666668</v>
      </c>
      <c r="D16" s="61">
        <v>603.55833333333328</v>
      </c>
      <c r="E16" s="61">
        <v>621.23033333333342</v>
      </c>
      <c r="F16" s="61">
        <v>626.57866666666666</v>
      </c>
      <c r="G16" s="61">
        <v>605.75733333333335</v>
      </c>
      <c r="H16" s="61">
        <v>588.16833333333329</v>
      </c>
      <c r="I16" s="36">
        <v>564.26166666666666</v>
      </c>
      <c r="J16" s="18"/>
      <c r="K16" s="146"/>
    </row>
    <row r="17" spans="1:12">
      <c r="A17" s="16"/>
      <c r="B17" s="145" t="s">
        <v>176</v>
      </c>
      <c r="C17" s="27">
        <v>7.4473333333333329</v>
      </c>
      <c r="D17" s="27">
        <v>16.266666666666666</v>
      </c>
      <c r="E17" s="27">
        <v>15.404666666666666</v>
      </c>
      <c r="F17" s="27">
        <v>15.620333333333335</v>
      </c>
      <c r="G17" s="27">
        <v>14.089333333333334</v>
      </c>
      <c r="H17" s="27">
        <v>12.795</v>
      </c>
      <c r="I17" s="36">
        <v>8.3706666666666667</v>
      </c>
      <c r="J17" s="18"/>
      <c r="K17" s="145"/>
    </row>
    <row r="18" spans="1:12">
      <c r="A18" s="16"/>
      <c r="B18" s="145" t="s">
        <v>142</v>
      </c>
      <c r="C18" s="27">
        <v>126.137</v>
      </c>
      <c r="D18" s="27">
        <v>144.49566666666666</v>
      </c>
      <c r="E18" s="27">
        <v>171.35</v>
      </c>
      <c r="F18" s="27">
        <v>170.202</v>
      </c>
      <c r="G18" s="27">
        <v>145.27199999999999</v>
      </c>
      <c r="H18" s="27">
        <v>178.80966666666669</v>
      </c>
      <c r="I18" s="36">
        <v>202.96533333333335</v>
      </c>
      <c r="J18" s="18"/>
      <c r="K18" s="145"/>
    </row>
    <row r="19" spans="1:12">
      <c r="A19" s="16"/>
      <c r="B19" s="145" t="s">
        <v>143</v>
      </c>
      <c r="C19" s="27">
        <v>737.30166666666673</v>
      </c>
      <c r="D19" s="27">
        <v>797.88199999999995</v>
      </c>
      <c r="E19" s="27">
        <v>829.68266666666659</v>
      </c>
      <c r="F19" s="27">
        <v>755.70199999999988</v>
      </c>
      <c r="G19" s="27">
        <v>918.61666666666679</v>
      </c>
      <c r="H19" s="27">
        <v>921.03566666666666</v>
      </c>
      <c r="I19" s="36">
        <v>996.52499999999998</v>
      </c>
      <c r="J19" s="18"/>
      <c r="K19" s="145"/>
    </row>
    <row r="20" spans="1:12">
      <c r="A20" s="16"/>
      <c r="B20" s="145" t="s">
        <v>178</v>
      </c>
      <c r="C20" s="27">
        <v>262.041</v>
      </c>
      <c r="D20" s="27">
        <v>248.74866666666665</v>
      </c>
      <c r="E20" s="27">
        <v>286.05666666666667</v>
      </c>
      <c r="F20" s="27">
        <v>294.96566666666666</v>
      </c>
      <c r="G20" s="27">
        <v>310.959</v>
      </c>
      <c r="H20" s="27">
        <v>347.7166666666667</v>
      </c>
      <c r="I20" s="36">
        <v>350.46766666666667</v>
      </c>
      <c r="J20" s="18"/>
      <c r="K20" s="145"/>
    </row>
    <row r="21" spans="1:12">
      <c r="A21" s="16"/>
      <c r="B21" s="145" t="s">
        <v>145</v>
      </c>
      <c r="C21" s="27">
        <v>90.591666666666654</v>
      </c>
      <c r="D21" s="27">
        <v>82.25533333333334</v>
      </c>
      <c r="E21" s="27">
        <v>84.513333333333335</v>
      </c>
      <c r="F21" s="27">
        <v>102.96066666666665</v>
      </c>
      <c r="G21" s="27">
        <v>99.668000000000006</v>
      </c>
      <c r="H21" s="27">
        <v>89.71833333333332</v>
      </c>
      <c r="I21" s="36">
        <v>93.867666666666665</v>
      </c>
      <c r="J21" s="18"/>
      <c r="K21" s="145"/>
    </row>
    <row r="22" spans="1:12">
      <c r="A22" s="16"/>
      <c r="B22" s="145" t="s">
        <v>146</v>
      </c>
      <c r="C22" s="27">
        <v>298.57166666666666</v>
      </c>
      <c r="D22" s="27">
        <v>332.30633333333338</v>
      </c>
      <c r="E22" s="27">
        <v>312.21433333333334</v>
      </c>
      <c r="F22" s="27">
        <v>389.154</v>
      </c>
      <c r="G22" s="27">
        <v>427.57033333333334</v>
      </c>
      <c r="H22" s="27">
        <v>443.17533333333336</v>
      </c>
      <c r="I22" s="36">
        <v>439.51066666666662</v>
      </c>
      <c r="J22" s="18"/>
      <c r="K22" s="145"/>
    </row>
    <row r="23" spans="1:12">
      <c r="A23" s="16"/>
      <c r="B23" s="145" t="s">
        <v>180</v>
      </c>
      <c r="C23" s="27">
        <v>810.0913333333333</v>
      </c>
      <c r="D23" s="27">
        <v>782.94200000000001</v>
      </c>
      <c r="E23" s="27">
        <v>922.56</v>
      </c>
      <c r="F23" s="27">
        <v>827.81733333333341</v>
      </c>
      <c r="G23" s="27">
        <v>803.05566666666675</v>
      </c>
      <c r="H23" s="27">
        <v>803.42900000000009</v>
      </c>
      <c r="I23" s="36">
        <v>856.71666666666658</v>
      </c>
      <c r="J23" s="18"/>
      <c r="K23" s="145"/>
    </row>
    <row r="24" spans="1:12">
      <c r="A24" s="16"/>
      <c r="B24" s="12"/>
      <c r="C24" s="4"/>
      <c r="D24" s="4"/>
      <c r="E24" s="4"/>
      <c r="F24" s="4"/>
      <c r="G24" s="24"/>
      <c r="H24" s="24"/>
      <c r="I24" s="24"/>
      <c r="J24" s="18"/>
      <c r="K24" s="145"/>
    </row>
    <row r="25" spans="1:12">
      <c r="A25" s="16"/>
      <c r="B25" s="11"/>
      <c r="C25" s="4"/>
      <c r="D25" s="4"/>
      <c r="E25" s="4"/>
      <c r="F25" s="5"/>
      <c r="G25" s="8"/>
      <c r="H25" s="8"/>
      <c r="I25" s="8"/>
      <c r="J25" s="18"/>
      <c r="L25" s="129"/>
    </row>
    <row r="26" spans="1:12">
      <c r="A26" s="16"/>
      <c r="B26" s="11"/>
      <c r="C26" s="4"/>
      <c r="D26" s="4"/>
      <c r="E26" s="4"/>
      <c r="F26" s="5"/>
      <c r="G26" s="8"/>
      <c r="H26" s="8"/>
      <c r="I26" s="8"/>
      <c r="J26" s="18"/>
      <c r="L26" s="129"/>
    </row>
    <row r="27" spans="1:12">
      <c r="A27" s="16"/>
      <c r="B27" s="11"/>
      <c r="C27" s="4"/>
      <c r="D27" s="4"/>
      <c r="E27" s="4"/>
      <c r="F27" s="5"/>
      <c r="G27" s="8"/>
      <c r="H27" s="8"/>
      <c r="I27" s="8"/>
      <c r="J27" s="18"/>
      <c r="L27" s="129"/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L28" s="129"/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  <c r="L29" s="129"/>
    </row>
    <row r="30" spans="1:12">
      <c r="A30" s="16"/>
      <c r="B30" s="11"/>
      <c r="C30" s="4"/>
      <c r="D30" s="4"/>
      <c r="E30" s="4"/>
      <c r="F30" s="5"/>
      <c r="G30" s="8"/>
      <c r="H30" s="8"/>
      <c r="I30" s="8"/>
      <c r="J30" s="18"/>
      <c r="L30" s="129"/>
    </row>
    <row r="31" spans="1:12">
      <c r="A31" s="16"/>
      <c r="B31" s="11"/>
      <c r="C31" s="4"/>
      <c r="D31" s="4"/>
      <c r="E31" s="4"/>
      <c r="F31" s="5"/>
      <c r="G31" s="8"/>
      <c r="H31" s="8"/>
      <c r="I31" s="8"/>
      <c r="J31" s="18"/>
      <c r="L31" s="129"/>
    </row>
    <row r="32" spans="1:12">
      <c r="A32" s="16"/>
      <c r="B32" s="11"/>
      <c r="C32" s="4"/>
      <c r="D32" s="4"/>
      <c r="E32" s="4"/>
      <c r="F32" s="5"/>
      <c r="G32" s="8"/>
      <c r="H32" s="8"/>
      <c r="I32" s="8"/>
      <c r="J32" s="18"/>
      <c r="L32" s="129"/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L33" s="129"/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L34" s="129"/>
    </row>
    <row r="35" spans="1:12" ht="14.25" customHeight="1">
      <c r="A35" s="16"/>
      <c r="B35" s="11"/>
      <c r="C35" s="4"/>
      <c r="D35" s="4"/>
      <c r="E35" s="4"/>
      <c r="F35" s="5"/>
      <c r="G35" s="8"/>
      <c r="H35" s="8"/>
      <c r="I35" s="8"/>
      <c r="J35" s="18"/>
      <c r="L35" s="129"/>
    </row>
    <row r="36" spans="1:12">
      <c r="A36" s="16"/>
      <c r="B36" s="12"/>
      <c r="C36" s="5"/>
      <c r="D36" s="5"/>
      <c r="E36" s="5"/>
      <c r="F36" s="5"/>
      <c r="G36" s="6"/>
      <c r="H36" s="6"/>
      <c r="I36" s="6"/>
      <c r="J36" s="18"/>
      <c r="L36" s="129"/>
    </row>
    <row r="37" spans="1:12">
      <c r="A37" s="16"/>
      <c r="B37" s="12"/>
      <c r="C37" s="5"/>
      <c r="D37" s="5"/>
      <c r="E37" s="5"/>
      <c r="F37" s="5"/>
      <c r="G37" s="6"/>
      <c r="H37" s="6"/>
      <c r="I37" s="6"/>
      <c r="J37" s="18"/>
      <c r="L37" s="129"/>
    </row>
    <row r="38" spans="1:12">
      <c r="A38" s="16"/>
      <c r="B38" s="12"/>
      <c r="C38" s="5"/>
      <c r="D38" s="5"/>
      <c r="E38" s="5"/>
      <c r="F38" s="5"/>
      <c r="G38" s="6"/>
      <c r="H38" s="6"/>
      <c r="I38" s="6"/>
      <c r="J38" s="18"/>
      <c r="L38" s="129"/>
    </row>
    <row r="39" spans="1:12">
      <c r="A39" s="16"/>
      <c r="B39" s="12"/>
      <c r="C39" s="5"/>
      <c r="D39" s="5"/>
      <c r="E39" s="5"/>
      <c r="F39" s="5"/>
      <c r="G39" s="6"/>
      <c r="H39" s="6"/>
      <c r="I39" s="6"/>
      <c r="J39" s="18"/>
      <c r="L39" s="129"/>
    </row>
    <row r="40" spans="1:12">
      <c r="A40" s="16"/>
      <c r="B40" s="12"/>
      <c r="C40" s="5"/>
      <c r="D40" s="5"/>
      <c r="E40" s="5"/>
      <c r="F40" s="5"/>
      <c r="G40" s="6"/>
      <c r="H40" s="6"/>
      <c r="I40" s="6"/>
      <c r="J40" s="18"/>
      <c r="L40" s="129"/>
    </row>
    <row r="41" spans="1:12">
      <c r="A41" s="16"/>
      <c r="B41" s="91" t="s">
        <v>175</v>
      </c>
      <c r="C41" s="5"/>
      <c r="D41" s="5"/>
      <c r="E41" s="5"/>
      <c r="F41" s="5"/>
      <c r="G41" s="6"/>
      <c r="H41" s="6"/>
      <c r="I41" s="6"/>
      <c r="J41" s="18"/>
      <c r="L41" s="129"/>
    </row>
    <row r="42" spans="1:12">
      <c r="A42" s="16"/>
      <c r="B42" s="11" t="s">
        <v>177</v>
      </c>
      <c r="C42" s="5"/>
      <c r="D42" s="5"/>
      <c r="E42" s="5"/>
      <c r="F42" s="5"/>
      <c r="G42" s="6"/>
      <c r="H42" s="6"/>
      <c r="I42" s="6"/>
      <c r="J42" s="18"/>
      <c r="L42" s="129"/>
    </row>
    <row r="43" spans="1:12">
      <c r="A43" s="16"/>
      <c r="B43" s="11" t="s">
        <v>179</v>
      </c>
      <c r="C43" s="5"/>
      <c r="D43" s="5"/>
      <c r="E43" s="5"/>
      <c r="F43" s="5"/>
      <c r="G43" s="6"/>
      <c r="H43" s="6"/>
      <c r="I43" s="6"/>
      <c r="J43" s="18"/>
      <c r="L43" s="129"/>
    </row>
    <row r="44" spans="1:12">
      <c r="A44" s="16"/>
      <c r="B44" s="11" t="s">
        <v>181</v>
      </c>
      <c r="C44" s="5"/>
      <c r="D44" s="5"/>
      <c r="E44" s="5"/>
      <c r="F44" s="5"/>
      <c r="G44" s="6"/>
      <c r="H44" s="6"/>
      <c r="I44" s="6"/>
      <c r="J44" s="18"/>
      <c r="L44" s="129"/>
    </row>
    <row r="45" spans="1:12">
      <c r="A45" s="16"/>
      <c r="B45" s="11" t="s">
        <v>31</v>
      </c>
      <c r="C45" s="5"/>
      <c r="D45" s="5"/>
      <c r="E45" s="5"/>
      <c r="F45" s="5"/>
      <c r="G45" s="6"/>
      <c r="H45" s="6"/>
      <c r="I45" s="6"/>
      <c r="J45" s="18"/>
      <c r="L45" s="129"/>
    </row>
    <row r="46" spans="1:12">
      <c r="A46" s="16"/>
      <c r="B46" s="91" t="s">
        <v>115</v>
      </c>
      <c r="C46" s="11"/>
      <c r="D46" s="11"/>
      <c r="E46" s="11"/>
      <c r="F46" s="11"/>
      <c r="G46" s="11"/>
      <c r="H46" s="11"/>
      <c r="I46" s="11"/>
      <c r="J46" s="18"/>
      <c r="L46" s="129"/>
    </row>
    <row r="47" spans="1:12">
      <c r="A47" s="16"/>
      <c r="B47" s="91" t="s">
        <v>112</v>
      </c>
      <c r="C47" s="11"/>
      <c r="D47" s="11"/>
      <c r="E47" s="11"/>
      <c r="F47" s="11"/>
      <c r="G47" s="11"/>
      <c r="H47" s="11"/>
      <c r="I47" s="11"/>
      <c r="J47" s="18"/>
      <c r="L47" s="129"/>
    </row>
    <row r="48" spans="1:12">
      <c r="A48" s="16"/>
      <c r="B48" s="91" t="s">
        <v>113</v>
      </c>
      <c r="C48" s="72"/>
      <c r="D48" s="72"/>
      <c r="E48" s="72"/>
      <c r="F48" s="72"/>
      <c r="G48" s="72"/>
      <c r="H48" s="72"/>
      <c r="I48" s="72"/>
      <c r="J48" s="108"/>
      <c r="K48" s="69"/>
      <c r="L48" s="69"/>
    </row>
    <row r="49" spans="1:12">
      <c r="A49" s="20"/>
      <c r="B49" s="110" t="s">
        <v>188</v>
      </c>
      <c r="C49" s="116"/>
      <c r="D49" s="116"/>
      <c r="E49" s="116"/>
      <c r="F49" s="116"/>
      <c r="G49" s="116"/>
      <c r="H49" s="117"/>
      <c r="I49" s="117"/>
      <c r="J49" s="118"/>
      <c r="K49" s="69"/>
      <c r="L49" s="69"/>
    </row>
    <row r="50" spans="1:12">
      <c r="B50" s="23"/>
      <c r="C50" s="23"/>
      <c r="D50" s="23"/>
      <c r="E50" s="23"/>
      <c r="F50" s="70"/>
      <c r="G50" s="70"/>
      <c r="H50" s="69"/>
      <c r="I50" s="69"/>
      <c r="J50" s="69"/>
      <c r="K50" s="69"/>
      <c r="L50" s="69"/>
    </row>
    <row r="51" spans="1:12">
      <c r="B51" s="23"/>
      <c r="C51" s="23"/>
      <c r="D51" s="23"/>
      <c r="E51" s="23"/>
      <c r="F51" s="70"/>
      <c r="G51" s="70"/>
      <c r="H51" s="69"/>
      <c r="I51" s="69"/>
      <c r="J51" s="69"/>
      <c r="K51" s="69"/>
      <c r="L51" s="69"/>
    </row>
    <row r="52" spans="1:12">
      <c r="B52" s="70"/>
      <c r="C52" s="70"/>
      <c r="D52" s="70"/>
      <c r="E52" s="70"/>
      <c r="F52" s="70"/>
      <c r="G52" s="70"/>
      <c r="H52" s="69"/>
      <c r="I52" s="69"/>
      <c r="J52" s="69"/>
      <c r="K52" s="69"/>
      <c r="L52" s="69"/>
    </row>
    <row r="53" spans="1:12">
      <c r="B53" s="70"/>
      <c r="C53" s="70"/>
      <c r="D53" s="70"/>
      <c r="E53" s="70"/>
      <c r="F53" s="70"/>
      <c r="G53" s="70"/>
      <c r="H53" s="69"/>
      <c r="I53" s="69"/>
      <c r="J53" s="69"/>
      <c r="K53" s="69"/>
      <c r="L53" s="69"/>
    </row>
    <row r="54" spans="1:12">
      <c r="B54" s="70"/>
      <c r="C54" s="70"/>
      <c r="D54" s="70"/>
      <c r="E54" s="70"/>
      <c r="F54" s="70"/>
      <c r="G54" s="70"/>
      <c r="H54" s="69"/>
      <c r="I54" s="69"/>
      <c r="J54" s="69"/>
      <c r="K54" s="69"/>
      <c r="L54" s="69"/>
    </row>
    <row r="55" spans="1:12">
      <c r="B55" s="69"/>
      <c r="C55" s="69"/>
      <c r="D55" s="69"/>
      <c r="E55" s="69"/>
      <c r="F55" s="69"/>
      <c r="G55" s="69"/>
      <c r="H55" s="69"/>
      <c r="I55" s="69"/>
      <c r="J55" s="69"/>
      <c r="K55" s="69"/>
      <c r="L55" s="69"/>
    </row>
    <row r="56" spans="1:12">
      <c r="B56" s="69"/>
      <c r="C56" s="69"/>
      <c r="D56" s="69"/>
      <c r="E56" s="69"/>
      <c r="F56" s="69"/>
      <c r="G56" s="69"/>
      <c r="H56" s="69"/>
      <c r="I56" s="69"/>
      <c r="J56" s="69"/>
      <c r="K56" s="69"/>
      <c r="L56" s="69"/>
    </row>
    <row r="57" spans="1:12">
      <c r="B57" s="69"/>
      <c r="C57" s="69"/>
      <c r="D57" s="69"/>
      <c r="E57" s="69"/>
      <c r="F57" s="69"/>
      <c r="G57" s="69"/>
      <c r="H57" s="69"/>
      <c r="I57" s="69"/>
      <c r="J57" s="69"/>
      <c r="K57" s="69"/>
      <c r="L57" s="69"/>
    </row>
    <row r="58" spans="1:12">
      <c r="B58" s="69"/>
      <c r="C58" s="69"/>
      <c r="D58" s="69"/>
      <c r="E58" s="69"/>
      <c r="F58" s="69"/>
      <c r="G58" s="69"/>
      <c r="H58" s="69"/>
      <c r="I58" s="69"/>
      <c r="J58" s="69"/>
      <c r="K58" s="69"/>
      <c r="L58" s="69"/>
    </row>
    <row r="59" spans="1:12">
      <c r="B59" s="69"/>
      <c r="C59" s="69"/>
      <c r="D59" s="69"/>
      <c r="E59" s="69"/>
      <c r="F59" s="69"/>
      <c r="G59" s="69"/>
      <c r="H59" s="69"/>
      <c r="I59" s="69"/>
      <c r="J59" s="69"/>
      <c r="K59" s="69"/>
      <c r="L59" s="69"/>
    </row>
  </sheetData>
  <mergeCells count="3">
    <mergeCell ref="C7:I7"/>
    <mergeCell ref="C8:I8"/>
    <mergeCell ref="C10:I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rowBreaks count="1" manualBreakCount="1">
    <brk id="49" max="9" man="1"/>
  </rowBreaks>
  <colBreaks count="1" manualBreakCount="1">
    <brk id="10" max="52" man="1"/>
  </colBreaks>
  <drawing r:id="rId2"/>
</worksheet>
</file>

<file path=xl/worksheets/sheet5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5"/>
  <sheetViews>
    <sheetView zoomScaleSheetLayoutView="100" workbookViewId="0">
      <pane ySplit="11" topLeftCell="A12" activePane="bottomLeft" state="frozen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4.140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06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200" t="s">
        <v>170</v>
      </c>
      <c r="D7" s="200"/>
      <c r="E7" s="200"/>
      <c r="F7" s="200"/>
      <c r="G7" s="200"/>
      <c r="H7" s="200"/>
      <c r="I7" s="200"/>
      <c r="J7" s="200"/>
      <c r="K7" s="200"/>
      <c r="L7" s="18"/>
    </row>
    <row r="8" spans="1:15">
      <c r="A8" s="16"/>
      <c r="B8" s="10"/>
      <c r="C8" s="197" t="s">
        <v>132</v>
      </c>
      <c r="D8" s="197"/>
      <c r="E8" s="197"/>
      <c r="F8" s="197"/>
      <c r="G8" s="197"/>
      <c r="H8" s="197"/>
      <c r="I8" s="197"/>
      <c r="J8" s="197"/>
      <c r="K8" s="197"/>
      <c r="L8" s="18"/>
    </row>
    <row r="9" spans="1:15">
      <c r="A9" s="16"/>
      <c r="B9" s="10"/>
      <c r="C9" s="134"/>
      <c r="D9" s="134"/>
      <c r="E9" s="134"/>
      <c r="F9" s="134"/>
      <c r="G9" s="134"/>
      <c r="H9" s="10"/>
      <c r="I9" s="10"/>
      <c r="J9" s="10"/>
      <c r="K9" s="10"/>
      <c r="L9" s="18"/>
    </row>
    <row r="10" spans="1:15" ht="15.75" customHeight="1">
      <c r="A10" s="16"/>
      <c r="B10" s="11"/>
      <c r="C10" s="198" t="s">
        <v>2</v>
      </c>
      <c r="D10" s="198"/>
      <c r="E10" s="198"/>
      <c r="F10" s="198"/>
      <c r="G10" s="198"/>
      <c r="H10" s="199" t="s">
        <v>1</v>
      </c>
      <c r="I10" s="199" t="s">
        <v>3</v>
      </c>
      <c r="J10" s="199" t="s">
        <v>29</v>
      </c>
      <c r="K10" s="199" t="s">
        <v>30</v>
      </c>
      <c r="L10" s="18"/>
    </row>
    <row r="11" spans="1:15">
      <c r="A11" s="16"/>
      <c r="B11" s="11"/>
      <c r="C11" s="134">
        <v>2006</v>
      </c>
      <c r="D11" s="134">
        <v>2007</v>
      </c>
      <c r="E11" s="134">
        <v>2008</v>
      </c>
      <c r="F11" s="134">
        <v>2009</v>
      </c>
      <c r="G11" s="134">
        <v>2010</v>
      </c>
      <c r="H11" s="199"/>
      <c r="I11" s="199"/>
      <c r="J11" s="199"/>
      <c r="K11" s="199"/>
      <c r="L11" s="18"/>
    </row>
    <row r="12" spans="1:15" ht="12" customHeight="1">
      <c r="A12" s="16"/>
      <c r="B12" s="11"/>
      <c r="C12" s="134"/>
      <c r="D12" s="134"/>
      <c r="E12" s="134"/>
      <c r="F12" s="134"/>
      <c r="G12" s="134"/>
      <c r="H12" s="134"/>
      <c r="I12" s="134"/>
      <c r="J12" s="134"/>
      <c r="K12" s="134"/>
      <c r="L12" s="18"/>
    </row>
    <row r="13" spans="1:15">
      <c r="A13" s="16"/>
      <c r="B13" s="12" t="s">
        <v>28</v>
      </c>
      <c r="C13" s="26">
        <v>1388.8806666666669</v>
      </c>
      <c r="D13" s="26">
        <v>8.0810000000000013</v>
      </c>
      <c r="E13" s="26">
        <v>29.230999999999995</v>
      </c>
      <c r="F13" s="26">
        <v>17.228333333333335</v>
      </c>
      <c r="G13" s="26">
        <v>9.5133333333333336</v>
      </c>
      <c r="H13" s="28">
        <f t="shared" ref="H13:H27" si="0">IF(OR(OR(G13=0,F13=0),G13=""),"",(G13/F13-1)*100)</f>
        <v>-44.780884202379802</v>
      </c>
      <c r="I13" s="27">
        <f>IF(OR(OR(G13=0,F13=0),F13=""),"",(F13/E13-1)*100)</f>
        <v>-41.061430216778973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32</v>
      </c>
      <c r="C14" s="25">
        <f>C13-SUM(C15:C27)</f>
        <v>1380.753666666667</v>
      </c>
      <c r="D14" s="25">
        <f>D13-SUM(D15:D27)</f>
        <v>4.5656666666666679</v>
      </c>
      <c r="E14" s="25">
        <f>E13-SUM(E15:E27)</f>
        <v>12.528333333333329</v>
      </c>
      <c r="F14" s="25">
        <f>F13-SUM(F15:F27)</f>
        <v>3.7623333333333342</v>
      </c>
      <c r="G14" s="25">
        <f>G13-SUM(G15:G27)</f>
        <v>3.3880000000000008</v>
      </c>
      <c r="H14" s="28">
        <f t="shared" si="0"/>
        <v>-9.9494994241162367</v>
      </c>
      <c r="I14" s="27">
        <f>IF(OR(OR(G14=0,F14=0),F14=""),"",(F14/E14-1)*100)</f>
        <v>-69.969402687242237</v>
      </c>
      <c r="J14" s="28">
        <f t="shared" si="1"/>
        <v>35.613174491941137</v>
      </c>
      <c r="K14" s="27">
        <f t="shared" si="2"/>
        <v>21.838057463480702</v>
      </c>
      <c r="L14" s="18"/>
    </row>
    <row r="15" spans="1:15">
      <c r="A15" s="16"/>
      <c r="B15" s="12" t="s">
        <v>5</v>
      </c>
      <c r="C15" s="29">
        <v>1.3160000000000001</v>
      </c>
      <c r="D15" s="29">
        <v>0.5036666666666666</v>
      </c>
      <c r="E15" s="29">
        <v>5.6203333333333321</v>
      </c>
      <c r="F15" s="29">
        <v>5.1806666666666663</v>
      </c>
      <c r="G15" s="29">
        <v>4.4740000000000002</v>
      </c>
      <c r="H15" s="58">
        <f t="shared" si="0"/>
        <v>-13.640458113498898</v>
      </c>
      <c r="I15" s="36">
        <f t="shared" ref="I15:I27" si="3">IF(OR(OR(G15=0,F15=0),F15=""),"",(F15/E15-1)*100)</f>
        <v>-7.8227863116066558</v>
      </c>
      <c r="J15" s="58">
        <f t="shared" si="1"/>
        <v>47.028731604765248</v>
      </c>
      <c r="K15" s="36">
        <f t="shared" si="2"/>
        <v>30.070620102544254</v>
      </c>
      <c r="L15" s="18"/>
      <c r="N15" s="23" t="s">
        <v>5</v>
      </c>
      <c r="O15" s="34">
        <f>J15</f>
        <v>47.028731604765248</v>
      </c>
    </row>
    <row r="16" spans="1:15">
      <c r="A16" s="16"/>
      <c r="B16" s="11" t="s">
        <v>6</v>
      </c>
      <c r="C16" s="63">
        <v>0.18333333333333335</v>
      </c>
      <c r="D16" s="63">
        <v>0.24066666666666667</v>
      </c>
      <c r="E16" s="63">
        <v>1.1073333333333333</v>
      </c>
      <c r="F16" s="63">
        <v>0.92266666666666663</v>
      </c>
      <c r="G16" s="64">
        <v>0.69733333333333336</v>
      </c>
      <c r="H16" s="28">
        <f t="shared" si="0"/>
        <v>-24.421965317919071</v>
      </c>
      <c r="I16" s="27">
        <f t="shared" si="3"/>
        <v>-16.676700782661047</v>
      </c>
      <c r="J16" s="28">
        <f t="shared" si="1"/>
        <v>7.3300630693763136</v>
      </c>
      <c r="K16" s="27">
        <f t="shared" si="2"/>
        <v>5.3555190093837659</v>
      </c>
      <c r="L16" s="18"/>
      <c r="N16" s="23" t="s">
        <v>42</v>
      </c>
      <c r="O16" s="34">
        <f>100-O15</f>
        <v>52.971268395234752</v>
      </c>
    </row>
    <row r="17" spans="1:14">
      <c r="A17" s="16"/>
      <c r="B17" s="11" t="s">
        <v>25</v>
      </c>
      <c r="C17" s="25">
        <v>2.3969999999999998</v>
      </c>
      <c r="D17" s="25">
        <v>0.67300000000000004</v>
      </c>
      <c r="E17" s="25">
        <v>5.3286666666666669</v>
      </c>
      <c r="F17" s="25">
        <v>5.1189999999999998</v>
      </c>
      <c r="G17" s="26">
        <v>0.38766666666666666</v>
      </c>
      <c r="H17" s="28">
        <f t="shared" si="0"/>
        <v>-92.426906296802755</v>
      </c>
      <c r="I17" s="27">
        <f t="shared" si="3"/>
        <v>-3.9346928562492223</v>
      </c>
      <c r="J17" s="28">
        <f t="shared" si="1"/>
        <v>4.074982480728802</v>
      </c>
      <c r="K17" s="27">
        <f t="shared" si="2"/>
        <v>29.712682596498013</v>
      </c>
      <c r="L17" s="18"/>
    </row>
    <row r="18" spans="1:14">
      <c r="A18" s="16"/>
      <c r="B18" s="11" t="s">
        <v>22</v>
      </c>
      <c r="C18" s="25">
        <v>0</v>
      </c>
      <c r="D18" s="25">
        <v>0</v>
      </c>
      <c r="E18" s="25">
        <v>0.83233333333333348</v>
      </c>
      <c r="F18" s="25">
        <v>0.14733333333333334</v>
      </c>
      <c r="G18" s="26">
        <v>0.23699999999999999</v>
      </c>
      <c r="H18" s="28">
        <f t="shared" si="0"/>
        <v>60.859728506787313</v>
      </c>
      <c r="I18" s="27">
        <f t="shared" si="3"/>
        <v>-82.298758510212252</v>
      </c>
      <c r="J18" s="28">
        <f t="shared" si="1"/>
        <v>2.491240364400841</v>
      </c>
      <c r="K18" s="27">
        <f t="shared" si="2"/>
        <v>0.85518041985102067</v>
      </c>
      <c r="L18" s="18"/>
    </row>
    <row r="19" spans="1:14">
      <c r="A19" s="16"/>
      <c r="B19" s="11" t="s">
        <v>9</v>
      </c>
      <c r="C19" s="25">
        <v>9.3333333333333338E-2</v>
      </c>
      <c r="D19" s="25">
        <v>4.4999999999999998E-2</v>
      </c>
      <c r="E19" s="25">
        <v>0.19766666666666666</v>
      </c>
      <c r="F19" s="25">
        <v>0</v>
      </c>
      <c r="G19" s="26">
        <v>0.14000000000000001</v>
      </c>
      <c r="H19" s="28" t="str">
        <f t="shared" si="0"/>
        <v/>
      </c>
      <c r="I19" s="27" t="str">
        <f t="shared" si="3"/>
        <v/>
      </c>
      <c r="J19" s="28">
        <f t="shared" si="1"/>
        <v>1.4716187806587246</v>
      </c>
      <c r="K19" s="27" t="str">
        <f t="shared" si="2"/>
        <v/>
      </c>
      <c r="L19" s="18"/>
    </row>
    <row r="20" spans="1:14">
      <c r="A20" s="16"/>
      <c r="B20" s="11" t="s">
        <v>20</v>
      </c>
      <c r="C20" s="25">
        <v>0.22133333333333335</v>
      </c>
      <c r="D20" s="25">
        <v>8.4000000000000005E-2</v>
      </c>
      <c r="E20" s="25">
        <v>4.7333333333333331E-2</v>
      </c>
      <c r="F20" s="25">
        <v>0.37666666666666671</v>
      </c>
      <c r="G20" s="26">
        <v>0.12933333333333333</v>
      </c>
      <c r="H20" s="28">
        <f t="shared" si="0"/>
        <v>-65.663716814159301</v>
      </c>
      <c r="I20" s="27">
        <f t="shared" si="3"/>
        <v>695.77464788732414</v>
      </c>
      <c r="J20" s="28">
        <f t="shared" si="1"/>
        <v>1.3594954449894883</v>
      </c>
      <c r="K20" s="27">
        <f t="shared" si="2"/>
        <v>2.1863209828770436</v>
      </c>
      <c r="L20" s="18"/>
    </row>
    <row r="21" spans="1:14">
      <c r="A21" s="16"/>
      <c r="B21" s="11" t="s">
        <v>24</v>
      </c>
      <c r="C21" s="25">
        <v>0.41033333333333338</v>
      </c>
      <c r="D21" s="25">
        <v>9.4666666666666663E-2</v>
      </c>
      <c r="E21" s="25">
        <v>0.25033333333333335</v>
      </c>
      <c r="F21" s="25">
        <v>0.13733333333333334</v>
      </c>
      <c r="G21" s="26">
        <v>0.06</v>
      </c>
      <c r="H21" s="28">
        <f t="shared" si="0"/>
        <v>-56.310679611650485</v>
      </c>
      <c r="I21" s="27">
        <f t="shared" si="3"/>
        <v>-45.13981358189082</v>
      </c>
      <c r="J21" s="28">
        <f t="shared" si="1"/>
        <v>0.63069376313945336</v>
      </c>
      <c r="K21" s="27">
        <f t="shared" si="2"/>
        <v>0.79713649995162994</v>
      </c>
      <c r="L21" s="18"/>
    </row>
    <row r="22" spans="1:14">
      <c r="A22" s="16"/>
      <c r="B22" s="11" t="s">
        <v>21</v>
      </c>
      <c r="C22" s="25">
        <v>0.14166666666666666</v>
      </c>
      <c r="D22" s="25">
        <v>0.47533333333333333</v>
      </c>
      <c r="E22" s="25">
        <v>0.66033333333333344</v>
      </c>
      <c r="F22" s="25">
        <v>0.35033333333333333</v>
      </c>
      <c r="G22" s="26">
        <v>0</v>
      </c>
      <c r="H22" s="28" t="str">
        <f t="shared" si="0"/>
        <v/>
      </c>
      <c r="I22" s="27" t="str">
        <f t="shared" si="3"/>
        <v/>
      </c>
      <c r="J22" s="28" t="str">
        <f t="shared" si="1"/>
        <v/>
      </c>
      <c r="K22" s="27">
        <f t="shared" si="2"/>
        <v>2.0334719938086483</v>
      </c>
      <c r="L22" s="18"/>
    </row>
    <row r="23" spans="1:14">
      <c r="A23" s="16"/>
      <c r="B23" s="11" t="s">
        <v>8</v>
      </c>
      <c r="C23" s="25">
        <v>0.18533333333333335</v>
      </c>
      <c r="D23" s="25">
        <v>0.11366666666666668</v>
      </c>
      <c r="E23" s="25">
        <v>0</v>
      </c>
      <c r="F23" s="25">
        <v>8.0666666666666664E-2</v>
      </c>
      <c r="G23" s="26">
        <v>0</v>
      </c>
      <c r="H23" s="28" t="str">
        <f t="shared" si="0"/>
        <v/>
      </c>
      <c r="I23" s="27" t="str">
        <f t="shared" si="3"/>
        <v/>
      </c>
      <c r="J23" s="28" t="str">
        <f t="shared" si="1"/>
        <v/>
      </c>
      <c r="K23" s="27">
        <f t="shared" si="2"/>
        <v>0.46822095385508367</v>
      </c>
      <c r="L23" s="18"/>
    </row>
    <row r="24" spans="1:14">
      <c r="A24" s="16"/>
      <c r="B24" s="11" t="s">
        <v>23</v>
      </c>
      <c r="C24" s="25">
        <v>0.27299999999999996</v>
      </c>
      <c r="D24" s="25">
        <v>6.3333333333333339E-2</v>
      </c>
      <c r="E24" s="25">
        <v>0.27</v>
      </c>
      <c r="F24" s="25">
        <v>6.8333333333333329E-2</v>
      </c>
      <c r="G24" s="26">
        <v>0</v>
      </c>
      <c r="H24" s="28" t="str">
        <f t="shared" si="0"/>
        <v/>
      </c>
      <c r="I24" s="27" t="str">
        <f t="shared" si="3"/>
        <v/>
      </c>
      <c r="J24" s="28" t="str">
        <f t="shared" si="1"/>
        <v/>
      </c>
      <c r="K24" s="27">
        <f t="shared" si="2"/>
        <v>0.39663345264583527</v>
      </c>
      <c r="L24" s="18"/>
    </row>
    <row r="25" spans="1:14">
      <c r="A25" s="16"/>
      <c r="B25" s="11" t="s">
        <v>11</v>
      </c>
      <c r="C25" s="25">
        <v>0.18833333333333332</v>
      </c>
      <c r="D25" s="25">
        <v>0</v>
      </c>
      <c r="E25" s="25">
        <v>0.112</v>
      </c>
      <c r="F25" s="25">
        <v>0</v>
      </c>
      <c r="G25" s="26">
        <v>0</v>
      </c>
      <c r="H25" s="28" t="str">
        <f t="shared" si="0"/>
        <v/>
      </c>
      <c r="I25" s="27" t="str">
        <f t="shared" si="3"/>
        <v/>
      </c>
      <c r="J25" s="28" t="str">
        <f t="shared" si="1"/>
        <v/>
      </c>
      <c r="K25" s="27" t="str">
        <f t="shared" si="2"/>
        <v/>
      </c>
      <c r="L25" s="18"/>
    </row>
    <row r="26" spans="1:14" s="23" customFormat="1">
      <c r="A26" s="16"/>
      <c r="B26" s="11" t="s">
        <v>26</v>
      </c>
      <c r="C26" s="25">
        <v>2.7173333333333329</v>
      </c>
      <c r="D26" s="25">
        <v>0.76066666666666671</v>
      </c>
      <c r="E26" s="25">
        <v>1.9183333333333337</v>
      </c>
      <c r="F26" s="25">
        <v>0.31033333333333335</v>
      </c>
      <c r="G26" s="26">
        <v>0</v>
      </c>
      <c r="H26" s="28" t="str">
        <f t="shared" si="0"/>
        <v/>
      </c>
      <c r="I26" s="27" t="str">
        <f t="shared" si="3"/>
        <v/>
      </c>
      <c r="J26" s="28" t="str">
        <f t="shared" si="1"/>
        <v/>
      </c>
      <c r="K26" s="27">
        <f t="shared" si="2"/>
        <v>1.801296314211086</v>
      </c>
      <c r="L26" s="18"/>
      <c r="M26" s="9"/>
    </row>
    <row r="27" spans="1:14" s="23" customFormat="1">
      <c r="A27" s="16"/>
      <c r="B27" s="11" t="s">
        <v>27</v>
      </c>
      <c r="C27" s="25">
        <v>0</v>
      </c>
      <c r="D27" s="25">
        <v>0.46133333333333332</v>
      </c>
      <c r="E27" s="25">
        <v>0.35800000000000004</v>
      </c>
      <c r="F27" s="25">
        <v>0.77266666666666672</v>
      </c>
      <c r="G27" s="26">
        <v>0</v>
      </c>
      <c r="H27" s="28" t="str">
        <f t="shared" si="0"/>
        <v/>
      </c>
      <c r="I27" s="27" t="str">
        <f t="shared" si="3"/>
        <v/>
      </c>
      <c r="J27" s="28" t="str">
        <f t="shared" si="1"/>
        <v/>
      </c>
      <c r="K27" s="27">
        <f t="shared" si="2"/>
        <v>4.4848602108929088</v>
      </c>
      <c r="L27" s="18"/>
      <c r="M27" s="9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B41" s="91" t="s">
        <v>31</v>
      </c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91" t="s">
        <v>115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91" t="s">
        <v>112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91" t="s">
        <v>113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20"/>
      <c r="B45" s="110" t="s">
        <v>188</v>
      </c>
      <c r="C45" s="21"/>
      <c r="D45" s="21"/>
      <c r="E45" s="21"/>
      <c r="F45" s="21"/>
      <c r="G45" s="21"/>
      <c r="H45" s="21"/>
      <c r="I45" s="21"/>
      <c r="J45" s="21"/>
      <c r="K45" s="21"/>
      <c r="L45" s="22"/>
      <c r="M45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49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5"/>
  <sheetViews>
    <sheetView zoomScaleSheetLayoutView="100" workbookViewId="0">
      <pane ySplit="11" topLeftCell="A12" activePane="bottomLeft" state="frozen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4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06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200" t="s">
        <v>169</v>
      </c>
      <c r="D7" s="200"/>
      <c r="E7" s="200"/>
      <c r="F7" s="200"/>
      <c r="G7" s="200"/>
      <c r="H7" s="200"/>
      <c r="I7" s="200"/>
      <c r="J7" s="200"/>
      <c r="K7" s="200"/>
      <c r="L7" s="18"/>
    </row>
    <row r="8" spans="1:15">
      <c r="A8" s="16"/>
      <c r="B8" s="10"/>
      <c r="C8" s="197" t="s">
        <v>132</v>
      </c>
      <c r="D8" s="197"/>
      <c r="E8" s="197"/>
      <c r="F8" s="197"/>
      <c r="G8" s="197"/>
      <c r="H8" s="197"/>
      <c r="I8" s="197"/>
      <c r="J8" s="197"/>
      <c r="K8" s="197"/>
      <c r="L8" s="18"/>
    </row>
    <row r="9" spans="1:15">
      <c r="A9" s="16"/>
      <c r="B9" s="10"/>
      <c r="C9" s="134"/>
      <c r="D9" s="134"/>
      <c r="E9" s="134"/>
      <c r="F9" s="134"/>
      <c r="G9" s="134"/>
      <c r="H9" s="10"/>
      <c r="I9" s="10"/>
      <c r="J9" s="10"/>
      <c r="K9" s="10"/>
      <c r="L9" s="18"/>
    </row>
    <row r="10" spans="1:15" ht="15.75" customHeight="1">
      <c r="A10" s="16"/>
      <c r="B10" s="11"/>
      <c r="C10" s="198" t="s">
        <v>2</v>
      </c>
      <c r="D10" s="198"/>
      <c r="E10" s="198"/>
      <c r="F10" s="198"/>
      <c r="G10" s="198"/>
      <c r="H10" s="199" t="s">
        <v>1</v>
      </c>
      <c r="I10" s="199" t="s">
        <v>3</v>
      </c>
      <c r="J10" s="199" t="s">
        <v>29</v>
      </c>
      <c r="K10" s="199" t="s">
        <v>30</v>
      </c>
      <c r="L10" s="18"/>
    </row>
    <row r="11" spans="1:15">
      <c r="A11" s="16"/>
      <c r="B11" s="11"/>
      <c r="C11" s="134">
        <v>2006</v>
      </c>
      <c r="D11" s="134">
        <v>2007</v>
      </c>
      <c r="E11" s="134">
        <v>2008</v>
      </c>
      <c r="F11" s="134">
        <v>2009</v>
      </c>
      <c r="G11" s="134">
        <v>2010</v>
      </c>
      <c r="H11" s="199"/>
      <c r="I11" s="199"/>
      <c r="J11" s="199"/>
      <c r="K11" s="199"/>
      <c r="L11" s="18"/>
    </row>
    <row r="12" spans="1:15" ht="12" customHeight="1">
      <c r="A12" s="16"/>
      <c r="B12" s="11"/>
      <c r="C12" s="134"/>
      <c r="D12" s="134"/>
      <c r="E12" s="134"/>
      <c r="F12" s="134"/>
      <c r="G12" s="134"/>
      <c r="H12" s="134"/>
      <c r="I12" s="134"/>
      <c r="J12" s="134"/>
      <c r="K12" s="134"/>
      <c r="L12" s="18"/>
    </row>
    <row r="13" spans="1:15">
      <c r="A13" s="16"/>
      <c r="B13" s="12" t="s">
        <v>28</v>
      </c>
      <c r="C13" s="26">
        <v>3238.9103333333333</v>
      </c>
      <c r="D13" s="26">
        <v>3088.1076666666668</v>
      </c>
      <c r="E13" s="26">
        <v>2955.6306666666665</v>
      </c>
      <c r="F13" s="26">
        <v>3319.0626666666667</v>
      </c>
      <c r="G13" s="26">
        <v>3451.8336666666669</v>
      </c>
      <c r="H13" s="28">
        <f t="shared" ref="H13:H27" si="0">IF(OR(OR(G13=0,F13=0),G13=""),"",(G13/F13-1)*100)</f>
        <v>4.0002558955399836</v>
      </c>
      <c r="I13" s="27">
        <f>IF(OR(OR(G13=0,F13=0),F13=""),"",(F13/E13-1)*100)</f>
        <v>12.296258937178894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32</v>
      </c>
      <c r="C14" s="25">
        <f>C13-SUM(C15:C27)</f>
        <v>3123.8726666666666</v>
      </c>
      <c r="D14" s="25">
        <f>D13-SUM(D15:D27)</f>
        <v>3017.0920000000001</v>
      </c>
      <c r="E14" s="25">
        <f>E13-SUM(E15:E27)</f>
        <v>2873.1689999999999</v>
      </c>
      <c r="F14" s="25">
        <f>F13-SUM(F15:F27)</f>
        <v>3222.1283333333336</v>
      </c>
      <c r="G14" s="25">
        <f>G13-SUM(G15:G27)</f>
        <v>3346.6353333333336</v>
      </c>
      <c r="H14" s="28">
        <f t="shared" si="0"/>
        <v>3.8641229373752362</v>
      </c>
      <c r="I14" s="27">
        <f>IF(OR(OR(G14=0,F14=0),F14=""),"",(F14/E14-1)*100)</f>
        <v>12.1454510101332</v>
      </c>
      <c r="J14" s="28">
        <f t="shared" si="1"/>
        <v>96.952392742755762</v>
      </c>
      <c r="K14" s="27">
        <f t="shared" si="2"/>
        <v>97.079466612461275</v>
      </c>
      <c r="L14" s="18"/>
    </row>
    <row r="15" spans="1:15">
      <c r="A15" s="16"/>
      <c r="B15" s="12" t="s">
        <v>5</v>
      </c>
      <c r="C15" s="29">
        <v>34.298666666666669</v>
      </c>
      <c r="D15" s="29">
        <v>20.288</v>
      </c>
      <c r="E15" s="29">
        <v>20.895333333333333</v>
      </c>
      <c r="F15" s="29">
        <v>28.543999999999997</v>
      </c>
      <c r="G15" s="29">
        <v>31.606000000000005</v>
      </c>
      <c r="H15" s="58">
        <f t="shared" si="0"/>
        <v>10.727298206278046</v>
      </c>
      <c r="I15" s="36">
        <f t="shared" ref="I15:I27" si="3">IF(OR(OR(G15=0,F15=0),F15=""),"",(F15/E15-1)*100)</f>
        <v>36.604664518393236</v>
      </c>
      <c r="J15" s="58">
        <f t="shared" si="1"/>
        <v>0.91562928727446424</v>
      </c>
      <c r="K15" s="36">
        <f t="shared" si="2"/>
        <v>0.86000183987688084</v>
      </c>
      <c r="L15" s="18"/>
      <c r="N15" s="23" t="s">
        <v>5</v>
      </c>
      <c r="O15" s="34">
        <f>J15</f>
        <v>0.91562928727446424</v>
      </c>
    </row>
    <row r="16" spans="1:15">
      <c r="A16" s="16"/>
      <c r="B16" s="11" t="s">
        <v>21</v>
      </c>
      <c r="C16" s="63">
        <v>10.228666666666667</v>
      </c>
      <c r="D16" s="63">
        <v>5.8346666666666671</v>
      </c>
      <c r="E16" s="63">
        <v>10.362666666666668</v>
      </c>
      <c r="F16" s="63">
        <v>10.195333333333332</v>
      </c>
      <c r="G16" s="64">
        <v>14.643666666666666</v>
      </c>
      <c r="H16" s="28">
        <f t="shared" si="0"/>
        <v>43.631073039952931</v>
      </c>
      <c r="I16" s="27">
        <f t="shared" si="3"/>
        <v>-1.6147709727226123</v>
      </c>
      <c r="J16" s="28">
        <f t="shared" si="1"/>
        <v>0.42422862978816767</v>
      </c>
      <c r="K16" s="27">
        <f t="shared" si="2"/>
        <v>0.30717507794369248</v>
      </c>
      <c r="L16" s="18"/>
      <c r="N16" s="23" t="s">
        <v>42</v>
      </c>
      <c r="O16" s="34">
        <f>100-O15</f>
        <v>99.08437071272553</v>
      </c>
    </row>
    <row r="17" spans="1:14">
      <c r="A17" s="16"/>
      <c r="B17" s="11" t="s">
        <v>25</v>
      </c>
      <c r="C17" s="25">
        <v>11.995333333333335</v>
      </c>
      <c r="D17" s="25">
        <v>10.175666666666666</v>
      </c>
      <c r="E17" s="25">
        <v>13.390333333333333</v>
      </c>
      <c r="F17" s="25">
        <v>11.539333333333333</v>
      </c>
      <c r="G17" s="26">
        <v>12.476333333333335</v>
      </c>
      <c r="H17" s="28">
        <f t="shared" si="0"/>
        <v>8.1200531515396754</v>
      </c>
      <c r="I17" s="27">
        <f t="shared" si="3"/>
        <v>-13.82340494386497</v>
      </c>
      <c r="J17" s="28">
        <f t="shared" si="1"/>
        <v>0.36144074535843318</v>
      </c>
      <c r="K17" s="27">
        <f t="shared" si="2"/>
        <v>0.34766843811726766</v>
      </c>
      <c r="L17" s="18"/>
    </row>
    <row r="18" spans="1:14">
      <c r="A18" s="16"/>
      <c r="B18" s="11" t="s">
        <v>26</v>
      </c>
      <c r="C18" s="25">
        <v>9.6820000000000004</v>
      </c>
      <c r="D18" s="25">
        <v>3.9683333333333337</v>
      </c>
      <c r="E18" s="25">
        <v>7.8153333333333324</v>
      </c>
      <c r="F18" s="25">
        <v>12.238999999999999</v>
      </c>
      <c r="G18" s="26">
        <v>12.443333333333333</v>
      </c>
      <c r="H18" s="28">
        <f t="shared" si="0"/>
        <v>1.6695263774273661</v>
      </c>
      <c r="I18" s="27">
        <f t="shared" si="3"/>
        <v>56.602405527595323</v>
      </c>
      <c r="J18" s="28">
        <f t="shared" si="1"/>
        <v>0.36048473173823259</v>
      </c>
      <c r="K18" s="27">
        <f t="shared" si="2"/>
        <v>0.36874868687826318</v>
      </c>
      <c r="L18" s="18"/>
    </row>
    <row r="19" spans="1:14">
      <c r="A19" s="16"/>
      <c r="B19" s="11" t="s">
        <v>24</v>
      </c>
      <c r="C19" s="25">
        <v>6.6483333333333334</v>
      </c>
      <c r="D19" s="25">
        <v>5.0170000000000003</v>
      </c>
      <c r="E19" s="25">
        <v>6.2546666666666662</v>
      </c>
      <c r="F19" s="25">
        <v>4.9396666666666667</v>
      </c>
      <c r="G19" s="26">
        <v>5.8140000000000001</v>
      </c>
      <c r="H19" s="28">
        <f t="shared" si="0"/>
        <v>17.70024967946555</v>
      </c>
      <c r="I19" s="27">
        <f t="shared" si="3"/>
        <v>-21.024301854615214</v>
      </c>
      <c r="J19" s="28">
        <f t="shared" si="1"/>
        <v>0.16843221781350801</v>
      </c>
      <c r="K19" s="27">
        <f t="shared" si="2"/>
        <v>0.14882715883239322</v>
      </c>
      <c r="L19" s="18"/>
    </row>
    <row r="20" spans="1:14">
      <c r="A20" s="16"/>
      <c r="B20" s="11" t="s">
        <v>8</v>
      </c>
      <c r="C20" s="25">
        <v>6.950333333333333</v>
      </c>
      <c r="D20" s="25">
        <v>5.3986666666666672</v>
      </c>
      <c r="E20" s="25">
        <v>3.4196666666666666</v>
      </c>
      <c r="F20" s="25">
        <v>6.5103333333333344</v>
      </c>
      <c r="G20" s="26">
        <v>5.094666666666666</v>
      </c>
      <c r="H20" s="28">
        <f t="shared" si="0"/>
        <v>-21.744918334954711</v>
      </c>
      <c r="I20" s="27">
        <f t="shared" si="3"/>
        <v>90.379179257237581</v>
      </c>
      <c r="J20" s="28">
        <f t="shared" si="1"/>
        <v>0.14759305223378374</v>
      </c>
      <c r="K20" s="27">
        <f t="shared" si="2"/>
        <v>0.19614975633682924</v>
      </c>
      <c r="L20" s="18"/>
    </row>
    <row r="21" spans="1:14">
      <c r="A21" s="16"/>
      <c r="B21" s="11" t="s">
        <v>27</v>
      </c>
      <c r="C21" s="25">
        <v>8.3583333333333343</v>
      </c>
      <c r="D21" s="25">
        <v>5.5006666666666675</v>
      </c>
      <c r="E21" s="25">
        <v>4.4119999999999999</v>
      </c>
      <c r="F21" s="25">
        <v>2.7603333333333331</v>
      </c>
      <c r="G21" s="26">
        <v>5.0460000000000003</v>
      </c>
      <c r="H21" s="28">
        <f t="shared" si="0"/>
        <v>82.804009177635578</v>
      </c>
      <c r="I21" s="27">
        <f t="shared" si="3"/>
        <v>-37.435781202780305</v>
      </c>
      <c r="J21" s="28">
        <f t="shared" si="1"/>
        <v>0.14618317356156887</v>
      </c>
      <c r="K21" s="27">
        <f t="shared" si="2"/>
        <v>8.3166050495380811E-2</v>
      </c>
      <c r="L21" s="18"/>
    </row>
    <row r="22" spans="1:14">
      <c r="A22" s="16"/>
      <c r="B22" s="11" t="s">
        <v>22</v>
      </c>
      <c r="C22" s="25">
        <v>4.4390000000000001</v>
      </c>
      <c r="D22" s="25">
        <v>2.7769999999999997</v>
      </c>
      <c r="E22" s="25">
        <v>2.6813333333333333</v>
      </c>
      <c r="F22" s="25">
        <v>4.7989999999999995</v>
      </c>
      <c r="G22" s="26">
        <v>3.374333333333333</v>
      </c>
      <c r="H22" s="28">
        <f t="shared" si="0"/>
        <v>-29.686740293116621</v>
      </c>
      <c r="I22" s="27">
        <f t="shared" si="3"/>
        <v>78.978120338140201</v>
      </c>
      <c r="J22" s="28">
        <f>IF(G22=0,"",G22/$G$13*100)</f>
        <v>9.7754806841310701E-2</v>
      </c>
      <c r="K22" s="27">
        <f t="shared" si="2"/>
        <v>0.14458901448882955</v>
      </c>
      <c r="L22" s="18"/>
    </row>
    <row r="23" spans="1:14">
      <c r="A23" s="16"/>
      <c r="B23" s="11" t="s">
        <v>23</v>
      </c>
      <c r="C23" s="25">
        <v>4.2853333333333339</v>
      </c>
      <c r="D23" s="25">
        <v>1.8546666666666667</v>
      </c>
      <c r="E23" s="25">
        <v>2.2909999999999999</v>
      </c>
      <c r="F23" s="25">
        <v>2.4013333333333335</v>
      </c>
      <c r="G23" s="26">
        <v>3.3180000000000001</v>
      </c>
      <c r="H23" s="28">
        <f t="shared" si="0"/>
        <v>38.17323709050526</v>
      </c>
      <c r="I23" s="27">
        <f t="shared" si="3"/>
        <v>4.8159464571511768</v>
      </c>
      <c r="J23" s="28">
        <f t="shared" si="1"/>
        <v>9.61228239947058E-2</v>
      </c>
      <c r="K23" s="27">
        <f t="shared" si="2"/>
        <v>7.2349743722826168E-2</v>
      </c>
      <c r="L23" s="18"/>
    </row>
    <row r="24" spans="1:14">
      <c r="A24" s="16"/>
      <c r="B24" s="11" t="s">
        <v>6</v>
      </c>
      <c r="C24" s="25">
        <v>6.7376666666666658</v>
      </c>
      <c r="D24" s="25">
        <v>3.3573333333333331</v>
      </c>
      <c r="E24" s="25">
        <v>2.8753333333333333</v>
      </c>
      <c r="F24" s="25">
        <v>4.4653333333333336</v>
      </c>
      <c r="G24" s="26">
        <v>3.266</v>
      </c>
      <c r="H24" s="28">
        <f t="shared" si="0"/>
        <v>-26.858763810092569</v>
      </c>
      <c r="I24" s="27">
        <f t="shared" si="3"/>
        <v>55.297936471133788</v>
      </c>
      <c r="J24" s="28">
        <f t="shared" si="1"/>
        <v>9.4616378290147421E-2</v>
      </c>
      <c r="K24" s="27">
        <f t="shared" si="2"/>
        <v>0.13453597541795936</v>
      </c>
      <c r="L24" s="18"/>
    </row>
    <row r="25" spans="1:14">
      <c r="A25" s="16"/>
      <c r="B25" s="11" t="s">
        <v>11</v>
      </c>
      <c r="C25" s="25">
        <v>2.4809999999999999</v>
      </c>
      <c r="D25" s="25">
        <v>1.4163333333333334</v>
      </c>
      <c r="E25" s="25">
        <v>1.728</v>
      </c>
      <c r="F25" s="25">
        <v>1.5239999999999998</v>
      </c>
      <c r="G25" s="26">
        <v>3.0530000000000004</v>
      </c>
      <c r="H25" s="28">
        <f t="shared" si="0"/>
        <v>100.32808398950137</v>
      </c>
      <c r="I25" s="27">
        <f t="shared" si="3"/>
        <v>-11.80555555555557</v>
      </c>
      <c r="J25" s="28">
        <f t="shared" si="1"/>
        <v>8.8445744923398684E-2</v>
      </c>
      <c r="K25" s="27">
        <f t="shared" si="2"/>
        <v>4.5916578053964624E-2</v>
      </c>
      <c r="L25" s="18"/>
    </row>
    <row r="26" spans="1:14">
      <c r="A26" s="16"/>
      <c r="B26" s="11" t="s">
        <v>20</v>
      </c>
      <c r="C26" s="25">
        <v>5.7343333333333328</v>
      </c>
      <c r="D26" s="25">
        <v>3.4909999999999997</v>
      </c>
      <c r="E26" s="25">
        <v>3.8889999999999998</v>
      </c>
      <c r="F26" s="25">
        <v>4.5060000000000002</v>
      </c>
      <c r="G26" s="26">
        <v>2.9563333333333333</v>
      </c>
      <c r="H26" s="28">
        <f t="shared" si="0"/>
        <v>-34.391182127533661</v>
      </c>
      <c r="I26" s="27">
        <f t="shared" si="3"/>
        <v>15.865260992543085</v>
      </c>
      <c r="J26" s="28">
        <f t="shared" si="1"/>
        <v>8.5645300985437586E-2</v>
      </c>
      <c r="K26" s="27">
        <f t="shared" si="2"/>
        <v>0.13576122093908441</v>
      </c>
      <c r="L26" s="18"/>
    </row>
    <row r="27" spans="1:14">
      <c r="A27" s="16"/>
      <c r="B27" s="11" t="s">
        <v>9</v>
      </c>
      <c r="C27" s="25">
        <v>3.1986666666666665</v>
      </c>
      <c r="D27" s="25">
        <v>1.9363333333333335</v>
      </c>
      <c r="E27" s="25">
        <v>2.4470000000000001</v>
      </c>
      <c r="F27" s="25">
        <v>2.5106666666666668</v>
      </c>
      <c r="G27" s="26">
        <v>2.1066666666666669</v>
      </c>
      <c r="H27" s="28">
        <f t="shared" si="0"/>
        <v>-16.091343600637277</v>
      </c>
      <c r="I27" s="27">
        <f t="shared" si="3"/>
        <v>2.6018253643917744</v>
      </c>
      <c r="J27" s="28">
        <f t="shared" si="1"/>
        <v>6.1030364441083056E-2</v>
      </c>
      <c r="K27" s="27">
        <f t="shared" si="2"/>
        <v>7.5643846435359069E-2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B41" s="91" t="s">
        <v>31</v>
      </c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91" t="s">
        <v>115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91" t="s">
        <v>112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91" t="s">
        <v>113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20"/>
      <c r="B45" s="110" t="s">
        <v>188</v>
      </c>
      <c r="C45" s="21"/>
      <c r="D45" s="21"/>
      <c r="E45" s="21"/>
      <c r="F45" s="21"/>
      <c r="G45" s="21"/>
      <c r="H45" s="21"/>
      <c r="I45" s="21"/>
      <c r="J45" s="21"/>
      <c r="K45" s="21"/>
      <c r="L45" s="22"/>
      <c r="M45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5"/>
  <sheetViews>
    <sheetView zoomScaleSheetLayoutView="100" workbookViewId="0">
      <pane ySplit="11" topLeftCell="A12" activePane="bottomLeft" state="frozen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4.425781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06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200" t="s">
        <v>168</v>
      </c>
      <c r="D7" s="200"/>
      <c r="E7" s="200"/>
      <c r="F7" s="200"/>
      <c r="G7" s="200"/>
      <c r="H7" s="200"/>
      <c r="I7" s="200"/>
      <c r="J7" s="200"/>
      <c r="K7" s="200"/>
      <c r="L7" s="18"/>
    </row>
    <row r="8" spans="1:15">
      <c r="A8" s="16"/>
      <c r="B8" s="10"/>
      <c r="C8" s="197" t="s">
        <v>132</v>
      </c>
      <c r="D8" s="197"/>
      <c r="E8" s="197"/>
      <c r="F8" s="197"/>
      <c r="G8" s="197"/>
      <c r="H8" s="197"/>
      <c r="I8" s="197"/>
      <c r="J8" s="197"/>
      <c r="K8" s="197"/>
      <c r="L8" s="18"/>
    </row>
    <row r="9" spans="1:15">
      <c r="A9" s="16"/>
      <c r="B9" s="10"/>
      <c r="C9" s="134"/>
      <c r="D9" s="134"/>
      <c r="E9" s="134"/>
      <c r="F9" s="134"/>
      <c r="G9" s="134"/>
      <c r="H9" s="10"/>
      <c r="I9" s="10"/>
      <c r="J9" s="10"/>
      <c r="K9" s="10"/>
      <c r="L9" s="18"/>
    </row>
    <row r="10" spans="1:15" ht="15.75" customHeight="1">
      <c r="A10" s="16"/>
      <c r="B10" s="11"/>
      <c r="C10" s="198" t="s">
        <v>2</v>
      </c>
      <c r="D10" s="198"/>
      <c r="E10" s="198"/>
      <c r="F10" s="198"/>
      <c r="G10" s="198"/>
      <c r="H10" s="199" t="s">
        <v>1</v>
      </c>
      <c r="I10" s="199" t="s">
        <v>3</v>
      </c>
      <c r="J10" s="199" t="s">
        <v>29</v>
      </c>
      <c r="K10" s="199" t="s">
        <v>30</v>
      </c>
      <c r="L10" s="18"/>
    </row>
    <row r="11" spans="1:15">
      <c r="A11" s="16"/>
      <c r="B11" s="11"/>
      <c r="C11" s="134">
        <v>2006</v>
      </c>
      <c r="D11" s="134">
        <v>2007</v>
      </c>
      <c r="E11" s="134">
        <v>2008</v>
      </c>
      <c r="F11" s="134">
        <v>2009</v>
      </c>
      <c r="G11" s="134">
        <v>2010</v>
      </c>
      <c r="H11" s="199"/>
      <c r="I11" s="199"/>
      <c r="J11" s="199"/>
      <c r="K11" s="199"/>
      <c r="L11" s="18"/>
    </row>
    <row r="12" spans="1:15" ht="12" customHeight="1">
      <c r="A12" s="16"/>
      <c r="B12" s="11"/>
      <c r="C12" s="134"/>
      <c r="D12" s="134"/>
      <c r="E12" s="134"/>
      <c r="F12" s="134"/>
      <c r="G12" s="134"/>
      <c r="H12" s="134"/>
      <c r="I12" s="134"/>
      <c r="J12" s="134"/>
      <c r="K12" s="134"/>
      <c r="L12" s="18"/>
    </row>
    <row r="13" spans="1:15">
      <c r="A13" s="16"/>
      <c r="B13" s="12" t="s">
        <v>28</v>
      </c>
      <c r="C13" s="26">
        <v>145.44200000000001</v>
      </c>
      <c r="D13" s="26">
        <v>105.99433333333333</v>
      </c>
      <c r="E13" s="26">
        <v>182.50433333333334</v>
      </c>
      <c r="F13" s="26">
        <v>275.47866666666664</v>
      </c>
      <c r="G13" s="26">
        <v>339.59766666666667</v>
      </c>
      <c r="H13" s="28">
        <f t="shared" ref="H13:H27" si="0">IF(OR(OR(G13=0,F13=0),G13=""),"",(G13/F13-1)*100)</f>
        <v>23.275486547052648</v>
      </c>
      <c r="I13" s="27">
        <f>IF(OR(OR(G13=0,F13=0),F13=""),"",(F13/E13-1)*100)</f>
        <v>50.943630562196688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32</v>
      </c>
      <c r="C14" s="25">
        <f>C13-SUM(C15:C27)</f>
        <v>123.60933333333334</v>
      </c>
      <c r="D14" s="25">
        <f>D13-SUM(D15:D27)</f>
        <v>86.602999999999994</v>
      </c>
      <c r="E14" s="25">
        <f>E13-SUM(E15:E27)</f>
        <v>162.38966666666667</v>
      </c>
      <c r="F14" s="25">
        <f>F13-SUM(F15:F27)</f>
        <v>256.88299999999998</v>
      </c>
      <c r="G14" s="25">
        <f>G13-SUM(G15:G27)</f>
        <v>306.57100000000003</v>
      </c>
      <c r="H14" s="28">
        <f t="shared" si="0"/>
        <v>19.342657941553188</v>
      </c>
      <c r="I14" s="27">
        <f>IF(OR(OR(G14=0,F14=0),F14=""),"",(F14/E14-1)*100)</f>
        <v>58.189252600227007</v>
      </c>
      <c r="J14" s="28">
        <f t="shared" si="1"/>
        <v>90.274766316611917</v>
      </c>
      <c r="K14" s="27">
        <f t="shared" si="2"/>
        <v>93.249689026131492</v>
      </c>
      <c r="L14" s="18"/>
    </row>
    <row r="15" spans="1:15">
      <c r="A15" s="16"/>
      <c r="B15" s="12" t="s">
        <v>5</v>
      </c>
      <c r="C15" s="29">
        <v>9.7803333333333331</v>
      </c>
      <c r="D15" s="29">
        <v>8.8626666666666676</v>
      </c>
      <c r="E15" s="29">
        <v>9.2683333333333344</v>
      </c>
      <c r="F15" s="29">
        <v>8.3033333333333328</v>
      </c>
      <c r="G15" s="29">
        <v>20.982666666666667</v>
      </c>
      <c r="H15" s="58">
        <f t="shared" si="0"/>
        <v>152.70172621437177</v>
      </c>
      <c r="I15" s="36">
        <f t="shared" ref="I15:I27" si="3">IF(OR(OR(G15=0,F15=0),F15=""),"",(F15/E15-1)*100)</f>
        <v>-10.411796439489319</v>
      </c>
      <c r="J15" s="58">
        <f t="shared" si="1"/>
        <v>6.1786839917431706</v>
      </c>
      <c r="K15" s="36">
        <f t="shared" si="2"/>
        <v>3.0141474959948504</v>
      </c>
      <c r="L15" s="18"/>
      <c r="N15" s="23" t="s">
        <v>5</v>
      </c>
      <c r="O15" s="34">
        <f>J15</f>
        <v>6.1786839917431706</v>
      </c>
    </row>
    <row r="16" spans="1:15">
      <c r="A16" s="16"/>
      <c r="B16" s="11" t="s">
        <v>25</v>
      </c>
      <c r="C16" s="63">
        <v>1.2849999999999999</v>
      </c>
      <c r="D16" s="63">
        <v>0.33533333333333332</v>
      </c>
      <c r="E16" s="63">
        <v>0.57066666666666666</v>
      </c>
      <c r="F16" s="63">
        <v>2.3690000000000002</v>
      </c>
      <c r="G16" s="64">
        <v>2.3353333333333337</v>
      </c>
      <c r="H16" s="28">
        <f t="shared" si="0"/>
        <v>-1.4211340931475913</v>
      </c>
      <c r="I16" s="27">
        <f t="shared" si="3"/>
        <v>315.12850467289724</v>
      </c>
      <c r="J16" s="28">
        <f t="shared" si="1"/>
        <v>0.68767649561785382</v>
      </c>
      <c r="K16" s="27">
        <f t="shared" si="2"/>
        <v>0.85995769787376164</v>
      </c>
      <c r="L16" s="18"/>
      <c r="N16" s="23" t="s">
        <v>42</v>
      </c>
      <c r="O16" s="34">
        <f>100-O15</f>
        <v>93.821316008256829</v>
      </c>
    </row>
    <row r="17" spans="1:14">
      <c r="A17" s="16"/>
      <c r="B17" s="11" t="s">
        <v>21</v>
      </c>
      <c r="C17" s="25">
        <v>2.2610000000000001</v>
      </c>
      <c r="D17" s="25">
        <v>1.6423333333333332</v>
      </c>
      <c r="E17" s="25">
        <v>2.0706666666666664</v>
      </c>
      <c r="F17" s="25">
        <v>1.2676666666666667</v>
      </c>
      <c r="G17" s="26">
        <v>1.8463333333333332</v>
      </c>
      <c r="H17" s="28">
        <f t="shared" si="0"/>
        <v>45.648172495398342</v>
      </c>
      <c r="I17" s="27">
        <f t="shared" si="3"/>
        <v>-38.779781068898899</v>
      </c>
      <c r="J17" s="28">
        <f t="shared" si="1"/>
        <v>0.54368257339812887</v>
      </c>
      <c r="K17" s="27">
        <f t="shared" si="2"/>
        <v>0.46016872449893287</v>
      </c>
      <c r="L17" s="18"/>
    </row>
    <row r="18" spans="1:14">
      <c r="A18" s="16"/>
      <c r="B18" s="11" t="s">
        <v>22</v>
      </c>
      <c r="C18" s="25">
        <v>2.3363333333333332</v>
      </c>
      <c r="D18" s="25">
        <v>1.827</v>
      </c>
      <c r="E18" s="25">
        <v>0.72233333333333327</v>
      </c>
      <c r="F18" s="25">
        <v>1.1656666666666666</v>
      </c>
      <c r="G18" s="26">
        <v>1.7270000000000001</v>
      </c>
      <c r="H18" s="28">
        <f t="shared" si="0"/>
        <v>48.155561910208753</v>
      </c>
      <c r="I18" s="27">
        <f t="shared" si="3"/>
        <v>61.375173050299956</v>
      </c>
      <c r="J18" s="28">
        <f t="shared" si="1"/>
        <v>0.50854295229747359</v>
      </c>
      <c r="K18" s="27">
        <f t="shared" si="2"/>
        <v>0.42314226388976278</v>
      </c>
      <c r="L18" s="18"/>
    </row>
    <row r="19" spans="1:14">
      <c r="A19" s="16"/>
      <c r="B19" s="11" t="s">
        <v>6</v>
      </c>
      <c r="C19" s="25">
        <v>0.51233333333333342</v>
      </c>
      <c r="D19" s="25">
        <v>0.6313333333333333</v>
      </c>
      <c r="E19" s="25">
        <v>1.0616666666666665</v>
      </c>
      <c r="F19" s="25">
        <v>1.0073333333333334</v>
      </c>
      <c r="G19" s="26">
        <v>1.5416666666666667</v>
      </c>
      <c r="H19" s="28">
        <f t="shared" si="0"/>
        <v>53.044341495698212</v>
      </c>
      <c r="I19" s="27">
        <f t="shared" si="3"/>
        <v>-5.117739403453669</v>
      </c>
      <c r="J19" s="28">
        <f t="shared" si="1"/>
        <v>0.45396856868863456</v>
      </c>
      <c r="K19" s="27">
        <f t="shared" si="2"/>
        <v>0.36566654889186828</v>
      </c>
      <c r="L19" s="18"/>
    </row>
    <row r="20" spans="1:14">
      <c r="A20" s="16"/>
      <c r="B20" s="11" t="s">
        <v>26</v>
      </c>
      <c r="C20" s="25">
        <v>0.73399999999999999</v>
      </c>
      <c r="D20" s="25">
        <v>0.58966666666666667</v>
      </c>
      <c r="E20" s="25">
        <v>2.4346666666666668</v>
      </c>
      <c r="F20" s="25">
        <v>0.90433333333333332</v>
      </c>
      <c r="G20" s="26">
        <v>1.5123333333333333</v>
      </c>
      <c r="H20" s="28">
        <f t="shared" si="0"/>
        <v>67.231846664209357</v>
      </c>
      <c r="I20" s="27">
        <f t="shared" si="3"/>
        <v>-62.855969331872942</v>
      </c>
      <c r="J20" s="28">
        <f t="shared" si="1"/>
        <v>0.44533089646277507</v>
      </c>
      <c r="K20" s="27">
        <f t="shared" si="2"/>
        <v>0.32827708376692211</v>
      </c>
      <c r="L20" s="18"/>
    </row>
    <row r="21" spans="1:14">
      <c r="A21" s="16"/>
      <c r="B21" s="11" t="s">
        <v>20</v>
      </c>
      <c r="C21" s="25">
        <v>0.85066666666666668</v>
      </c>
      <c r="D21" s="25">
        <v>1.5013333333333332</v>
      </c>
      <c r="E21" s="25">
        <v>1.0126666666666666</v>
      </c>
      <c r="F21" s="25">
        <v>1.2793333333333334</v>
      </c>
      <c r="G21" s="26">
        <v>1.1466666666666667</v>
      </c>
      <c r="H21" s="28">
        <f t="shared" si="0"/>
        <v>-10.369984366857743</v>
      </c>
      <c r="I21" s="27">
        <f t="shared" si="3"/>
        <v>26.333113890717598</v>
      </c>
      <c r="J21" s="28">
        <f t="shared" si="1"/>
        <v>0.33765445973814112</v>
      </c>
      <c r="K21" s="27">
        <f t="shared" si="2"/>
        <v>0.46440377718298825</v>
      </c>
      <c r="L21" s="18"/>
    </row>
    <row r="22" spans="1:14">
      <c r="A22" s="16"/>
      <c r="B22" s="11" t="s">
        <v>9</v>
      </c>
      <c r="C22" s="25">
        <v>0.23</v>
      </c>
      <c r="D22" s="25">
        <v>0.84666666666666668</v>
      </c>
      <c r="E22" s="25">
        <v>0.25233333333333335</v>
      </c>
      <c r="F22" s="25">
        <v>0.85966666666666669</v>
      </c>
      <c r="G22" s="26">
        <v>0.92933333333333346</v>
      </c>
      <c r="H22" s="28">
        <f t="shared" si="0"/>
        <v>8.1039162466072234</v>
      </c>
      <c r="I22" s="27">
        <f t="shared" si="3"/>
        <v>240.68692206076619</v>
      </c>
      <c r="J22" s="28">
        <f t="shared" si="1"/>
        <v>0.27365716097381909</v>
      </c>
      <c r="K22" s="27">
        <f t="shared" si="2"/>
        <v>0.31206288206225291</v>
      </c>
      <c r="L22" s="18"/>
    </row>
    <row r="23" spans="1:14">
      <c r="A23" s="16"/>
      <c r="B23" s="11" t="s">
        <v>24</v>
      </c>
      <c r="C23" s="25">
        <v>0.33833333333333337</v>
      </c>
      <c r="D23" s="25">
        <v>1.046</v>
      </c>
      <c r="E23" s="25">
        <v>0.4326666666666667</v>
      </c>
      <c r="F23" s="25">
        <v>0.505</v>
      </c>
      <c r="G23" s="26">
        <v>0.47433333333333333</v>
      </c>
      <c r="H23" s="28">
        <f t="shared" si="0"/>
        <v>-6.0726072607260706</v>
      </c>
      <c r="I23" s="27">
        <f t="shared" si="3"/>
        <v>16.718027734976882</v>
      </c>
      <c r="J23" s="28">
        <f t="shared" si="1"/>
        <v>0.13967508610679499</v>
      </c>
      <c r="K23" s="27">
        <f t="shared" si="2"/>
        <v>0.18331728046696905</v>
      </c>
      <c r="L23" s="18"/>
    </row>
    <row r="24" spans="1:14">
      <c r="A24" s="16"/>
      <c r="B24" s="11" t="s">
        <v>8</v>
      </c>
      <c r="C24" s="25">
        <v>1.026</v>
      </c>
      <c r="D24" s="25">
        <v>0.95133333333333336</v>
      </c>
      <c r="E24" s="25">
        <v>0.48133333333333334</v>
      </c>
      <c r="F24" s="25">
        <v>0.31833333333333336</v>
      </c>
      <c r="G24" s="26">
        <v>0.47199999999999998</v>
      </c>
      <c r="H24" s="28">
        <f t="shared" si="0"/>
        <v>48.272251308900515</v>
      </c>
      <c r="I24" s="27">
        <f t="shared" si="3"/>
        <v>-33.864265927977833</v>
      </c>
      <c r="J24" s="28">
        <f t="shared" si="1"/>
        <v>0.13898799854337437</v>
      </c>
      <c r="K24" s="27">
        <f t="shared" si="2"/>
        <v>0.11555643752208279</v>
      </c>
      <c r="L24" s="18"/>
    </row>
    <row r="25" spans="1:14">
      <c r="A25" s="16"/>
      <c r="B25" s="11" t="s">
        <v>11</v>
      </c>
      <c r="C25" s="25">
        <v>8.8000000000000009E-2</v>
      </c>
      <c r="D25" s="25">
        <v>0</v>
      </c>
      <c r="E25" s="25">
        <v>0</v>
      </c>
      <c r="F25" s="25">
        <v>5.9333333333333328E-2</v>
      </c>
      <c r="G25" s="26">
        <v>5.8999999999999997E-2</v>
      </c>
      <c r="H25" s="28">
        <f t="shared" si="0"/>
        <v>-0.56179775280899014</v>
      </c>
      <c r="I25" s="27"/>
      <c r="J25" s="28">
        <f t="shared" si="1"/>
        <v>1.7373499817921797E-2</v>
      </c>
      <c r="K25" s="27">
        <f t="shared" si="2"/>
        <v>2.1538267936053127E-2</v>
      </c>
      <c r="L25" s="18"/>
    </row>
    <row r="26" spans="1:14">
      <c r="A26" s="16"/>
      <c r="B26" s="11" t="s">
        <v>23</v>
      </c>
      <c r="C26" s="25">
        <v>0.51466666666666672</v>
      </c>
      <c r="D26" s="25">
        <v>0.39300000000000002</v>
      </c>
      <c r="E26" s="25">
        <v>0.24433333333333332</v>
      </c>
      <c r="F26" s="25">
        <v>0.17700000000000002</v>
      </c>
      <c r="G26" s="26">
        <v>0</v>
      </c>
      <c r="H26" s="28" t="str">
        <f t="shared" si="0"/>
        <v/>
      </c>
      <c r="I26" s="27" t="str">
        <f t="shared" si="3"/>
        <v/>
      </c>
      <c r="J26" s="28" t="str">
        <f t="shared" si="1"/>
        <v/>
      </c>
      <c r="K26" s="27">
        <f t="shared" si="2"/>
        <v>6.4251799292383213E-2</v>
      </c>
      <c r="L26" s="18"/>
    </row>
    <row r="27" spans="1:14" s="23" customFormat="1">
      <c r="A27" s="16"/>
      <c r="B27" s="11" t="s">
        <v>27</v>
      </c>
      <c r="C27" s="25">
        <v>1.8760000000000001</v>
      </c>
      <c r="D27" s="25">
        <v>0.76466666666666672</v>
      </c>
      <c r="E27" s="25">
        <v>1.5629999999999999</v>
      </c>
      <c r="F27" s="25">
        <v>0.37966666666666665</v>
      </c>
      <c r="G27" s="26">
        <v>0</v>
      </c>
      <c r="H27" s="28" t="str">
        <f t="shared" si="0"/>
        <v/>
      </c>
      <c r="I27" s="27" t="str">
        <f t="shared" si="3"/>
        <v/>
      </c>
      <c r="J27" s="28" t="str">
        <f t="shared" si="1"/>
        <v/>
      </c>
      <c r="K27" s="27">
        <f t="shared" si="2"/>
        <v>0.13782071448968827</v>
      </c>
      <c r="L27" s="18"/>
      <c r="M27" s="9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B41" s="91" t="s">
        <v>31</v>
      </c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91" t="s">
        <v>115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91" t="s">
        <v>112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91" t="s">
        <v>113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20"/>
      <c r="B45" s="110" t="s">
        <v>188</v>
      </c>
      <c r="C45" s="21"/>
      <c r="D45" s="21"/>
      <c r="E45" s="21"/>
      <c r="F45" s="21"/>
      <c r="G45" s="21"/>
      <c r="H45" s="21"/>
      <c r="I45" s="21"/>
      <c r="J45" s="21"/>
      <c r="K45" s="21"/>
      <c r="L45" s="22"/>
      <c r="M45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5"/>
  <sheetViews>
    <sheetView zoomScaleSheetLayoutView="100" workbookViewId="0">
      <pane ySplit="11" topLeftCell="A12" activePane="bottomLeft" state="frozen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06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200" t="s">
        <v>167</v>
      </c>
      <c r="D7" s="200"/>
      <c r="E7" s="200"/>
      <c r="F7" s="200"/>
      <c r="G7" s="200"/>
      <c r="H7" s="200"/>
      <c r="I7" s="200"/>
      <c r="J7" s="200"/>
      <c r="K7" s="200"/>
      <c r="L7" s="18"/>
    </row>
    <row r="8" spans="1:15">
      <c r="A8" s="16"/>
      <c r="B8" s="10"/>
      <c r="C8" s="197" t="s">
        <v>132</v>
      </c>
      <c r="D8" s="197"/>
      <c r="E8" s="197"/>
      <c r="F8" s="197"/>
      <c r="G8" s="197"/>
      <c r="H8" s="197"/>
      <c r="I8" s="197"/>
      <c r="J8" s="197"/>
      <c r="K8" s="197"/>
      <c r="L8" s="18"/>
    </row>
    <row r="9" spans="1:15">
      <c r="A9" s="16"/>
      <c r="B9" s="10"/>
      <c r="C9" s="134"/>
      <c r="D9" s="134"/>
      <c r="E9" s="134"/>
      <c r="F9" s="134"/>
      <c r="G9" s="134"/>
      <c r="H9" s="10"/>
      <c r="I9" s="10"/>
      <c r="J9" s="10"/>
      <c r="K9" s="10"/>
      <c r="L9" s="18"/>
    </row>
    <row r="10" spans="1:15" ht="15.75" customHeight="1">
      <c r="A10" s="16"/>
      <c r="B10" s="11"/>
      <c r="C10" s="198" t="s">
        <v>2</v>
      </c>
      <c r="D10" s="198"/>
      <c r="E10" s="198"/>
      <c r="F10" s="198"/>
      <c r="G10" s="198"/>
      <c r="H10" s="199" t="s">
        <v>1</v>
      </c>
      <c r="I10" s="199" t="s">
        <v>3</v>
      </c>
      <c r="J10" s="199" t="s">
        <v>29</v>
      </c>
      <c r="K10" s="199" t="s">
        <v>30</v>
      </c>
      <c r="L10" s="18"/>
    </row>
    <row r="11" spans="1:15">
      <c r="A11" s="16"/>
      <c r="B11" s="11"/>
      <c r="C11" s="134">
        <v>2006</v>
      </c>
      <c r="D11" s="134">
        <v>2007</v>
      </c>
      <c r="E11" s="134">
        <v>2008</v>
      </c>
      <c r="F11" s="134">
        <v>2009</v>
      </c>
      <c r="G11" s="134">
        <v>2010</v>
      </c>
      <c r="H11" s="199"/>
      <c r="I11" s="199"/>
      <c r="J11" s="199"/>
      <c r="K11" s="199"/>
      <c r="L11" s="18"/>
    </row>
    <row r="12" spans="1:15" ht="12" customHeight="1">
      <c r="A12" s="16"/>
      <c r="B12" s="11"/>
      <c r="C12" s="134"/>
      <c r="D12" s="134"/>
      <c r="E12" s="134"/>
      <c r="F12" s="134"/>
      <c r="G12" s="134"/>
      <c r="H12" s="134"/>
      <c r="I12" s="134"/>
      <c r="J12" s="134"/>
      <c r="K12" s="134"/>
      <c r="L12" s="18"/>
    </row>
    <row r="13" spans="1:15">
      <c r="A13" s="16"/>
      <c r="B13" s="12" t="s">
        <v>28</v>
      </c>
      <c r="C13" s="26">
        <v>2301.7186666666666</v>
      </c>
      <c r="D13" s="26">
        <v>2318.3693333333335</v>
      </c>
      <c r="E13" s="26">
        <v>2294.632333333333</v>
      </c>
      <c r="F13" s="26">
        <v>2386.0126666666665</v>
      </c>
      <c r="G13" s="26">
        <v>2363.4429999999998</v>
      </c>
      <c r="H13" s="28">
        <f t="shared" ref="H13:H27" si="0">IF(OR(OR(G13=0,F13=0),G13=""),"",(G13/F13-1)*100)</f>
        <v>-0.94591562660047979</v>
      </c>
      <c r="I13" s="27">
        <f>IF(OR(OR(G13=0,F13=0),F13=""),"",(F13/E13-1)*100)</f>
        <v>3.9823518568043781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32</v>
      </c>
      <c r="C14" s="25">
        <f>C13-SUM(C15:C27)</f>
        <v>711.88900000000012</v>
      </c>
      <c r="D14" s="25">
        <f>D13-SUM(D15:D27)</f>
        <v>712.5796666666663</v>
      </c>
      <c r="E14" s="25">
        <f>E13-SUM(E15:E27)</f>
        <v>708.26</v>
      </c>
      <c r="F14" s="25">
        <f>F13-SUM(F15:F27)</f>
        <v>824.3296666666663</v>
      </c>
      <c r="G14" s="25">
        <f>G13-SUM(G15:G27)</f>
        <v>802.00199999999973</v>
      </c>
      <c r="H14" s="28">
        <f t="shared" si="0"/>
        <v>-2.7085846317957629</v>
      </c>
      <c r="I14" s="27">
        <f>IF(OR(OR(G14=0,F14=0),F14=""),"",(F14/E14-1)*100)</f>
        <v>16.388002522614052</v>
      </c>
      <c r="J14" s="28">
        <f t="shared" si="1"/>
        <v>33.933629878105783</v>
      </c>
      <c r="K14" s="27">
        <f t="shared" si="2"/>
        <v>34.5484195529557</v>
      </c>
      <c r="L14" s="18"/>
    </row>
    <row r="15" spans="1:15">
      <c r="A15" s="16"/>
      <c r="B15" s="12" t="s">
        <v>5</v>
      </c>
      <c r="C15" s="29">
        <v>621.23033333333342</v>
      </c>
      <c r="D15" s="29">
        <v>626.57866666666666</v>
      </c>
      <c r="E15" s="29">
        <v>605.75733333333335</v>
      </c>
      <c r="F15" s="29">
        <v>588.16833333333329</v>
      </c>
      <c r="G15" s="29">
        <v>564.26166666666666</v>
      </c>
      <c r="H15" s="58">
        <f t="shared" si="0"/>
        <v>-4.0645960198469222</v>
      </c>
      <c r="I15" s="36">
        <f t="shared" ref="I15:I27" si="3">IF(OR(OR(G15=0,F15=0),F15=""),"",(F15/E15-1)*100)</f>
        <v>-2.9036379804454282</v>
      </c>
      <c r="J15" s="58">
        <f t="shared" si="1"/>
        <v>23.874562097189003</v>
      </c>
      <c r="K15" s="36">
        <f t="shared" si="2"/>
        <v>24.650679418019294</v>
      </c>
      <c r="L15" s="18"/>
      <c r="N15" s="23" t="s">
        <v>5</v>
      </c>
      <c r="O15" s="34">
        <f>J15</f>
        <v>23.874562097189003</v>
      </c>
    </row>
    <row r="16" spans="1:15">
      <c r="A16" s="16"/>
      <c r="B16" s="11" t="s">
        <v>25</v>
      </c>
      <c r="C16" s="63">
        <v>316.73600000000005</v>
      </c>
      <c r="D16" s="63">
        <v>349.03100000000001</v>
      </c>
      <c r="E16" s="63">
        <v>327.00033333333334</v>
      </c>
      <c r="F16" s="63">
        <v>298.98433333333332</v>
      </c>
      <c r="G16" s="64">
        <v>325.565</v>
      </c>
      <c r="H16" s="28">
        <f t="shared" si="0"/>
        <v>8.890320897527527</v>
      </c>
      <c r="I16" s="27">
        <f t="shared" si="3"/>
        <v>-8.5675753643472348</v>
      </c>
      <c r="J16" s="28">
        <f t="shared" si="1"/>
        <v>13.775030749630943</v>
      </c>
      <c r="K16" s="27">
        <f t="shared" si="2"/>
        <v>12.530710230931996</v>
      </c>
      <c r="L16" s="18"/>
      <c r="N16" s="23" t="s">
        <v>42</v>
      </c>
      <c r="O16" s="34">
        <f>100-O15</f>
        <v>76.125437902811001</v>
      </c>
    </row>
    <row r="17" spans="1:14">
      <c r="A17" s="16"/>
      <c r="B17" s="11" t="s">
        <v>26</v>
      </c>
      <c r="C17" s="25">
        <v>208.12733333333333</v>
      </c>
      <c r="D17" s="25">
        <v>192.11666666666667</v>
      </c>
      <c r="E17" s="25">
        <v>200.70733333333331</v>
      </c>
      <c r="F17" s="25">
        <v>213.95099999999999</v>
      </c>
      <c r="G17" s="26">
        <v>205.428</v>
      </c>
      <c r="H17" s="28">
        <f t="shared" si="0"/>
        <v>-3.9836224182172586</v>
      </c>
      <c r="I17" s="27">
        <f t="shared" si="3"/>
        <v>6.5984966501805298</v>
      </c>
      <c r="J17" s="28">
        <f t="shared" si="1"/>
        <v>8.6918956793119193</v>
      </c>
      <c r="K17" s="27">
        <f t="shared" si="2"/>
        <v>8.9668845010322666</v>
      </c>
      <c r="L17" s="18"/>
    </row>
    <row r="18" spans="1:14">
      <c r="A18" s="16"/>
      <c r="B18" s="11" t="s">
        <v>27</v>
      </c>
      <c r="C18" s="25">
        <v>99.096666666666678</v>
      </c>
      <c r="D18" s="25">
        <v>102.76266666666668</v>
      </c>
      <c r="E18" s="25">
        <v>100.423</v>
      </c>
      <c r="F18" s="25">
        <v>115.63566666666668</v>
      </c>
      <c r="G18" s="26">
        <v>113.877</v>
      </c>
      <c r="H18" s="28">
        <f t="shared" si="0"/>
        <v>-1.5208687054455661</v>
      </c>
      <c r="I18" s="27">
        <f t="shared" si="3"/>
        <v>15.148588138839392</v>
      </c>
      <c r="J18" s="28">
        <f t="shared" si="1"/>
        <v>4.8182672482475786</v>
      </c>
      <c r="K18" s="27">
        <f t="shared" si="2"/>
        <v>4.8463978537135466</v>
      </c>
      <c r="L18" s="18"/>
    </row>
    <row r="19" spans="1:14">
      <c r="A19" s="16"/>
      <c r="B19" s="11" t="s">
        <v>21</v>
      </c>
      <c r="C19" s="25">
        <v>92.527333333333331</v>
      </c>
      <c r="D19" s="25">
        <v>87.167333333333332</v>
      </c>
      <c r="E19" s="25">
        <v>92.922666666666672</v>
      </c>
      <c r="F19" s="25">
        <v>94.237666666666669</v>
      </c>
      <c r="G19" s="26">
        <v>98.548666666666676</v>
      </c>
      <c r="H19" s="28">
        <f t="shared" si="0"/>
        <v>4.57460392695066</v>
      </c>
      <c r="I19" s="27">
        <f t="shared" si="3"/>
        <v>1.4151552545485835</v>
      </c>
      <c r="J19" s="28">
        <f t="shared" si="1"/>
        <v>4.1697077808378156</v>
      </c>
      <c r="K19" s="27">
        <f t="shared" si="2"/>
        <v>3.9495878619252931</v>
      </c>
      <c r="L19" s="18"/>
    </row>
    <row r="20" spans="1:14">
      <c r="A20" s="16"/>
      <c r="B20" s="11" t="s">
        <v>22</v>
      </c>
      <c r="C20" s="25">
        <v>65.756999999999991</v>
      </c>
      <c r="D20" s="25">
        <v>63.05566666666666</v>
      </c>
      <c r="E20" s="25">
        <v>67.670333333333318</v>
      </c>
      <c r="F20" s="25">
        <v>53.433333333333337</v>
      </c>
      <c r="G20" s="26">
        <v>54.573666666666668</v>
      </c>
      <c r="H20" s="28">
        <f t="shared" si="0"/>
        <v>2.1341235184029861</v>
      </c>
      <c r="I20" s="27">
        <f t="shared" si="3"/>
        <v>-21.038761446424058</v>
      </c>
      <c r="J20" s="28">
        <f t="shared" si="1"/>
        <v>2.3090747975164487</v>
      </c>
      <c r="K20" s="27">
        <f t="shared" si="2"/>
        <v>2.2394404723752515</v>
      </c>
      <c r="L20" s="18"/>
    </row>
    <row r="21" spans="1:14">
      <c r="A21" s="16"/>
      <c r="B21" s="11" t="s">
        <v>6</v>
      </c>
      <c r="C21" s="25">
        <v>34.414666666666669</v>
      </c>
      <c r="D21" s="25">
        <v>36.771666666666668</v>
      </c>
      <c r="E21" s="25">
        <v>38.134999999999998</v>
      </c>
      <c r="F21" s="25">
        <v>37.606999999999999</v>
      </c>
      <c r="G21" s="26">
        <v>43.206666666666671</v>
      </c>
      <c r="H21" s="28">
        <f t="shared" si="0"/>
        <v>14.889958429724981</v>
      </c>
      <c r="I21" s="27">
        <f t="shared" si="3"/>
        <v>-1.3845548708535382</v>
      </c>
      <c r="J21" s="28">
        <f t="shared" si="1"/>
        <v>1.8281239135729814</v>
      </c>
      <c r="K21" s="27">
        <f t="shared" si="2"/>
        <v>1.5761441892317418</v>
      </c>
      <c r="L21" s="18"/>
    </row>
    <row r="22" spans="1:14">
      <c r="A22" s="16"/>
      <c r="B22" s="11" t="s">
        <v>24</v>
      </c>
      <c r="C22" s="25">
        <v>44.915999999999997</v>
      </c>
      <c r="D22" s="25">
        <v>40.949666666666666</v>
      </c>
      <c r="E22" s="25">
        <v>41.855666666666664</v>
      </c>
      <c r="F22" s="25">
        <v>46.238</v>
      </c>
      <c r="G22" s="26">
        <v>43.128666666666668</v>
      </c>
      <c r="H22" s="28">
        <f t="shared" si="0"/>
        <v>-6.7246276511383147</v>
      </c>
      <c r="I22" s="27">
        <f t="shared" si="3"/>
        <v>10.470107591962851</v>
      </c>
      <c r="J22" s="28">
        <f t="shared" si="1"/>
        <v>1.8248236435855096</v>
      </c>
      <c r="K22" s="27">
        <f t="shared" si="2"/>
        <v>1.937877390424583</v>
      </c>
      <c r="L22" s="18"/>
    </row>
    <row r="23" spans="1:14">
      <c r="A23" s="16"/>
      <c r="B23" s="11" t="s">
        <v>8</v>
      </c>
      <c r="C23" s="25">
        <v>34.194333333333333</v>
      </c>
      <c r="D23" s="25">
        <v>32.511666666666663</v>
      </c>
      <c r="E23" s="25">
        <v>33.687333333333335</v>
      </c>
      <c r="F23" s="25">
        <v>36.196333333333335</v>
      </c>
      <c r="G23" s="26">
        <v>32.43933333333333</v>
      </c>
      <c r="H23" s="28">
        <f t="shared" si="0"/>
        <v>-10.379504369687552</v>
      </c>
      <c r="I23" s="27">
        <f t="shared" si="3"/>
        <v>7.4479032673012702</v>
      </c>
      <c r="J23" s="28">
        <f t="shared" si="1"/>
        <v>1.372545618122939</v>
      </c>
      <c r="K23" s="27">
        <f t="shared" si="2"/>
        <v>1.5170218431363456</v>
      </c>
      <c r="L23" s="18"/>
    </row>
    <row r="24" spans="1:14">
      <c r="A24" s="16"/>
      <c r="B24" s="11" t="s">
        <v>23</v>
      </c>
      <c r="C24" s="25">
        <v>27.058666666666664</v>
      </c>
      <c r="D24" s="25">
        <v>29.751333333333331</v>
      </c>
      <c r="E24" s="25">
        <v>25.376000000000001</v>
      </c>
      <c r="F24" s="25">
        <v>25.939666666666668</v>
      </c>
      <c r="G24" s="26">
        <v>26.576999999999998</v>
      </c>
      <c r="H24" s="28">
        <f t="shared" si="0"/>
        <v>2.4569835130237916</v>
      </c>
      <c r="I24" s="27">
        <f t="shared" si="3"/>
        <v>2.2212589323244991</v>
      </c>
      <c r="J24" s="28">
        <f t="shared" si="1"/>
        <v>1.1245035315004424</v>
      </c>
      <c r="K24" s="27">
        <f t="shared" si="2"/>
        <v>1.0871554467858373</v>
      </c>
      <c r="L24" s="18"/>
    </row>
    <row r="25" spans="1:14">
      <c r="A25" s="16"/>
      <c r="B25" s="11" t="s">
        <v>9</v>
      </c>
      <c r="C25" s="25">
        <v>14.879</v>
      </c>
      <c r="D25" s="25">
        <v>13.622999999999999</v>
      </c>
      <c r="E25" s="25">
        <v>18.974</v>
      </c>
      <c r="F25" s="25">
        <v>17.406333333333333</v>
      </c>
      <c r="G25" s="26">
        <v>19.266000000000002</v>
      </c>
      <c r="H25" s="28">
        <f t="shared" si="0"/>
        <v>10.683850705681852</v>
      </c>
      <c r="I25" s="27">
        <f t="shared" si="3"/>
        <v>-8.2621833386037125</v>
      </c>
      <c r="J25" s="28">
        <f t="shared" si="1"/>
        <v>0.81516668690550209</v>
      </c>
      <c r="K25" s="27">
        <f t="shared" si="2"/>
        <v>0.72951554601973334</v>
      </c>
      <c r="L25" s="18"/>
    </row>
    <row r="26" spans="1:14">
      <c r="A26" s="16"/>
      <c r="B26" s="11" t="s">
        <v>11</v>
      </c>
      <c r="C26" s="25">
        <v>18.479666666666667</v>
      </c>
      <c r="D26" s="25">
        <v>16.018333333333334</v>
      </c>
      <c r="E26" s="25">
        <v>16.353999999999999</v>
      </c>
      <c r="F26" s="25">
        <v>16.958666666666666</v>
      </c>
      <c r="G26" s="26">
        <v>17.342333333333332</v>
      </c>
      <c r="H26" s="28">
        <f t="shared" si="0"/>
        <v>2.2623633933485321</v>
      </c>
      <c r="I26" s="27">
        <f t="shared" si="3"/>
        <v>3.6973625208919225</v>
      </c>
      <c r="J26" s="28">
        <f t="shared" si="1"/>
        <v>0.73377413093242927</v>
      </c>
      <c r="K26" s="27">
        <f t="shared" si="2"/>
        <v>0.71075342153813659</v>
      </c>
      <c r="L26" s="18"/>
    </row>
    <row r="27" spans="1:14">
      <c r="A27" s="16"/>
      <c r="B27" s="11" t="s">
        <v>20</v>
      </c>
      <c r="C27" s="25">
        <v>12.412666666666667</v>
      </c>
      <c r="D27" s="25">
        <v>15.451999999999998</v>
      </c>
      <c r="E27" s="25">
        <v>17.509333333333334</v>
      </c>
      <c r="F27" s="25">
        <v>16.926666666666666</v>
      </c>
      <c r="G27" s="26">
        <v>17.227</v>
      </c>
      <c r="H27" s="28">
        <f t="shared" si="0"/>
        <v>1.7743205986608945</v>
      </c>
      <c r="I27" s="27">
        <f t="shared" si="3"/>
        <v>-3.3277490100517948</v>
      </c>
      <c r="J27" s="28">
        <f t="shared" si="1"/>
        <v>0.72889424454069773</v>
      </c>
      <c r="K27" s="27">
        <f t="shared" si="2"/>
        <v>0.70941227191026368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B41" s="91" t="s">
        <v>31</v>
      </c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91" t="s">
        <v>115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91" t="s">
        <v>112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91" t="s">
        <v>113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20"/>
      <c r="B45" s="110" t="s">
        <v>188</v>
      </c>
      <c r="C45" s="21"/>
      <c r="D45" s="21"/>
      <c r="E45" s="21"/>
      <c r="F45" s="21"/>
      <c r="G45" s="21"/>
      <c r="H45" s="21"/>
      <c r="I45" s="21"/>
      <c r="J45" s="21"/>
      <c r="K45" s="21"/>
      <c r="L45" s="22"/>
      <c r="M45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5"/>
  <sheetViews>
    <sheetView zoomScaleSheetLayoutView="100" workbookViewId="0">
      <pane ySplit="11" topLeftCell="A12" activePane="bottomLeft" state="frozen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4.57031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06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200" t="s">
        <v>166</v>
      </c>
      <c r="D7" s="200"/>
      <c r="E7" s="200"/>
      <c r="F7" s="200"/>
      <c r="G7" s="200"/>
      <c r="H7" s="200"/>
      <c r="I7" s="200"/>
      <c r="J7" s="200"/>
      <c r="K7" s="200"/>
      <c r="L7" s="18"/>
    </row>
    <row r="8" spans="1:15">
      <c r="A8" s="16"/>
      <c r="B8" s="10"/>
      <c r="C8" s="197" t="s">
        <v>132</v>
      </c>
      <c r="D8" s="197"/>
      <c r="E8" s="197"/>
      <c r="F8" s="197"/>
      <c r="G8" s="197"/>
      <c r="H8" s="197"/>
      <c r="I8" s="197"/>
      <c r="J8" s="197"/>
      <c r="K8" s="197"/>
      <c r="L8" s="18"/>
    </row>
    <row r="9" spans="1:15">
      <c r="A9" s="16"/>
      <c r="B9" s="10"/>
      <c r="C9" s="134"/>
      <c r="D9" s="134"/>
      <c r="E9" s="134"/>
      <c r="F9" s="134"/>
      <c r="G9" s="134"/>
      <c r="H9" s="10"/>
      <c r="I9" s="10"/>
      <c r="J9" s="10"/>
      <c r="K9" s="10"/>
      <c r="L9" s="18"/>
    </row>
    <row r="10" spans="1:15" ht="15.75" customHeight="1">
      <c r="A10" s="16"/>
      <c r="B10" s="11"/>
      <c r="C10" s="198" t="s">
        <v>2</v>
      </c>
      <c r="D10" s="198"/>
      <c r="E10" s="198"/>
      <c r="F10" s="198"/>
      <c r="G10" s="198"/>
      <c r="H10" s="199" t="s">
        <v>1</v>
      </c>
      <c r="I10" s="199" t="s">
        <v>3</v>
      </c>
      <c r="J10" s="199" t="s">
        <v>29</v>
      </c>
      <c r="K10" s="199" t="s">
        <v>30</v>
      </c>
      <c r="L10" s="18"/>
    </row>
    <row r="11" spans="1:15">
      <c r="A11" s="16"/>
      <c r="B11" s="11"/>
      <c r="C11" s="134">
        <v>2006</v>
      </c>
      <c r="D11" s="134">
        <v>2007</v>
      </c>
      <c r="E11" s="134">
        <v>2008</v>
      </c>
      <c r="F11" s="134">
        <v>2009</v>
      </c>
      <c r="G11" s="134">
        <v>2010</v>
      </c>
      <c r="H11" s="199"/>
      <c r="I11" s="199"/>
      <c r="J11" s="199"/>
      <c r="K11" s="199"/>
      <c r="L11" s="18"/>
    </row>
    <row r="12" spans="1:15" ht="12" customHeight="1">
      <c r="A12" s="16"/>
      <c r="B12" s="11"/>
      <c r="C12" s="134"/>
      <c r="D12" s="134"/>
      <c r="E12" s="134"/>
      <c r="F12" s="134"/>
      <c r="G12" s="134"/>
      <c r="H12" s="134"/>
      <c r="I12" s="134"/>
      <c r="J12" s="134"/>
      <c r="K12" s="134"/>
      <c r="L12" s="18"/>
    </row>
    <row r="13" spans="1:15">
      <c r="A13" s="16"/>
      <c r="B13" s="12" t="s">
        <v>28</v>
      </c>
      <c r="C13" s="26">
        <v>73.683333333333337</v>
      </c>
      <c r="D13" s="26">
        <v>84.145333333333326</v>
      </c>
      <c r="E13" s="26">
        <v>89.041666666666671</v>
      </c>
      <c r="F13" s="26">
        <v>69.092666666666659</v>
      </c>
      <c r="G13" s="26">
        <v>99.467666666666673</v>
      </c>
      <c r="H13" s="28">
        <f t="shared" ref="H13:H27" si="0">IF(OR(OR(G13=0,F13=0),G13=""),"",(G13/F13-1)*100)</f>
        <v>43.962697440152866</v>
      </c>
      <c r="I13" s="27">
        <f>IF(OR(OR(G13=0,F13=0),F13=""),"",(F13/E13-1)*100)</f>
        <v>-22.404117922321021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32</v>
      </c>
      <c r="C14" s="25">
        <f>C13-SUM(C15:C27)</f>
        <v>23.789666666666669</v>
      </c>
      <c r="D14" s="25">
        <f>D13-SUM(D15:D27)</f>
        <v>46.380333333333333</v>
      </c>
      <c r="E14" s="25">
        <f>E13-SUM(E15:E27)</f>
        <v>47.254333333333335</v>
      </c>
      <c r="F14" s="25">
        <f>F13-SUM(F15:F27)</f>
        <v>36.294666666666664</v>
      </c>
      <c r="G14" s="25">
        <f>G13-SUM(G15:G27)</f>
        <v>53.545666666666676</v>
      </c>
      <c r="H14" s="28">
        <f t="shared" si="0"/>
        <v>47.530399324051317</v>
      </c>
      <c r="I14" s="27">
        <f>IF(OR(OR(G14=0,F14=0),F14=""),"",(F14/E14-1)*100)</f>
        <v>-23.192934686765941</v>
      </c>
      <c r="J14" s="28">
        <f t="shared" si="1"/>
        <v>53.832233590144874</v>
      </c>
      <c r="K14" s="27">
        <f t="shared" si="2"/>
        <v>52.530418085855715</v>
      </c>
      <c r="L14" s="18"/>
    </row>
    <row r="15" spans="1:15">
      <c r="A15" s="16"/>
      <c r="B15" s="11" t="s">
        <v>27</v>
      </c>
      <c r="C15" s="25">
        <v>3.89</v>
      </c>
      <c r="D15" s="25">
        <v>4.011333333333333</v>
      </c>
      <c r="E15" s="25">
        <v>5.7303333333333333</v>
      </c>
      <c r="F15" s="25">
        <v>4.0726666666666667</v>
      </c>
      <c r="G15" s="26">
        <v>9.4193333333333324</v>
      </c>
      <c r="H15" s="28">
        <f t="shared" si="0"/>
        <v>131.28171550171874</v>
      </c>
      <c r="I15" s="27">
        <f t="shared" ref="I15:I27" si="3">IF(OR(OR(G15=0,F15=0),F15=""),"",(F15/E15-1)*100)</f>
        <v>-28.927927403874122</v>
      </c>
      <c r="J15" s="28">
        <f t="shared" si="1"/>
        <v>9.4697439368907137</v>
      </c>
      <c r="K15" s="27">
        <f t="shared" si="2"/>
        <v>5.8944991750209867</v>
      </c>
      <c r="L15" s="18"/>
      <c r="N15" s="23" t="s">
        <v>5</v>
      </c>
      <c r="O15" s="34">
        <f>J15</f>
        <v>9.4697439368907137</v>
      </c>
    </row>
    <row r="16" spans="1:15">
      <c r="A16" s="16"/>
      <c r="B16" s="11" t="s">
        <v>25</v>
      </c>
      <c r="C16" s="63">
        <v>14.124000000000001</v>
      </c>
      <c r="D16" s="63">
        <v>4.1619999999999999</v>
      </c>
      <c r="E16" s="63">
        <v>3.5350000000000001</v>
      </c>
      <c r="F16" s="63">
        <v>1.4560000000000002</v>
      </c>
      <c r="G16" s="64">
        <v>8.402000000000001</v>
      </c>
      <c r="H16" s="28">
        <f t="shared" si="0"/>
        <v>477.06043956043959</v>
      </c>
      <c r="I16" s="27">
        <f t="shared" si="3"/>
        <v>-58.811881188118811</v>
      </c>
      <c r="J16" s="28">
        <f t="shared" si="1"/>
        <v>8.4469660157572157</v>
      </c>
      <c r="K16" s="27">
        <f t="shared" si="2"/>
        <v>2.1073148139214006</v>
      </c>
      <c r="L16" s="18"/>
      <c r="N16" s="23" t="s">
        <v>42</v>
      </c>
      <c r="O16" s="34">
        <f>100-O15</f>
        <v>90.530256063109292</v>
      </c>
    </row>
    <row r="17" spans="1:14">
      <c r="A17" s="16"/>
      <c r="B17" s="12" t="s">
        <v>5</v>
      </c>
      <c r="C17" s="29">
        <v>15.404666666666666</v>
      </c>
      <c r="D17" s="29">
        <v>15.620333333333335</v>
      </c>
      <c r="E17" s="29">
        <v>14.089333333333334</v>
      </c>
      <c r="F17" s="29">
        <v>12.795</v>
      </c>
      <c r="G17" s="29">
        <v>8.3706666666666667</v>
      </c>
      <c r="H17" s="58">
        <f t="shared" si="0"/>
        <v>-34.578611436759154</v>
      </c>
      <c r="I17" s="36">
        <f t="shared" si="3"/>
        <v>-9.1866187186524169</v>
      </c>
      <c r="J17" s="58">
        <f t="shared" si="1"/>
        <v>8.4154649919739413</v>
      </c>
      <c r="K17" s="36">
        <f t="shared" si="2"/>
        <v>18.518607859975493</v>
      </c>
      <c r="L17" s="18"/>
    </row>
    <row r="18" spans="1:14">
      <c r="A18" s="16"/>
      <c r="B18" s="11" t="s">
        <v>26</v>
      </c>
      <c r="C18" s="25">
        <v>2.282</v>
      </c>
      <c r="D18" s="25">
        <v>3.531333333333333</v>
      </c>
      <c r="E18" s="25">
        <v>4.5926666666666671</v>
      </c>
      <c r="F18" s="25">
        <v>1.1833333333333333</v>
      </c>
      <c r="G18" s="26">
        <v>4.9603333333333328</v>
      </c>
      <c r="H18" s="28">
        <f t="shared" si="0"/>
        <v>319.18309859154925</v>
      </c>
      <c r="I18" s="27">
        <f t="shared" si="3"/>
        <v>-74.234286543765421</v>
      </c>
      <c r="J18" s="28">
        <f t="shared" si="1"/>
        <v>4.9868801587115401</v>
      </c>
      <c r="K18" s="27">
        <f t="shared" si="2"/>
        <v>1.7126757301787938</v>
      </c>
      <c r="L18" s="18"/>
    </row>
    <row r="19" spans="1:14">
      <c r="A19" s="16"/>
      <c r="B19" s="11" t="s">
        <v>21</v>
      </c>
      <c r="C19" s="25">
        <v>2.6906666666666665</v>
      </c>
      <c r="D19" s="25">
        <v>2.0846666666666667</v>
      </c>
      <c r="E19" s="25">
        <v>2.8646666666666665</v>
      </c>
      <c r="F19" s="25">
        <v>1.986</v>
      </c>
      <c r="G19" s="26">
        <v>2.6636666666666664</v>
      </c>
      <c r="H19" s="28">
        <f t="shared" si="0"/>
        <v>34.122188653910698</v>
      </c>
      <c r="I19" s="27">
        <f t="shared" si="3"/>
        <v>-30.672562252734458</v>
      </c>
      <c r="J19" s="28">
        <f t="shared" si="1"/>
        <v>2.677922138852491</v>
      </c>
      <c r="K19" s="27">
        <f t="shared" si="2"/>
        <v>2.8744005634944378</v>
      </c>
      <c r="L19" s="18"/>
    </row>
    <row r="20" spans="1:14">
      <c r="A20" s="16"/>
      <c r="B20" s="11" t="s">
        <v>6</v>
      </c>
      <c r="C20" s="25">
        <v>2.6339999999999999</v>
      </c>
      <c r="D20" s="25">
        <v>1.5660000000000001</v>
      </c>
      <c r="E20" s="25">
        <v>3.09</v>
      </c>
      <c r="F20" s="25">
        <v>3.3106666666666662</v>
      </c>
      <c r="G20" s="26">
        <v>2.4363333333333332</v>
      </c>
      <c r="H20" s="28">
        <f t="shared" si="0"/>
        <v>-26.409585179218674</v>
      </c>
      <c r="I20" s="27">
        <f t="shared" si="3"/>
        <v>7.1413160733549086</v>
      </c>
      <c r="J20" s="28">
        <f t="shared" si="1"/>
        <v>2.449372157786617</v>
      </c>
      <c r="K20" s="27">
        <f t="shared" si="2"/>
        <v>4.7916324935593746</v>
      </c>
      <c r="L20" s="18"/>
    </row>
    <row r="21" spans="1:14">
      <c r="A21" s="16"/>
      <c r="B21" s="11" t="s">
        <v>22</v>
      </c>
      <c r="C21" s="25">
        <v>1.3319999999999999</v>
      </c>
      <c r="D21" s="25">
        <v>1.2213333333333334</v>
      </c>
      <c r="E21" s="25">
        <v>1.8716666666666664</v>
      </c>
      <c r="F21" s="25">
        <v>1.6613333333333333</v>
      </c>
      <c r="G21" s="26">
        <v>1.9713333333333332</v>
      </c>
      <c r="H21" s="28">
        <f t="shared" si="0"/>
        <v>18.6597110754414</v>
      </c>
      <c r="I21" s="27">
        <f t="shared" si="3"/>
        <v>-11.237756010685651</v>
      </c>
      <c r="J21" s="28">
        <f t="shared" si="1"/>
        <v>1.9818835601518747</v>
      </c>
      <c r="K21" s="27">
        <f t="shared" si="2"/>
        <v>2.4045002363974954</v>
      </c>
      <c r="L21" s="18"/>
    </row>
    <row r="22" spans="1:14">
      <c r="A22" s="16"/>
      <c r="B22" s="11" t="s">
        <v>23</v>
      </c>
      <c r="C22" s="25">
        <v>1.657</v>
      </c>
      <c r="D22" s="25">
        <v>0.97599999999999998</v>
      </c>
      <c r="E22" s="25">
        <v>1.4613333333333334</v>
      </c>
      <c r="F22" s="25">
        <v>1.5660000000000001</v>
      </c>
      <c r="G22" s="26">
        <v>1.8753333333333331</v>
      </c>
      <c r="H22" s="28">
        <f t="shared" si="0"/>
        <v>19.753086419753064</v>
      </c>
      <c r="I22" s="27">
        <f t="shared" si="3"/>
        <v>7.1624087591240837</v>
      </c>
      <c r="J22" s="28">
        <f t="shared" si="1"/>
        <v>1.8853697851563149</v>
      </c>
      <c r="K22" s="27">
        <f t="shared" si="2"/>
        <v>2.26652129024788</v>
      </c>
      <c r="L22" s="18"/>
    </row>
    <row r="23" spans="1:14">
      <c r="A23" s="16"/>
      <c r="B23" s="11" t="s">
        <v>24</v>
      </c>
      <c r="C23" s="25">
        <v>1.4773333333333334</v>
      </c>
      <c r="D23" s="25">
        <v>1.3786666666666667</v>
      </c>
      <c r="E23" s="25">
        <v>1.3336666666666666</v>
      </c>
      <c r="F23" s="25">
        <v>1.5053333333333334</v>
      </c>
      <c r="G23" s="26">
        <v>1.837</v>
      </c>
      <c r="H23" s="28">
        <f t="shared" si="0"/>
        <v>22.032772364924714</v>
      </c>
      <c r="I23" s="27">
        <f t="shared" si="3"/>
        <v>12.871782054486403</v>
      </c>
      <c r="J23" s="28">
        <f t="shared" si="1"/>
        <v>1.8468312986129494</v>
      </c>
      <c r="K23" s="27">
        <f t="shared" si="2"/>
        <v>2.1787165063344882</v>
      </c>
      <c r="L23" s="18"/>
    </row>
    <row r="24" spans="1:14">
      <c r="A24" s="16"/>
      <c r="B24" s="11" t="s">
        <v>8</v>
      </c>
      <c r="C24" s="25">
        <v>1.401</v>
      </c>
      <c r="D24" s="25">
        <v>1.111</v>
      </c>
      <c r="E24" s="25">
        <v>0.82466666666666677</v>
      </c>
      <c r="F24" s="25">
        <v>1.0406666666666666</v>
      </c>
      <c r="G24" s="26">
        <v>1.7376666666666667</v>
      </c>
      <c r="H24" s="28">
        <f t="shared" si="0"/>
        <v>66.976297245355539</v>
      </c>
      <c r="I24" s="27">
        <f t="shared" si="3"/>
        <v>26.192400970088904</v>
      </c>
      <c r="J24" s="28">
        <f t="shared" si="1"/>
        <v>1.7469663508744884</v>
      </c>
      <c r="K24" s="27">
        <f t="shared" si="2"/>
        <v>1.5061897548220267</v>
      </c>
      <c r="L24" s="18"/>
    </row>
    <row r="25" spans="1:14">
      <c r="A25" s="16"/>
      <c r="B25" s="11" t="s">
        <v>11</v>
      </c>
      <c r="C25" s="25">
        <v>0.80700000000000005</v>
      </c>
      <c r="D25" s="25">
        <v>0.58633333333333337</v>
      </c>
      <c r="E25" s="25">
        <v>0.68900000000000006</v>
      </c>
      <c r="F25" s="25">
        <v>0.88600000000000012</v>
      </c>
      <c r="G25" s="26">
        <v>1.0843333333333334</v>
      </c>
      <c r="H25" s="28">
        <f t="shared" si="0"/>
        <v>22.385252069224968</v>
      </c>
      <c r="I25" s="27">
        <f t="shared" si="3"/>
        <v>28.592162554426714</v>
      </c>
      <c r="J25" s="28">
        <f t="shared" si="1"/>
        <v>1.0901364932658184</v>
      </c>
      <c r="K25" s="27">
        <f t="shared" si="2"/>
        <v>1.2823358002296437</v>
      </c>
      <c r="L25" s="18"/>
    </row>
    <row r="26" spans="1:14">
      <c r="A26" s="16"/>
      <c r="B26" s="11" t="s">
        <v>9</v>
      </c>
      <c r="C26" s="25">
        <v>0.48566666666666669</v>
      </c>
      <c r="D26" s="25">
        <v>0.42033333333333328</v>
      </c>
      <c r="E26" s="25">
        <v>0.64966666666666661</v>
      </c>
      <c r="F26" s="25">
        <v>0.64866666666666672</v>
      </c>
      <c r="G26" s="26">
        <v>0.67666666666666664</v>
      </c>
      <c r="H26" s="28">
        <f t="shared" si="0"/>
        <v>4.3165467625899234</v>
      </c>
      <c r="I26" s="27">
        <f t="shared" si="3"/>
        <v>-0.15392508978961938</v>
      </c>
      <c r="J26" s="28">
        <f t="shared" si="1"/>
        <v>0.68028806680897969</v>
      </c>
      <c r="K26" s="27">
        <f t="shared" si="2"/>
        <v>0.9388357664585727</v>
      </c>
      <c r="L26" s="18"/>
    </row>
    <row r="27" spans="1:14">
      <c r="A27" s="16"/>
      <c r="B27" s="11" t="s">
        <v>20</v>
      </c>
      <c r="C27" s="25">
        <v>1.7083333333333333</v>
      </c>
      <c r="D27" s="25">
        <v>1.0956666666666666</v>
      </c>
      <c r="E27" s="25">
        <v>1.0553333333333332</v>
      </c>
      <c r="F27" s="25">
        <v>0.68633333333333335</v>
      </c>
      <c r="G27" s="26">
        <v>0.48733333333333334</v>
      </c>
      <c r="H27" s="28">
        <f t="shared" si="0"/>
        <v>-28.994657600777074</v>
      </c>
      <c r="I27" s="27">
        <f t="shared" si="3"/>
        <v>-34.965255843335427</v>
      </c>
      <c r="J27" s="28">
        <f t="shared" si="1"/>
        <v>0.4899414550121815</v>
      </c>
      <c r="K27" s="27">
        <f t="shared" si="2"/>
        <v>0.9933519235037005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B41" s="91" t="s">
        <v>31</v>
      </c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91" t="s">
        <v>115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91" t="s">
        <v>112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91" t="s">
        <v>113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20"/>
      <c r="B45" s="110" t="s">
        <v>188</v>
      </c>
      <c r="C45" s="21"/>
      <c r="D45" s="21"/>
      <c r="E45" s="21"/>
      <c r="F45" s="21"/>
      <c r="G45" s="21"/>
      <c r="H45" s="21"/>
      <c r="I45" s="21"/>
      <c r="J45" s="21"/>
      <c r="K45" s="21"/>
      <c r="L45" s="22"/>
      <c r="M45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5"/>
  <sheetViews>
    <sheetView zoomScaleSheetLayoutView="100" workbookViewId="0">
      <pane ySplit="11" topLeftCell="A12" activePane="bottomLeft" state="frozen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06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200" t="s">
        <v>165</v>
      </c>
      <c r="D7" s="200"/>
      <c r="E7" s="200"/>
      <c r="F7" s="200"/>
      <c r="G7" s="200"/>
      <c r="H7" s="200"/>
      <c r="I7" s="200"/>
      <c r="J7" s="200"/>
      <c r="K7" s="200"/>
      <c r="L7" s="18"/>
    </row>
    <row r="8" spans="1:15">
      <c r="A8" s="16"/>
      <c r="B8" s="10"/>
      <c r="C8" s="197" t="s">
        <v>132</v>
      </c>
      <c r="D8" s="197"/>
      <c r="E8" s="197"/>
      <c r="F8" s="197"/>
      <c r="G8" s="197"/>
      <c r="H8" s="197"/>
      <c r="I8" s="197"/>
      <c r="J8" s="197"/>
      <c r="K8" s="197"/>
      <c r="L8" s="18"/>
    </row>
    <row r="9" spans="1:15">
      <c r="A9" s="16"/>
      <c r="B9" s="10"/>
      <c r="C9" s="134"/>
      <c r="D9" s="134"/>
      <c r="E9" s="134"/>
      <c r="F9" s="134"/>
      <c r="G9" s="134"/>
      <c r="H9" s="10"/>
      <c r="I9" s="10"/>
      <c r="J9" s="10"/>
      <c r="K9" s="10"/>
      <c r="L9" s="18"/>
    </row>
    <row r="10" spans="1:15" ht="15.75" customHeight="1">
      <c r="A10" s="16"/>
      <c r="B10" s="11"/>
      <c r="C10" s="198" t="s">
        <v>2</v>
      </c>
      <c r="D10" s="198"/>
      <c r="E10" s="198"/>
      <c r="F10" s="198"/>
      <c r="G10" s="198"/>
      <c r="H10" s="199" t="s">
        <v>1</v>
      </c>
      <c r="I10" s="199" t="s">
        <v>3</v>
      </c>
      <c r="J10" s="199" t="s">
        <v>29</v>
      </c>
      <c r="K10" s="199" t="s">
        <v>30</v>
      </c>
      <c r="L10" s="18"/>
    </row>
    <row r="11" spans="1:15">
      <c r="A11" s="16"/>
      <c r="B11" s="11"/>
      <c r="C11" s="134">
        <v>2006</v>
      </c>
      <c r="D11" s="134">
        <v>2007</v>
      </c>
      <c r="E11" s="134">
        <v>2008</v>
      </c>
      <c r="F11" s="134">
        <v>2009</v>
      </c>
      <c r="G11" s="134">
        <v>2010</v>
      </c>
      <c r="H11" s="199"/>
      <c r="I11" s="199"/>
      <c r="J11" s="199"/>
      <c r="K11" s="199"/>
      <c r="L11" s="18"/>
    </row>
    <row r="12" spans="1:15" ht="12" customHeight="1">
      <c r="A12" s="16"/>
      <c r="B12" s="11"/>
      <c r="C12" s="134"/>
      <c r="D12" s="134"/>
      <c r="E12" s="134"/>
      <c r="F12" s="134"/>
      <c r="G12" s="134"/>
      <c r="H12" s="134"/>
      <c r="I12" s="134"/>
      <c r="J12" s="134"/>
      <c r="K12" s="134"/>
      <c r="L12" s="18"/>
    </row>
    <row r="13" spans="1:15">
      <c r="A13" s="16"/>
      <c r="B13" s="12" t="s">
        <v>28</v>
      </c>
      <c r="C13" s="26">
        <v>815.27066666666667</v>
      </c>
      <c r="D13" s="26">
        <v>867.29599999999994</v>
      </c>
      <c r="E13" s="26">
        <v>887.94933333333336</v>
      </c>
      <c r="F13" s="26">
        <v>943.79100000000005</v>
      </c>
      <c r="G13" s="26">
        <v>999.68266666666659</v>
      </c>
      <c r="H13" s="28">
        <f t="shared" ref="H13:H27" si="0">IF(OR(OR(G13=0,F13=0),G13=""),"",(G13/F13-1)*100)</f>
        <v>5.9220385304232126</v>
      </c>
      <c r="I13" s="27">
        <f>IF(OR(OR(G13=0,F13=0),F13=""),"",(F13/E13-1)*100)</f>
        <v>6.2888347983818926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32</v>
      </c>
      <c r="C14" s="25">
        <f>C13-SUM(C15:C27)</f>
        <v>333.4140000000001</v>
      </c>
      <c r="D14" s="25">
        <f>D13-SUM(D15:D27)</f>
        <v>376.10733333333326</v>
      </c>
      <c r="E14" s="25">
        <f>E13-SUM(E15:E27)</f>
        <v>402.56733333333341</v>
      </c>
      <c r="F14" s="25">
        <f>F13-SUM(F15:F27)</f>
        <v>429.33766666666656</v>
      </c>
      <c r="G14" s="25">
        <f>G13-SUM(G15:G27)</f>
        <v>440.70699999999977</v>
      </c>
      <c r="H14" s="28">
        <f t="shared" si="0"/>
        <v>2.6481099181452139</v>
      </c>
      <c r="I14" s="27">
        <f>IF(OR(OR(G14=0,F14=0),F14=""),"",(F14/E14-1)*100)</f>
        <v>6.6499020453720803</v>
      </c>
      <c r="J14" s="28">
        <f t="shared" si="1"/>
        <v>44.08468954148114</v>
      </c>
      <c r="K14" s="27">
        <f t="shared" si="2"/>
        <v>45.490756604657868</v>
      </c>
      <c r="L14" s="18"/>
    </row>
    <row r="15" spans="1:15">
      <c r="A15" s="16"/>
      <c r="B15" s="12" t="s">
        <v>5</v>
      </c>
      <c r="C15" s="29">
        <v>171.35</v>
      </c>
      <c r="D15" s="29">
        <v>170.202</v>
      </c>
      <c r="E15" s="29">
        <v>145.27199999999999</v>
      </c>
      <c r="F15" s="29">
        <v>178.80966666666669</v>
      </c>
      <c r="G15" s="29">
        <v>202.96533333333335</v>
      </c>
      <c r="H15" s="58">
        <f t="shared" si="0"/>
        <v>13.509150325578956</v>
      </c>
      <c r="I15" s="36">
        <f t="shared" ref="I15:I27" si="3">IF(OR(OR(G15=0,F15=0),F15=""),"",(F15/E15-1)*100)</f>
        <v>23.086118912568622</v>
      </c>
      <c r="J15" s="58">
        <f t="shared" si="1"/>
        <v>20.302976144429834</v>
      </c>
      <c r="K15" s="36">
        <f t="shared" si="2"/>
        <v>18.94589656678933</v>
      </c>
      <c r="L15" s="18"/>
      <c r="N15" s="23" t="s">
        <v>5</v>
      </c>
      <c r="O15" s="34">
        <f>J15</f>
        <v>20.302976144429834</v>
      </c>
    </row>
    <row r="16" spans="1:15">
      <c r="A16" s="16"/>
      <c r="B16" s="11" t="s">
        <v>25</v>
      </c>
      <c r="C16" s="63">
        <v>70.593999999999994</v>
      </c>
      <c r="D16" s="63">
        <v>81.474333333333334</v>
      </c>
      <c r="E16" s="63">
        <v>86.111333333333334</v>
      </c>
      <c r="F16" s="63">
        <v>83.428666666666672</v>
      </c>
      <c r="G16" s="64">
        <v>87.5</v>
      </c>
      <c r="H16" s="28">
        <f t="shared" si="0"/>
        <v>4.8800172602542657</v>
      </c>
      <c r="I16" s="27">
        <f t="shared" si="3"/>
        <v>-3.1153467991050343</v>
      </c>
      <c r="J16" s="28">
        <f t="shared" si="1"/>
        <v>8.7527775480752563</v>
      </c>
      <c r="K16" s="27">
        <f t="shared" si="2"/>
        <v>8.8397395892381549</v>
      </c>
      <c r="L16" s="18"/>
      <c r="N16" s="23" t="s">
        <v>42</v>
      </c>
      <c r="O16" s="34">
        <f>100-O15</f>
        <v>79.697023855570166</v>
      </c>
    </row>
    <row r="17" spans="1:14">
      <c r="A17" s="16"/>
      <c r="B17" s="11" t="s">
        <v>26</v>
      </c>
      <c r="C17" s="25">
        <v>59.671333333333337</v>
      </c>
      <c r="D17" s="25">
        <v>68.411000000000001</v>
      </c>
      <c r="E17" s="25">
        <v>69.564999999999998</v>
      </c>
      <c r="F17" s="25">
        <v>55.464666666666666</v>
      </c>
      <c r="G17" s="26">
        <v>65.867000000000004</v>
      </c>
      <c r="H17" s="28">
        <f t="shared" si="0"/>
        <v>18.75488298856931</v>
      </c>
      <c r="I17" s="27">
        <f t="shared" si="3"/>
        <v>-20.269292508205751</v>
      </c>
      <c r="J17" s="28">
        <f t="shared" si="1"/>
        <v>6.5887908429608348</v>
      </c>
      <c r="K17" s="27">
        <f t="shared" si="2"/>
        <v>5.8767954628372872</v>
      </c>
      <c r="L17" s="18"/>
    </row>
    <row r="18" spans="1:14">
      <c r="A18" s="16"/>
      <c r="B18" s="11" t="s">
        <v>27</v>
      </c>
      <c r="C18" s="25">
        <v>45.972999999999992</v>
      </c>
      <c r="D18" s="25">
        <v>38.750666666666667</v>
      </c>
      <c r="E18" s="25">
        <v>46.327999999999996</v>
      </c>
      <c r="F18" s="25">
        <v>49.144000000000005</v>
      </c>
      <c r="G18" s="26">
        <v>51.352666666666664</v>
      </c>
      <c r="H18" s="28">
        <f t="shared" si="0"/>
        <v>4.4942753269303637</v>
      </c>
      <c r="I18" s="27">
        <f t="shared" si="3"/>
        <v>6.0783975133828605</v>
      </c>
      <c r="J18" s="28">
        <f t="shared" si="1"/>
        <v>5.1368967752433443</v>
      </c>
      <c r="K18" s="27">
        <f t="shared" si="2"/>
        <v>5.2070850431928255</v>
      </c>
      <c r="L18" s="18"/>
    </row>
    <row r="19" spans="1:14">
      <c r="A19" s="16"/>
      <c r="B19" s="11" t="s">
        <v>21</v>
      </c>
      <c r="C19" s="25">
        <v>20.622666666666664</v>
      </c>
      <c r="D19" s="25">
        <v>24.781333333333333</v>
      </c>
      <c r="E19" s="25">
        <v>23.501000000000001</v>
      </c>
      <c r="F19" s="25">
        <v>28.26733333333333</v>
      </c>
      <c r="G19" s="26">
        <v>32.092666666666666</v>
      </c>
      <c r="H19" s="28">
        <f t="shared" si="0"/>
        <v>13.532699700478767</v>
      </c>
      <c r="I19" s="27">
        <f t="shared" si="3"/>
        <v>20.281406464973095</v>
      </c>
      <c r="J19" s="28">
        <f t="shared" si="1"/>
        <v>3.2102853972327221</v>
      </c>
      <c r="K19" s="27">
        <f t="shared" si="2"/>
        <v>2.9950840104783083</v>
      </c>
      <c r="L19" s="18"/>
    </row>
    <row r="20" spans="1:14">
      <c r="A20" s="16"/>
      <c r="B20" s="11" t="s">
        <v>6</v>
      </c>
      <c r="C20" s="25">
        <v>25.709</v>
      </c>
      <c r="D20" s="25">
        <v>23.989000000000001</v>
      </c>
      <c r="E20" s="25">
        <v>24.922000000000001</v>
      </c>
      <c r="F20" s="25">
        <v>29.497</v>
      </c>
      <c r="G20" s="26">
        <v>26.954999999999998</v>
      </c>
      <c r="H20" s="28">
        <f t="shared" si="0"/>
        <v>-8.6178255415805047</v>
      </c>
      <c r="I20" s="27">
        <f t="shared" si="3"/>
        <v>18.357274697054816</v>
      </c>
      <c r="J20" s="28">
        <f t="shared" si="1"/>
        <v>2.6963556435242118</v>
      </c>
      <c r="K20" s="27">
        <f t="shared" si="2"/>
        <v>3.1253741559307087</v>
      </c>
      <c r="L20" s="18"/>
    </row>
    <row r="21" spans="1:14">
      <c r="A21" s="16"/>
      <c r="B21" s="11" t="s">
        <v>22</v>
      </c>
      <c r="C21" s="25">
        <v>16.695</v>
      </c>
      <c r="D21" s="25">
        <v>17.64</v>
      </c>
      <c r="E21" s="25">
        <v>20.520999999999997</v>
      </c>
      <c r="F21" s="25">
        <v>17.355</v>
      </c>
      <c r="G21" s="26">
        <v>20.726333333333333</v>
      </c>
      <c r="H21" s="28">
        <f t="shared" si="0"/>
        <v>19.425717852684144</v>
      </c>
      <c r="I21" s="27">
        <f t="shared" si="3"/>
        <v>-15.428098045904182</v>
      </c>
      <c r="J21" s="28">
        <f t="shared" si="1"/>
        <v>2.0732912577591289</v>
      </c>
      <c r="K21" s="27">
        <f t="shared" si="2"/>
        <v>1.8388605104308051</v>
      </c>
      <c r="L21" s="18"/>
    </row>
    <row r="22" spans="1:14">
      <c r="A22" s="16"/>
      <c r="B22" s="11" t="s">
        <v>20</v>
      </c>
      <c r="C22" s="25">
        <v>13.076999999999998</v>
      </c>
      <c r="D22" s="25">
        <v>10.425333333333333</v>
      </c>
      <c r="E22" s="25">
        <v>12.375333333333332</v>
      </c>
      <c r="F22" s="25">
        <v>15.616666666666667</v>
      </c>
      <c r="G22" s="26">
        <v>17.315666666666665</v>
      </c>
      <c r="H22" s="28">
        <f t="shared" si="0"/>
        <v>10.879402347918887</v>
      </c>
      <c r="I22" s="27">
        <f t="shared" si="3"/>
        <v>26.191887087216514</v>
      </c>
      <c r="J22" s="28">
        <f t="shared" si="1"/>
        <v>1.7321163249137725</v>
      </c>
      <c r="K22" s="27">
        <f t="shared" si="2"/>
        <v>1.6546742516793091</v>
      </c>
      <c r="L22" s="18"/>
    </row>
    <row r="23" spans="1:14">
      <c r="A23" s="16"/>
      <c r="B23" s="11" t="s">
        <v>24</v>
      </c>
      <c r="C23" s="25">
        <v>19.336666666666666</v>
      </c>
      <c r="D23" s="25">
        <v>17.248000000000001</v>
      </c>
      <c r="E23" s="25">
        <v>17.034333333333333</v>
      </c>
      <c r="F23" s="25">
        <v>17.423333333333336</v>
      </c>
      <c r="G23" s="26">
        <v>14.688666666666668</v>
      </c>
      <c r="H23" s="28">
        <f t="shared" si="0"/>
        <v>-15.695427587526311</v>
      </c>
      <c r="I23" s="27">
        <f t="shared" si="3"/>
        <v>2.2836232706494819</v>
      </c>
      <c r="J23" s="28">
        <f t="shared" si="1"/>
        <v>1.4693329349847022</v>
      </c>
      <c r="K23" s="27">
        <f t="shared" si="2"/>
        <v>1.8461008139867126</v>
      </c>
      <c r="L23" s="18"/>
    </row>
    <row r="24" spans="1:14">
      <c r="A24" s="16"/>
      <c r="B24" s="11" t="s">
        <v>8</v>
      </c>
      <c r="C24" s="25">
        <v>12.311666666666667</v>
      </c>
      <c r="D24" s="25">
        <v>12.566333333333333</v>
      </c>
      <c r="E24" s="25">
        <v>12.074999999999999</v>
      </c>
      <c r="F24" s="25">
        <v>14.676666666666668</v>
      </c>
      <c r="G24" s="26">
        <v>13.343999999999999</v>
      </c>
      <c r="H24" s="28">
        <f t="shared" si="0"/>
        <v>-9.0801726095843804</v>
      </c>
      <c r="I24" s="27">
        <f t="shared" si="3"/>
        <v>21.545893719806774</v>
      </c>
      <c r="J24" s="28">
        <f t="shared" si="1"/>
        <v>1.3348235840173281</v>
      </c>
      <c r="K24" s="27">
        <f t="shared" si="2"/>
        <v>1.5550759295931691</v>
      </c>
      <c r="L24" s="18"/>
    </row>
    <row r="25" spans="1:14">
      <c r="A25" s="16"/>
      <c r="B25" s="11" t="s">
        <v>23</v>
      </c>
      <c r="C25" s="25">
        <v>11.309666666666667</v>
      </c>
      <c r="D25" s="25">
        <v>10.442</v>
      </c>
      <c r="E25" s="25">
        <v>12.574666666666667</v>
      </c>
      <c r="F25" s="25">
        <v>9.8620000000000001</v>
      </c>
      <c r="G25" s="26">
        <v>10.09</v>
      </c>
      <c r="H25" s="28">
        <f t="shared" si="0"/>
        <v>2.3119042790509026</v>
      </c>
      <c r="I25" s="27">
        <f t="shared" si="3"/>
        <v>-21.572473756759624</v>
      </c>
      <c r="J25" s="28">
        <f t="shared" si="1"/>
        <v>1.0093202909723353</v>
      </c>
      <c r="K25" s="27">
        <f t="shared" si="2"/>
        <v>1.044934736610118</v>
      </c>
      <c r="L25" s="18"/>
    </row>
    <row r="26" spans="1:14">
      <c r="A26" s="16"/>
      <c r="B26" s="11" t="s">
        <v>9</v>
      </c>
      <c r="C26" s="25">
        <v>8.5299999999999994</v>
      </c>
      <c r="D26" s="25">
        <v>8.2666666666666675</v>
      </c>
      <c r="E26" s="25">
        <v>8.7186666666666657</v>
      </c>
      <c r="F26" s="25">
        <v>9.211999999999998</v>
      </c>
      <c r="G26" s="26">
        <v>8.6430000000000007</v>
      </c>
      <c r="H26" s="28">
        <f t="shared" si="0"/>
        <v>-6.1767260095527243</v>
      </c>
      <c r="I26" s="27">
        <f t="shared" si="3"/>
        <v>5.6583575470255276</v>
      </c>
      <c r="J26" s="28">
        <f t="shared" si="1"/>
        <v>0.86457435826302231</v>
      </c>
      <c r="K26" s="27">
        <f t="shared" si="2"/>
        <v>0.9760635564441702</v>
      </c>
      <c r="L26" s="18"/>
    </row>
    <row r="27" spans="1:14">
      <c r="A27" s="16"/>
      <c r="B27" s="11" t="s">
        <v>11</v>
      </c>
      <c r="C27" s="25">
        <v>6.6766666666666667</v>
      </c>
      <c r="D27" s="25">
        <v>6.992</v>
      </c>
      <c r="E27" s="25">
        <v>6.3836666666666666</v>
      </c>
      <c r="F27" s="25">
        <v>5.6963333333333326</v>
      </c>
      <c r="G27" s="26">
        <v>7.4353333333333325</v>
      </c>
      <c r="H27" s="28">
        <f t="shared" si="0"/>
        <v>30.528410088360936</v>
      </c>
      <c r="I27" s="27">
        <f t="shared" si="3"/>
        <v>-10.767061772231223</v>
      </c>
      <c r="J27" s="28">
        <f t="shared" si="1"/>
        <v>0.74376935614234918</v>
      </c>
      <c r="K27" s="27">
        <f t="shared" si="2"/>
        <v>0.603558768131221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B41" s="91" t="s">
        <v>31</v>
      </c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91" t="s">
        <v>115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91" t="s">
        <v>112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91" t="s">
        <v>113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20"/>
      <c r="B45" s="110" t="s">
        <v>188</v>
      </c>
      <c r="C45" s="21"/>
      <c r="D45" s="21"/>
      <c r="E45" s="21"/>
      <c r="F45" s="21"/>
      <c r="G45" s="21"/>
      <c r="H45" s="21"/>
      <c r="I45" s="21"/>
      <c r="J45" s="21"/>
      <c r="K45" s="21"/>
      <c r="L45" s="22"/>
      <c r="M45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5"/>
  <sheetViews>
    <sheetView zoomScaleSheetLayoutView="100" workbookViewId="0">
      <pane ySplit="11" topLeftCell="A12" activePane="bottomLeft" state="frozen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4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06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200" t="s">
        <v>164</v>
      </c>
      <c r="D7" s="200"/>
      <c r="E7" s="200"/>
      <c r="F7" s="200"/>
      <c r="G7" s="200"/>
      <c r="H7" s="200"/>
      <c r="I7" s="200"/>
      <c r="J7" s="200"/>
      <c r="K7" s="200"/>
      <c r="L7" s="18"/>
    </row>
    <row r="8" spans="1:15">
      <c r="A8" s="16"/>
      <c r="B8" s="10"/>
      <c r="C8" s="197" t="s">
        <v>132</v>
      </c>
      <c r="D8" s="197"/>
      <c r="E8" s="197"/>
      <c r="F8" s="197"/>
      <c r="G8" s="197"/>
      <c r="H8" s="197"/>
      <c r="I8" s="197"/>
      <c r="J8" s="197"/>
      <c r="K8" s="197"/>
      <c r="L8" s="18"/>
    </row>
    <row r="9" spans="1:15">
      <c r="A9" s="16"/>
      <c r="B9" s="10"/>
      <c r="C9" s="134"/>
      <c r="D9" s="134"/>
      <c r="E9" s="134"/>
      <c r="F9" s="134"/>
      <c r="G9" s="134"/>
      <c r="H9" s="10"/>
      <c r="I9" s="10"/>
      <c r="J9" s="10"/>
      <c r="K9" s="10"/>
      <c r="L9" s="18"/>
    </row>
    <row r="10" spans="1:15" ht="15.75" customHeight="1">
      <c r="A10" s="16"/>
      <c r="B10" s="11"/>
      <c r="C10" s="198" t="s">
        <v>2</v>
      </c>
      <c r="D10" s="198"/>
      <c r="E10" s="198"/>
      <c r="F10" s="198"/>
      <c r="G10" s="198"/>
      <c r="H10" s="199" t="s">
        <v>1</v>
      </c>
      <c r="I10" s="199" t="s">
        <v>3</v>
      </c>
      <c r="J10" s="199" t="s">
        <v>29</v>
      </c>
      <c r="K10" s="199" t="s">
        <v>30</v>
      </c>
      <c r="L10" s="18"/>
    </row>
    <row r="11" spans="1:15">
      <c r="A11" s="16"/>
      <c r="B11" s="11"/>
      <c r="C11" s="134">
        <v>2006</v>
      </c>
      <c r="D11" s="134">
        <v>2007</v>
      </c>
      <c r="E11" s="134">
        <v>2008</v>
      </c>
      <c r="F11" s="134">
        <v>2009</v>
      </c>
      <c r="G11" s="134">
        <v>2010</v>
      </c>
      <c r="H11" s="199"/>
      <c r="I11" s="199"/>
      <c r="J11" s="199"/>
      <c r="K11" s="199"/>
      <c r="L11" s="18"/>
    </row>
    <row r="12" spans="1:15" ht="12" customHeight="1">
      <c r="A12" s="16"/>
      <c r="B12" s="11"/>
      <c r="C12" s="134"/>
      <c r="D12" s="134"/>
      <c r="E12" s="134"/>
      <c r="F12" s="134"/>
      <c r="G12" s="134"/>
      <c r="H12" s="134"/>
      <c r="I12" s="134"/>
      <c r="J12" s="134"/>
      <c r="K12" s="134"/>
      <c r="L12" s="18"/>
    </row>
    <row r="13" spans="1:15">
      <c r="A13" s="16"/>
      <c r="B13" s="12" t="s">
        <v>28</v>
      </c>
      <c r="C13" s="26">
        <v>3822.64</v>
      </c>
      <c r="D13" s="26">
        <v>4254.3626666666669</v>
      </c>
      <c r="E13" s="26">
        <v>4522.7196666666669</v>
      </c>
      <c r="F13" s="26">
        <v>4799.8503333333329</v>
      </c>
      <c r="G13" s="26">
        <v>4970.3940000000002</v>
      </c>
      <c r="H13" s="28">
        <f t="shared" ref="H13:H27" si="0">IF(OR(OR(G13=0,F13=0),G13=""),"",(G13/F13-1)*100)</f>
        <v>3.5531038433073592</v>
      </c>
      <c r="I13" s="27">
        <f>IF(OR(OR(G13=0,F13=0),F13=""),"",(F13/E13-1)*100)</f>
        <v>6.127522532717955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32</v>
      </c>
      <c r="C14" s="25">
        <f>C13-SUM(C15:C27)</f>
        <v>1495.7746666666662</v>
      </c>
      <c r="D14" s="25">
        <f>D13-SUM(D15:D27)</f>
        <v>1919.8910000000005</v>
      </c>
      <c r="E14" s="25">
        <f>E13-SUM(E15:E27)</f>
        <v>2046.5896666666667</v>
      </c>
      <c r="F14" s="25">
        <f>F13-SUM(F15:F27)</f>
        <v>2115.2423333333336</v>
      </c>
      <c r="G14" s="25">
        <f>G13-SUM(G15:G27)</f>
        <v>2177.8820000000005</v>
      </c>
      <c r="H14" s="28">
        <f t="shared" si="0"/>
        <v>2.961347060785946</v>
      </c>
      <c r="I14" s="27">
        <f>IF(OR(OR(G14=0,F14=0),F14=""),"",(F14/E14-1)*100)</f>
        <v>3.3544910240108416</v>
      </c>
      <c r="J14" s="28">
        <f t="shared" si="1"/>
        <v>43.817089751838594</v>
      </c>
      <c r="K14" s="27">
        <f t="shared" si="2"/>
        <v>44.068922704603786</v>
      </c>
      <c r="L14" s="18"/>
    </row>
    <row r="15" spans="1:15">
      <c r="A15" s="16"/>
      <c r="B15" s="12" t="s">
        <v>5</v>
      </c>
      <c r="C15" s="29">
        <v>829.68266666666659</v>
      </c>
      <c r="D15" s="29">
        <v>755.70199999999988</v>
      </c>
      <c r="E15" s="29">
        <v>918.61666666666679</v>
      </c>
      <c r="F15" s="29">
        <v>921.03566666666666</v>
      </c>
      <c r="G15" s="29">
        <v>996.52499999999998</v>
      </c>
      <c r="H15" s="58">
        <f t="shared" si="0"/>
        <v>8.1961357269189961</v>
      </c>
      <c r="I15" s="36">
        <f t="shared" ref="I15:I27" si="3">IF(OR(OR(G15=0,F15=0),F15=""),"",(F15/E15-1)*100)</f>
        <v>0.26333073280475627</v>
      </c>
      <c r="J15" s="58">
        <f t="shared" si="1"/>
        <v>20.04921541431122</v>
      </c>
      <c r="K15" s="36">
        <f t="shared" si="2"/>
        <v>19.188841374290075</v>
      </c>
      <c r="L15" s="18"/>
      <c r="N15" s="23" t="s">
        <v>5</v>
      </c>
      <c r="O15" s="34">
        <f>J15</f>
        <v>20.04921541431122</v>
      </c>
    </row>
    <row r="16" spans="1:15">
      <c r="A16" s="16"/>
      <c r="B16" s="11" t="s">
        <v>25</v>
      </c>
      <c r="C16" s="63">
        <v>352.88299999999998</v>
      </c>
      <c r="D16" s="63">
        <v>390.40433333333334</v>
      </c>
      <c r="E16" s="63">
        <v>391.32466666666664</v>
      </c>
      <c r="F16" s="63">
        <v>446.673</v>
      </c>
      <c r="G16" s="64">
        <v>473.9973333333333</v>
      </c>
      <c r="H16" s="28">
        <f t="shared" si="0"/>
        <v>6.117301321846913</v>
      </c>
      <c r="I16" s="27">
        <f t="shared" si="3"/>
        <v>14.143839642104528</v>
      </c>
      <c r="J16" s="28">
        <f t="shared" si="1"/>
        <v>9.5364136793448022</v>
      </c>
      <c r="K16" s="27">
        <f t="shared" si="2"/>
        <v>9.305977665553602</v>
      </c>
      <c r="L16" s="18"/>
      <c r="N16" s="23" t="s">
        <v>42</v>
      </c>
      <c r="O16" s="34">
        <f>100-O15</f>
        <v>79.95078458568878</v>
      </c>
    </row>
    <row r="17" spans="1:14">
      <c r="A17" s="16"/>
      <c r="B17" s="11" t="s">
        <v>26</v>
      </c>
      <c r="C17" s="25">
        <v>286.94800000000004</v>
      </c>
      <c r="D17" s="25">
        <v>303.89499999999998</v>
      </c>
      <c r="E17" s="25">
        <v>282.04933333333332</v>
      </c>
      <c r="F17" s="25">
        <v>355.27699999999999</v>
      </c>
      <c r="G17" s="26">
        <v>351.34533333333337</v>
      </c>
      <c r="H17" s="28">
        <f t="shared" si="0"/>
        <v>-1.1066482397303012</v>
      </c>
      <c r="I17" s="27">
        <f t="shared" si="3"/>
        <v>25.962715742399677</v>
      </c>
      <c r="J17" s="28">
        <f t="shared" si="1"/>
        <v>7.0687622215328068</v>
      </c>
      <c r="K17" s="27">
        <f t="shared" si="2"/>
        <v>7.4018349599928506</v>
      </c>
      <c r="L17" s="18"/>
    </row>
    <row r="18" spans="1:14">
      <c r="A18" s="16"/>
      <c r="B18" s="11" t="s">
        <v>27</v>
      </c>
      <c r="C18" s="25">
        <v>205.61699999999999</v>
      </c>
      <c r="D18" s="25">
        <v>209.37033333333332</v>
      </c>
      <c r="E18" s="25">
        <v>202.55100000000002</v>
      </c>
      <c r="F18" s="25">
        <v>229.40566666666666</v>
      </c>
      <c r="G18" s="26">
        <v>220.12733333333335</v>
      </c>
      <c r="H18" s="28">
        <f t="shared" si="0"/>
        <v>-4.0445092172962767</v>
      </c>
      <c r="I18" s="27">
        <f t="shared" si="3"/>
        <v>13.258224677570896</v>
      </c>
      <c r="J18" s="28">
        <f t="shared" si="1"/>
        <v>4.4287703013751694</v>
      </c>
      <c r="K18" s="27">
        <f t="shared" si="2"/>
        <v>4.7794337476217139</v>
      </c>
      <c r="L18" s="18"/>
    </row>
    <row r="19" spans="1:14">
      <c r="A19" s="16"/>
      <c r="B19" s="11" t="s">
        <v>21</v>
      </c>
      <c r="C19" s="25">
        <v>133.43866666666668</v>
      </c>
      <c r="D19" s="25">
        <v>131.10466666666665</v>
      </c>
      <c r="E19" s="25">
        <v>136.96966666666665</v>
      </c>
      <c r="F19" s="25">
        <v>153.91933333333333</v>
      </c>
      <c r="G19" s="26">
        <v>164.09766666666667</v>
      </c>
      <c r="H19" s="28">
        <f t="shared" si="0"/>
        <v>6.6127711918364307</v>
      </c>
      <c r="I19" s="27">
        <f t="shared" si="3"/>
        <v>12.374759374946764</v>
      </c>
      <c r="J19" s="28">
        <f t="shared" si="1"/>
        <v>3.3015021880894486</v>
      </c>
      <c r="K19" s="27">
        <f t="shared" si="2"/>
        <v>3.2067527661105544</v>
      </c>
      <c r="L19" s="18"/>
    </row>
    <row r="20" spans="1:14">
      <c r="A20" s="16"/>
      <c r="B20" s="11" t="s">
        <v>22</v>
      </c>
      <c r="C20" s="25">
        <v>96.945333333333338</v>
      </c>
      <c r="D20" s="25">
        <v>108.39333333333333</v>
      </c>
      <c r="E20" s="25">
        <v>113.44266666666665</v>
      </c>
      <c r="F20" s="25">
        <v>115.892</v>
      </c>
      <c r="G20" s="26">
        <v>120.20433333333334</v>
      </c>
      <c r="H20" s="28">
        <f t="shared" si="0"/>
        <v>3.7209931085263381</v>
      </c>
      <c r="I20" s="27">
        <f t="shared" si="3"/>
        <v>2.1590935803107669</v>
      </c>
      <c r="J20" s="28">
        <f t="shared" si="1"/>
        <v>2.4184065354443396</v>
      </c>
      <c r="K20" s="27">
        <f t="shared" si="2"/>
        <v>2.4144919518671104</v>
      </c>
      <c r="L20" s="18"/>
    </row>
    <row r="21" spans="1:14">
      <c r="A21" s="16"/>
      <c r="B21" s="11" t="s">
        <v>6</v>
      </c>
      <c r="C21" s="25">
        <v>94.269666666666652</v>
      </c>
      <c r="D21" s="25">
        <v>98.590666666666664</v>
      </c>
      <c r="E21" s="25">
        <v>86.761666666666656</v>
      </c>
      <c r="F21" s="25">
        <v>104.10199999999999</v>
      </c>
      <c r="G21" s="26">
        <v>103.26333333333334</v>
      </c>
      <c r="H21" s="28">
        <f t="shared" si="0"/>
        <v>-0.80562012897605895</v>
      </c>
      <c r="I21" s="27">
        <f t="shared" si="3"/>
        <v>19.98616900704997</v>
      </c>
      <c r="J21" s="28">
        <f t="shared" si="1"/>
        <v>2.0775683644663445</v>
      </c>
      <c r="K21" s="27">
        <f t="shared" si="2"/>
        <v>2.1688592929043411</v>
      </c>
      <c r="L21" s="18"/>
    </row>
    <row r="22" spans="1:14">
      <c r="A22" s="16"/>
      <c r="B22" s="11" t="s">
        <v>24</v>
      </c>
      <c r="C22" s="25">
        <v>79.293666666666681</v>
      </c>
      <c r="D22" s="25">
        <v>74.433333333333337</v>
      </c>
      <c r="E22" s="25">
        <v>72.786666666666662</v>
      </c>
      <c r="F22" s="25">
        <v>77.411000000000001</v>
      </c>
      <c r="G22" s="26">
        <v>81.288333333333341</v>
      </c>
      <c r="H22" s="28">
        <f t="shared" si="0"/>
        <v>5.0087627512024557</v>
      </c>
      <c r="I22" s="27">
        <f t="shared" si="3"/>
        <v>6.3532698296391299</v>
      </c>
      <c r="J22" s="28">
        <f t="shared" si="1"/>
        <v>1.6354504961444372</v>
      </c>
      <c r="K22" s="27">
        <f t="shared" si="2"/>
        <v>1.6127794540260321</v>
      </c>
      <c r="L22" s="18"/>
    </row>
    <row r="23" spans="1:14">
      <c r="A23" s="16"/>
      <c r="B23" s="11" t="s">
        <v>8</v>
      </c>
      <c r="C23" s="25">
        <v>62.659666666666659</v>
      </c>
      <c r="D23" s="25">
        <v>69.483666666666679</v>
      </c>
      <c r="E23" s="25">
        <v>72.077666666666673</v>
      </c>
      <c r="F23" s="25">
        <v>75.062666666666672</v>
      </c>
      <c r="G23" s="26">
        <v>70.146666666666675</v>
      </c>
      <c r="H23" s="28">
        <f t="shared" si="0"/>
        <v>-6.5491944508588311</v>
      </c>
      <c r="I23" s="27">
        <f t="shared" si="3"/>
        <v>4.141366026462201</v>
      </c>
      <c r="J23" s="28">
        <f t="shared" si="1"/>
        <v>1.4112898628693555</v>
      </c>
      <c r="K23" s="27">
        <f t="shared" si="2"/>
        <v>1.5638543174019803</v>
      </c>
      <c r="L23" s="18"/>
    </row>
    <row r="24" spans="1:14">
      <c r="A24" s="16"/>
      <c r="B24" s="11" t="s">
        <v>20</v>
      </c>
      <c r="C24" s="25">
        <v>57.038999999999994</v>
      </c>
      <c r="D24" s="25">
        <v>59.512999999999998</v>
      </c>
      <c r="E24" s="25">
        <v>63.148000000000003</v>
      </c>
      <c r="F24" s="25">
        <v>61.054666666666662</v>
      </c>
      <c r="G24" s="26">
        <v>64.41</v>
      </c>
      <c r="H24" s="28">
        <f t="shared" si="0"/>
        <v>5.4956214103208056</v>
      </c>
      <c r="I24" s="27">
        <f t="shared" si="3"/>
        <v>-3.3149637887713634</v>
      </c>
      <c r="J24" s="28">
        <f t="shared" si="1"/>
        <v>1.2958731239414822</v>
      </c>
      <c r="K24" s="27">
        <f t="shared" si="2"/>
        <v>1.2720118842594468</v>
      </c>
      <c r="L24" s="18"/>
    </row>
    <row r="25" spans="1:14">
      <c r="A25" s="16"/>
      <c r="B25" s="11" t="s">
        <v>11</v>
      </c>
      <c r="C25" s="25">
        <v>44.583333333333336</v>
      </c>
      <c r="D25" s="25">
        <v>46.405000000000001</v>
      </c>
      <c r="E25" s="25">
        <v>46.987000000000002</v>
      </c>
      <c r="F25" s="25">
        <v>50.445666666666661</v>
      </c>
      <c r="G25" s="26">
        <v>53.384999999999998</v>
      </c>
      <c r="H25" s="28">
        <f t="shared" si="0"/>
        <v>5.8267310703925768</v>
      </c>
      <c r="I25" s="27">
        <f t="shared" si="3"/>
        <v>7.3609012421875342</v>
      </c>
      <c r="J25" s="28">
        <f t="shared" si="1"/>
        <v>1.0740597224284432</v>
      </c>
      <c r="K25" s="27">
        <f t="shared" si="2"/>
        <v>1.0509841591588516</v>
      </c>
      <c r="L25" s="18"/>
    </row>
    <row r="26" spans="1:14">
      <c r="A26" s="16"/>
      <c r="B26" s="11" t="s">
        <v>23</v>
      </c>
      <c r="C26" s="25">
        <v>42.650333333333329</v>
      </c>
      <c r="D26" s="25">
        <v>43.760333333333335</v>
      </c>
      <c r="E26" s="25">
        <v>45.935333333333325</v>
      </c>
      <c r="F26" s="25">
        <v>50.186999999999991</v>
      </c>
      <c r="G26" s="26">
        <v>47.811999999999991</v>
      </c>
      <c r="H26" s="28">
        <f t="shared" si="0"/>
        <v>-4.7323011935361698</v>
      </c>
      <c r="I26" s="27">
        <f t="shared" si="3"/>
        <v>9.2557653512909344</v>
      </c>
      <c r="J26" s="28">
        <f t="shared" si="1"/>
        <v>0.96193581434389286</v>
      </c>
      <c r="K26" s="27">
        <f t="shared" si="2"/>
        <v>1.0455951022361738</v>
      </c>
      <c r="L26" s="18"/>
    </row>
    <row r="27" spans="1:14">
      <c r="A27" s="16"/>
      <c r="B27" s="11" t="s">
        <v>9</v>
      </c>
      <c r="C27" s="25">
        <v>40.854999999999997</v>
      </c>
      <c r="D27" s="25">
        <v>43.415999999999997</v>
      </c>
      <c r="E27" s="25">
        <v>43.479666666666674</v>
      </c>
      <c r="F27" s="25">
        <v>44.142333333333333</v>
      </c>
      <c r="G27" s="26">
        <v>45.909666666666659</v>
      </c>
      <c r="H27" s="28">
        <f t="shared" si="0"/>
        <v>4.0037152544420529</v>
      </c>
      <c r="I27" s="27">
        <f t="shared" si="3"/>
        <v>1.5240840546155487</v>
      </c>
      <c r="J27" s="28">
        <f t="shared" si="1"/>
        <v>0.92366252386967029</v>
      </c>
      <c r="K27" s="27">
        <f t="shared" si="2"/>
        <v>0.91966061997349779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B41" s="91" t="s">
        <v>31</v>
      </c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91" t="s">
        <v>115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91" t="s">
        <v>112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91" t="s">
        <v>113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20"/>
      <c r="B45" s="110" t="s">
        <v>188</v>
      </c>
      <c r="C45" s="21"/>
      <c r="D45" s="21"/>
      <c r="E45" s="21"/>
      <c r="F45" s="21"/>
      <c r="G45" s="21"/>
      <c r="H45" s="21"/>
      <c r="I45" s="21"/>
      <c r="J45" s="21"/>
      <c r="K45" s="21"/>
      <c r="L45" s="22"/>
      <c r="M45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5"/>
  <sheetViews>
    <sheetView zoomScaleSheetLayoutView="100" workbookViewId="0">
      <pane ySplit="11" topLeftCell="A12" activePane="bottomLeft" state="frozen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4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06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200" t="s">
        <v>163</v>
      </c>
      <c r="D7" s="200"/>
      <c r="E7" s="200"/>
      <c r="F7" s="200"/>
      <c r="G7" s="200"/>
      <c r="H7" s="200"/>
      <c r="I7" s="200"/>
      <c r="J7" s="200"/>
      <c r="K7" s="200"/>
      <c r="L7" s="18"/>
    </row>
    <row r="8" spans="1:15">
      <c r="A8" s="16"/>
      <c r="B8" s="10"/>
      <c r="C8" s="197" t="s">
        <v>132</v>
      </c>
      <c r="D8" s="197"/>
      <c r="E8" s="197"/>
      <c r="F8" s="197"/>
      <c r="G8" s="197"/>
      <c r="H8" s="197"/>
      <c r="I8" s="197"/>
      <c r="J8" s="197"/>
      <c r="K8" s="197"/>
      <c r="L8" s="18"/>
    </row>
    <row r="9" spans="1:15">
      <c r="A9" s="16"/>
      <c r="B9" s="10"/>
      <c r="C9" s="134"/>
      <c r="D9" s="134"/>
      <c r="E9" s="134"/>
      <c r="F9" s="134"/>
      <c r="G9" s="134"/>
      <c r="H9" s="10"/>
      <c r="I9" s="10"/>
      <c r="J9" s="10"/>
      <c r="K9" s="10"/>
      <c r="L9" s="18"/>
    </row>
    <row r="10" spans="1:15" ht="15.75" customHeight="1">
      <c r="A10" s="16"/>
      <c r="B10" s="11"/>
      <c r="C10" s="198" t="s">
        <v>2</v>
      </c>
      <c r="D10" s="198"/>
      <c r="E10" s="198"/>
      <c r="F10" s="198"/>
      <c r="G10" s="198"/>
      <c r="H10" s="199" t="s">
        <v>1</v>
      </c>
      <c r="I10" s="199" t="s">
        <v>3</v>
      </c>
      <c r="J10" s="199" t="s">
        <v>29</v>
      </c>
      <c r="K10" s="199" t="s">
        <v>30</v>
      </c>
      <c r="L10" s="18"/>
    </row>
    <row r="11" spans="1:15">
      <c r="A11" s="16"/>
      <c r="B11" s="11"/>
      <c r="C11" s="134">
        <v>2006</v>
      </c>
      <c r="D11" s="134">
        <v>2007</v>
      </c>
      <c r="E11" s="134">
        <v>2008</v>
      </c>
      <c r="F11" s="134">
        <v>2009</v>
      </c>
      <c r="G11" s="134">
        <v>2010</v>
      </c>
      <c r="H11" s="199"/>
      <c r="I11" s="199"/>
      <c r="J11" s="199"/>
      <c r="K11" s="199"/>
      <c r="L11" s="18"/>
    </row>
    <row r="12" spans="1:15" ht="12" customHeight="1">
      <c r="A12" s="16"/>
      <c r="B12" s="11"/>
      <c r="C12" s="134"/>
      <c r="D12" s="134"/>
      <c r="E12" s="134"/>
      <c r="F12" s="134"/>
      <c r="G12" s="134"/>
      <c r="H12" s="134"/>
      <c r="I12" s="134"/>
      <c r="J12" s="134"/>
      <c r="K12" s="134"/>
      <c r="L12" s="18"/>
    </row>
    <row r="13" spans="1:15">
      <c r="A13" s="16"/>
      <c r="B13" s="12" t="s">
        <v>28</v>
      </c>
      <c r="C13" s="26">
        <v>1162.316</v>
      </c>
      <c r="D13" s="26">
        <v>1374.8066666666666</v>
      </c>
      <c r="E13" s="26">
        <v>1445.4830000000002</v>
      </c>
      <c r="F13" s="26">
        <v>1590.9013333333332</v>
      </c>
      <c r="G13" s="26">
        <v>1597.8303333333333</v>
      </c>
      <c r="H13" s="28">
        <f t="shared" ref="H13:H27" si="0">IF(OR(OR(G13=0,F13=0),G13=""),"",(G13/F13-1)*100)</f>
        <v>0.43553926662958098</v>
      </c>
      <c r="I13" s="27">
        <f>IF(OR(OR(G13=0,F13=0),F13=""),"",(F13/E13-1)*100)</f>
        <v>10.060189800456531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32</v>
      </c>
      <c r="C14" s="25">
        <f>C13-SUM(C15:C27)</f>
        <v>426.12766666666687</v>
      </c>
      <c r="D14" s="25">
        <f>D13-SUM(D15:D27)</f>
        <v>593.53099999999995</v>
      </c>
      <c r="E14" s="25">
        <f>E13-SUM(E15:E27)</f>
        <v>623.59100000000024</v>
      </c>
      <c r="F14" s="25">
        <f>F13-SUM(F15:F27)</f>
        <v>690.75933333333307</v>
      </c>
      <c r="G14" s="25">
        <f>G13-SUM(G15:G27)</f>
        <v>685.61199999999997</v>
      </c>
      <c r="H14" s="28">
        <f t="shared" si="0"/>
        <v>-0.74517029085863218</v>
      </c>
      <c r="I14" s="27">
        <f>IF(OR(OR(G14=0,F14=0),F14=""),"",(F14/E14-1)*100)</f>
        <v>10.771215962599335</v>
      </c>
      <c r="J14" s="28">
        <f t="shared" si="1"/>
        <v>42.908936305502607</v>
      </c>
      <c r="K14" s="27">
        <f t="shared" si="2"/>
        <v>43.419369816355662</v>
      </c>
      <c r="L14" s="18"/>
    </row>
    <row r="15" spans="1:15">
      <c r="A15" s="16"/>
      <c r="B15" s="12" t="s">
        <v>5</v>
      </c>
      <c r="C15" s="29">
        <v>286.05666666666667</v>
      </c>
      <c r="D15" s="29">
        <v>294.96566666666666</v>
      </c>
      <c r="E15" s="29">
        <v>310.959</v>
      </c>
      <c r="F15" s="29">
        <v>347.7166666666667</v>
      </c>
      <c r="G15" s="29">
        <v>350.46766666666667</v>
      </c>
      <c r="H15" s="58">
        <f t="shared" si="0"/>
        <v>0.79116138618606779</v>
      </c>
      <c r="I15" s="36">
        <f t="shared" ref="I15:I27" si="3">IF(OR(OR(G15=0,F15=0),F15=""),"",(F15/E15-1)*100)</f>
        <v>11.820743785086352</v>
      </c>
      <c r="J15" s="58">
        <f t="shared" si="1"/>
        <v>21.933972547356404</v>
      </c>
      <c r="K15" s="36">
        <f t="shared" si="2"/>
        <v>21.856582767336928</v>
      </c>
      <c r="L15" s="18"/>
      <c r="N15" s="23" t="s">
        <v>5</v>
      </c>
      <c r="O15" s="34">
        <f>J15</f>
        <v>21.933972547356404</v>
      </c>
    </row>
    <row r="16" spans="1:15">
      <c r="A16" s="16"/>
      <c r="B16" s="11" t="s">
        <v>25</v>
      </c>
      <c r="C16" s="63">
        <v>100.79033333333332</v>
      </c>
      <c r="D16" s="63">
        <v>108.747</v>
      </c>
      <c r="E16" s="63">
        <v>110.18</v>
      </c>
      <c r="F16" s="63">
        <v>119.08833333333332</v>
      </c>
      <c r="G16" s="64">
        <v>142.43533333333335</v>
      </c>
      <c r="H16" s="28">
        <f t="shared" si="0"/>
        <v>19.604775166892942</v>
      </c>
      <c r="I16" s="27">
        <f t="shared" si="3"/>
        <v>8.0852544321413191</v>
      </c>
      <c r="J16" s="28">
        <f t="shared" si="1"/>
        <v>8.9142964908038849</v>
      </c>
      <c r="K16" s="27">
        <f t="shared" si="2"/>
        <v>7.4855888821095968</v>
      </c>
      <c r="L16" s="18"/>
      <c r="N16" s="23" t="s">
        <v>42</v>
      </c>
      <c r="O16" s="34">
        <f>100-O15</f>
        <v>78.066027452643596</v>
      </c>
    </row>
    <row r="17" spans="1:14">
      <c r="A17" s="16"/>
      <c r="B17" s="11" t="s">
        <v>26</v>
      </c>
      <c r="C17" s="25">
        <v>81.135666666666665</v>
      </c>
      <c r="D17" s="25">
        <v>80.728333333333339</v>
      </c>
      <c r="E17" s="25">
        <v>94.09899999999999</v>
      </c>
      <c r="F17" s="25">
        <v>91.112666666666655</v>
      </c>
      <c r="G17" s="26">
        <v>88.219666666666669</v>
      </c>
      <c r="H17" s="28">
        <f t="shared" si="0"/>
        <v>-3.1751896918832956</v>
      </c>
      <c r="I17" s="27">
        <f t="shared" si="3"/>
        <v>-3.1736079377393311</v>
      </c>
      <c r="J17" s="28">
        <f t="shared" si="1"/>
        <v>5.5212161658382168</v>
      </c>
      <c r="K17" s="27">
        <f t="shared" si="2"/>
        <v>5.7271098312403197</v>
      </c>
      <c r="L17" s="18"/>
    </row>
    <row r="18" spans="1:14">
      <c r="A18" s="16"/>
      <c r="B18" s="11" t="s">
        <v>27</v>
      </c>
      <c r="C18" s="25">
        <v>72.485333333333315</v>
      </c>
      <c r="D18" s="25">
        <v>72.810666666666677</v>
      </c>
      <c r="E18" s="25">
        <v>76.636333333333326</v>
      </c>
      <c r="F18" s="25">
        <v>83.076666666666668</v>
      </c>
      <c r="G18" s="26">
        <v>80.665333333333336</v>
      </c>
      <c r="H18" s="28">
        <f t="shared" si="0"/>
        <v>-2.9025398226537713</v>
      </c>
      <c r="I18" s="27">
        <f t="shared" si="3"/>
        <v>8.4037597484222246</v>
      </c>
      <c r="J18" s="28">
        <f t="shared" si="1"/>
        <v>5.0484292136983262</v>
      </c>
      <c r="K18" s="27">
        <f t="shared" si="2"/>
        <v>5.2219873681669773</v>
      </c>
      <c r="L18" s="18"/>
    </row>
    <row r="19" spans="1:14">
      <c r="A19" s="16"/>
      <c r="B19" s="11" t="s">
        <v>21</v>
      </c>
      <c r="C19" s="25">
        <v>35.456666666666671</v>
      </c>
      <c r="D19" s="25">
        <v>36.873333333333335</v>
      </c>
      <c r="E19" s="25">
        <v>44.638333333333328</v>
      </c>
      <c r="F19" s="25">
        <v>54.171333333333337</v>
      </c>
      <c r="G19" s="26">
        <v>55.337666666666671</v>
      </c>
      <c r="H19" s="28">
        <f t="shared" si="0"/>
        <v>2.1530452760992969</v>
      </c>
      <c r="I19" s="27">
        <f t="shared" si="3"/>
        <v>21.35608408318712</v>
      </c>
      <c r="J19" s="28">
        <f t="shared" si="1"/>
        <v>3.4633005465119262</v>
      </c>
      <c r="K19" s="27">
        <f t="shared" si="2"/>
        <v>3.4050718418741246</v>
      </c>
      <c r="L19" s="18"/>
    </row>
    <row r="20" spans="1:14">
      <c r="A20" s="16"/>
      <c r="B20" s="11" t="s">
        <v>6</v>
      </c>
      <c r="C20" s="25">
        <v>42.090666666666664</v>
      </c>
      <c r="D20" s="25">
        <v>44.976333333333336</v>
      </c>
      <c r="E20" s="25">
        <v>46.527666666666669</v>
      </c>
      <c r="F20" s="25">
        <v>47.87833333333333</v>
      </c>
      <c r="G20" s="26">
        <v>48.997666666666667</v>
      </c>
      <c r="H20" s="28">
        <f t="shared" si="0"/>
        <v>2.337870296236999</v>
      </c>
      <c r="I20" s="27">
        <f t="shared" si="3"/>
        <v>2.9029323055099754</v>
      </c>
      <c r="J20" s="28">
        <f t="shared" si="1"/>
        <v>3.0665124853681793</v>
      </c>
      <c r="K20" s="27">
        <f t="shared" si="2"/>
        <v>3.0095099130388143</v>
      </c>
      <c r="L20" s="18"/>
    </row>
    <row r="21" spans="1:14">
      <c r="A21" s="16"/>
      <c r="B21" s="11" t="s">
        <v>22</v>
      </c>
      <c r="C21" s="25">
        <v>26.163999999999998</v>
      </c>
      <c r="D21" s="25">
        <v>33.836333333333329</v>
      </c>
      <c r="E21" s="25">
        <v>32.189</v>
      </c>
      <c r="F21" s="25">
        <v>41.013666666666666</v>
      </c>
      <c r="G21" s="26">
        <v>34.238666666666667</v>
      </c>
      <c r="H21" s="28">
        <f t="shared" si="0"/>
        <v>-16.518883949252682</v>
      </c>
      <c r="I21" s="27">
        <f t="shared" si="3"/>
        <v>27.415162529642622</v>
      </c>
      <c r="J21" s="28">
        <f t="shared" si="1"/>
        <v>2.1428224231567348</v>
      </c>
      <c r="K21" s="27">
        <f t="shared" si="2"/>
        <v>2.5780144756515386</v>
      </c>
      <c r="L21" s="18"/>
    </row>
    <row r="22" spans="1:14">
      <c r="A22" s="16"/>
      <c r="B22" s="11" t="s">
        <v>8</v>
      </c>
      <c r="C22" s="25">
        <v>17.912666666666667</v>
      </c>
      <c r="D22" s="25">
        <v>23.025666666666666</v>
      </c>
      <c r="E22" s="25">
        <v>20.263666666666666</v>
      </c>
      <c r="F22" s="25">
        <v>24.248000000000001</v>
      </c>
      <c r="G22" s="26">
        <v>22.695999999999998</v>
      </c>
      <c r="H22" s="28">
        <f t="shared" si="0"/>
        <v>-6.400527878587936</v>
      </c>
      <c r="I22" s="27">
        <f t="shared" si="3"/>
        <v>19.662450033722113</v>
      </c>
      <c r="J22" s="28">
        <f t="shared" si="1"/>
        <v>1.4204261570533874</v>
      </c>
      <c r="K22" s="27">
        <f t="shared" si="2"/>
        <v>1.5241674321307168</v>
      </c>
      <c r="L22" s="18"/>
    </row>
    <row r="23" spans="1:14">
      <c r="A23" s="16"/>
      <c r="B23" s="11" t="s">
        <v>24</v>
      </c>
      <c r="C23" s="25">
        <v>19.134</v>
      </c>
      <c r="D23" s="25">
        <v>19.748999999999999</v>
      </c>
      <c r="E23" s="25">
        <v>19.684333333333331</v>
      </c>
      <c r="F23" s="25">
        <v>19.636666666666667</v>
      </c>
      <c r="G23" s="26">
        <v>22.637666666666664</v>
      </c>
      <c r="H23" s="28">
        <f t="shared" si="0"/>
        <v>15.282634527244943</v>
      </c>
      <c r="I23" s="27">
        <f t="shared" si="3"/>
        <v>-0.24215535197195104</v>
      </c>
      <c r="J23" s="28">
        <f t="shared" si="1"/>
        <v>1.416775373104904</v>
      </c>
      <c r="K23" s="27">
        <f t="shared" si="2"/>
        <v>1.2343107806392351</v>
      </c>
      <c r="L23" s="18"/>
    </row>
    <row r="24" spans="1:14">
      <c r="A24" s="16"/>
      <c r="B24" s="11" t="s">
        <v>20</v>
      </c>
      <c r="C24" s="25">
        <v>16.420000000000002</v>
      </c>
      <c r="D24" s="25">
        <v>22.161000000000001</v>
      </c>
      <c r="E24" s="25">
        <v>20.561333333333334</v>
      </c>
      <c r="F24" s="25">
        <v>20.725999999999999</v>
      </c>
      <c r="G24" s="26">
        <v>18.594999999999999</v>
      </c>
      <c r="H24" s="28">
        <f t="shared" si="0"/>
        <v>-10.281771687735208</v>
      </c>
      <c r="I24" s="27">
        <f t="shared" si="3"/>
        <v>0.80085597561765365</v>
      </c>
      <c r="J24" s="28">
        <f t="shared" si="1"/>
        <v>1.1637656146637179</v>
      </c>
      <c r="K24" s="27">
        <f t="shared" si="2"/>
        <v>1.3027834954776161</v>
      </c>
      <c r="L24" s="18"/>
    </row>
    <row r="25" spans="1:14">
      <c r="A25" s="16"/>
      <c r="B25" s="11" t="s">
        <v>11</v>
      </c>
      <c r="C25" s="25">
        <v>13.235333333333335</v>
      </c>
      <c r="D25" s="25">
        <v>15.213333333333333</v>
      </c>
      <c r="E25" s="25">
        <v>14.039666666666667</v>
      </c>
      <c r="F25" s="25">
        <v>18.709666666666667</v>
      </c>
      <c r="G25" s="26">
        <v>17.025333333333332</v>
      </c>
      <c r="H25" s="28">
        <f t="shared" si="0"/>
        <v>-9.0024764382048534</v>
      </c>
      <c r="I25" s="27">
        <f t="shared" si="3"/>
        <v>33.262897979534166</v>
      </c>
      <c r="J25" s="28">
        <f t="shared" si="1"/>
        <v>1.0655282340156682</v>
      </c>
      <c r="K25" s="27">
        <f t="shared" si="2"/>
        <v>1.1760419250806251</v>
      </c>
      <c r="L25" s="18"/>
    </row>
    <row r="26" spans="1:14">
      <c r="A26" s="16"/>
      <c r="B26" s="11" t="s">
        <v>9</v>
      </c>
      <c r="C26" s="25">
        <v>14.178666666666667</v>
      </c>
      <c r="D26" s="25">
        <v>15.146333333333333</v>
      </c>
      <c r="E26" s="25">
        <v>18.679666666666666</v>
      </c>
      <c r="F26" s="25">
        <v>18.260000000000002</v>
      </c>
      <c r="G26" s="26">
        <v>16.099</v>
      </c>
      <c r="H26" s="28">
        <f t="shared" si="0"/>
        <v>-11.834611171960574</v>
      </c>
      <c r="I26" s="27">
        <f t="shared" si="3"/>
        <v>-2.2466496547047465</v>
      </c>
      <c r="J26" s="28">
        <f t="shared" si="1"/>
        <v>1.0075537849137508</v>
      </c>
      <c r="K26" s="27">
        <f t="shared" si="2"/>
        <v>1.1477770253508286</v>
      </c>
      <c r="L26" s="18"/>
    </row>
    <row r="27" spans="1:14">
      <c r="A27" s="16"/>
      <c r="B27" s="11" t="s">
        <v>23</v>
      </c>
      <c r="C27" s="25">
        <v>11.128333333333336</v>
      </c>
      <c r="D27" s="25">
        <v>13.042666666666667</v>
      </c>
      <c r="E27" s="25">
        <v>13.434000000000003</v>
      </c>
      <c r="F27" s="25">
        <v>14.504</v>
      </c>
      <c r="G27" s="26">
        <v>14.803333333333333</v>
      </c>
      <c r="H27" s="28">
        <f t="shared" si="0"/>
        <v>2.0637984923699282</v>
      </c>
      <c r="I27" s="27">
        <f t="shared" si="3"/>
        <v>7.9648652672323683</v>
      </c>
      <c r="J27" s="28">
        <f t="shared" si="1"/>
        <v>0.92646465801229194</v>
      </c>
      <c r="K27" s="27">
        <f t="shared" si="2"/>
        <v>0.91168444554701067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B41" s="91" t="s">
        <v>31</v>
      </c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91" t="s">
        <v>115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91" t="s">
        <v>112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91" t="s">
        <v>113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20"/>
      <c r="B45" s="110" t="s">
        <v>188</v>
      </c>
      <c r="C45" s="21"/>
      <c r="D45" s="21"/>
      <c r="E45" s="21"/>
      <c r="F45" s="21"/>
      <c r="G45" s="21"/>
      <c r="H45" s="21"/>
      <c r="I45" s="21"/>
      <c r="J45" s="21"/>
      <c r="K45" s="21"/>
      <c r="L45" s="22"/>
      <c r="M45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5"/>
  <sheetViews>
    <sheetView zoomScaleSheetLayoutView="100" workbookViewId="0">
      <pane ySplit="11" topLeftCell="A12" activePane="bottomLeft" state="frozen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06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200" t="s">
        <v>162</v>
      </c>
      <c r="D7" s="200"/>
      <c r="E7" s="200"/>
      <c r="F7" s="200"/>
      <c r="G7" s="200"/>
      <c r="H7" s="200"/>
      <c r="I7" s="200"/>
      <c r="J7" s="200"/>
      <c r="K7" s="200"/>
      <c r="L7" s="18"/>
    </row>
    <row r="8" spans="1:15">
      <c r="A8" s="16"/>
      <c r="B8" s="10"/>
      <c r="C8" s="197" t="s">
        <v>132</v>
      </c>
      <c r="D8" s="197"/>
      <c r="E8" s="197"/>
      <c r="F8" s="197"/>
      <c r="G8" s="197"/>
      <c r="H8" s="197"/>
      <c r="I8" s="197"/>
      <c r="J8" s="197"/>
      <c r="K8" s="197"/>
      <c r="L8" s="18"/>
    </row>
    <row r="9" spans="1:15">
      <c r="A9" s="16"/>
      <c r="B9" s="10"/>
      <c r="C9" s="134"/>
      <c r="D9" s="134"/>
      <c r="E9" s="134"/>
      <c r="F9" s="134"/>
      <c r="G9" s="134"/>
      <c r="H9" s="10"/>
      <c r="I9" s="10"/>
      <c r="J9" s="10"/>
      <c r="K9" s="10"/>
      <c r="L9" s="18"/>
    </row>
    <row r="10" spans="1:15" ht="15.75" customHeight="1">
      <c r="A10" s="16"/>
      <c r="B10" s="11"/>
      <c r="C10" s="198" t="s">
        <v>2</v>
      </c>
      <c r="D10" s="198"/>
      <c r="E10" s="198"/>
      <c r="F10" s="198"/>
      <c r="G10" s="198"/>
      <c r="H10" s="199" t="s">
        <v>1</v>
      </c>
      <c r="I10" s="199" t="s">
        <v>3</v>
      </c>
      <c r="J10" s="199" t="s">
        <v>29</v>
      </c>
      <c r="K10" s="199" t="s">
        <v>30</v>
      </c>
      <c r="L10" s="18"/>
    </row>
    <row r="11" spans="1:15">
      <c r="A11" s="16"/>
      <c r="B11" s="11"/>
      <c r="C11" s="134">
        <v>2006</v>
      </c>
      <c r="D11" s="134">
        <v>2007</v>
      </c>
      <c r="E11" s="134">
        <v>2008</v>
      </c>
      <c r="F11" s="134">
        <v>2009</v>
      </c>
      <c r="G11" s="134">
        <v>2010</v>
      </c>
      <c r="H11" s="199"/>
      <c r="I11" s="199"/>
      <c r="J11" s="199"/>
      <c r="K11" s="199"/>
      <c r="L11" s="18"/>
    </row>
    <row r="12" spans="1:15" ht="12" customHeight="1">
      <c r="A12" s="16"/>
      <c r="B12" s="11"/>
      <c r="C12" s="134"/>
      <c r="D12" s="134"/>
      <c r="E12" s="134"/>
      <c r="F12" s="134"/>
      <c r="G12" s="134"/>
      <c r="H12" s="134"/>
      <c r="I12" s="134"/>
      <c r="J12" s="134"/>
      <c r="K12" s="134"/>
      <c r="L12" s="18"/>
    </row>
    <row r="13" spans="1:15">
      <c r="A13" s="16"/>
      <c r="B13" s="12" t="s">
        <v>28</v>
      </c>
      <c r="C13" s="26">
        <v>196.86599999999999</v>
      </c>
      <c r="D13" s="26">
        <v>242.89399999999998</v>
      </c>
      <c r="E13" s="26">
        <v>228.14966666666666</v>
      </c>
      <c r="F13" s="26">
        <v>220.21466666666666</v>
      </c>
      <c r="G13" s="26">
        <v>243.85666666666665</v>
      </c>
      <c r="H13" s="28">
        <f t="shared" ref="H13:H27" si="0">IF(OR(OR(G13=0,F13=0),G13=""),"",(G13/F13-1)*100)</f>
        <v>10.735888012303141</v>
      </c>
      <c r="I13" s="27">
        <f>IF(OR(OR(G13=0,F13=0),F13=""),"",(F13/E13-1)*100)</f>
        <v>-3.4779800978597342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32</v>
      </c>
      <c r="C14" s="25">
        <f>C13-SUM(C15:C27)</f>
        <v>27.335999999999956</v>
      </c>
      <c r="D14" s="25">
        <f>D13-SUM(D15:D27)</f>
        <v>46.966333333333296</v>
      </c>
      <c r="E14" s="25">
        <f>E13-SUM(E15:E27)</f>
        <v>42.532000000000011</v>
      </c>
      <c r="F14" s="25">
        <f>F13-SUM(F15:F27)</f>
        <v>41.487333333333368</v>
      </c>
      <c r="G14" s="25">
        <f>G13-SUM(G15:G27)</f>
        <v>54.226999999999975</v>
      </c>
      <c r="H14" s="28">
        <f t="shared" si="0"/>
        <v>30.707364496794032</v>
      </c>
      <c r="I14" s="27">
        <f>IF(OR(OR(G14=0,F14=0),F14=""),"",(F14/E14-1)*100)</f>
        <v>-2.4561898492115208</v>
      </c>
      <c r="J14" s="28">
        <f t="shared" si="1"/>
        <v>22.237243189305183</v>
      </c>
      <c r="K14" s="27">
        <f t="shared" si="2"/>
        <v>18.839496006926591</v>
      </c>
      <c r="L14" s="18"/>
    </row>
    <row r="15" spans="1:15">
      <c r="A15" s="16"/>
      <c r="B15" s="12" t="s">
        <v>5</v>
      </c>
      <c r="C15" s="29">
        <v>84.513333333333335</v>
      </c>
      <c r="D15" s="29">
        <v>102.96066666666665</v>
      </c>
      <c r="E15" s="29">
        <v>99.668000000000006</v>
      </c>
      <c r="F15" s="29">
        <v>89.71833333333332</v>
      </c>
      <c r="G15" s="29">
        <v>93.867666666666665</v>
      </c>
      <c r="H15" s="58">
        <f t="shared" si="0"/>
        <v>4.6248444205012174</v>
      </c>
      <c r="I15" s="36">
        <f t="shared" ref="I15:I27" si="3">IF(OR(OR(G15=0,F15=0),F15=""),"",(F15/E15-1)*100)</f>
        <v>-9.9828095945204929</v>
      </c>
      <c r="J15" s="58">
        <f t="shared" si="1"/>
        <v>38.492967180174148</v>
      </c>
      <c r="K15" s="36">
        <f t="shared" si="2"/>
        <v>40.741306967141149</v>
      </c>
      <c r="L15" s="18"/>
      <c r="N15" s="23" t="s">
        <v>5</v>
      </c>
      <c r="O15" s="34">
        <f>J15</f>
        <v>38.492967180174148</v>
      </c>
    </row>
    <row r="16" spans="1:15">
      <c r="A16" s="16"/>
      <c r="B16" s="11" t="s">
        <v>25</v>
      </c>
      <c r="C16" s="63">
        <v>29.42</v>
      </c>
      <c r="D16" s="63">
        <v>30.336333333333332</v>
      </c>
      <c r="E16" s="63">
        <v>27.608666666666664</v>
      </c>
      <c r="F16" s="63">
        <v>32.601333333333336</v>
      </c>
      <c r="G16" s="64">
        <v>32.322000000000003</v>
      </c>
      <c r="H16" s="28">
        <f t="shared" si="0"/>
        <v>-0.85681567216064902</v>
      </c>
      <c r="I16" s="27">
        <f t="shared" si="3"/>
        <v>18.083693526187439</v>
      </c>
      <c r="J16" s="28">
        <f t="shared" si="1"/>
        <v>13.254507429227552</v>
      </c>
      <c r="K16" s="27">
        <f t="shared" si="2"/>
        <v>14.80434242950818</v>
      </c>
      <c r="L16" s="18"/>
      <c r="N16" s="23" t="s">
        <v>42</v>
      </c>
      <c r="O16" s="34">
        <f>100-O15</f>
        <v>61.507032819825852</v>
      </c>
    </row>
    <row r="17" spans="1:14">
      <c r="A17" s="16"/>
      <c r="B17" s="11" t="s">
        <v>26</v>
      </c>
      <c r="C17" s="25">
        <v>19.514666666666667</v>
      </c>
      <c r="D17" s="25">
        <v>21.034000000000002</v>
      </c>
      <c r="E17" s="25">
        <v>14.494333333333332</v>
      </c>
      <c r="F17" s="25">
        <v>16.375</v>
      </c>
      <c r="G17" s="26">
        <v>19.124333333333333</v>
      </c>
      <c r="H17" s="28">
        <f t="shared" si="0"/>
        <v>16.789821882951639</v>
      </c>
      <c r="I17" s="27">
        <f t="shared" si="3"/>
        <v>12.975185704758196</v>
      </c>
      <c r="J17" s="28">
        <f t="shared" si="1"/>
        <v>7.8424484328225601</v>
      </c>
      <c r="K17" s="27">
        <f t="shared" si="2"/>
        <v>7.4359261569014485</v>
      </c>
      <c r="L17" s="18"/>
    </row>
    <row r="18" spans="1:14">
      <c r="A18" s="16"/>
      <c r="B18" s="11" t="s">
        <v>27</v>
      </c>
      <c r="C18" s="25">
        <v>11.261666666666665</v>
      </c>
      <c r="D18" s="25">
        <v>12.160333333333334</v>
      </c>
      <c r="E18" s="25">
        <v>12.297000000000002</v>
      </c>
      <c r="F18" s="25">
        <v>11.170333333333332</v>
      </c>
      <c r="G18" s="26">
        <v>11.822000000000001</v>
      </c>
      <c r="H18" s="28">
        <f t="shared" si="0"/>
        <v>5.8339052848318751</v>
      </c>
      <c r="I18" s="27">
        <f t="shared" si="3"/>
        <v>-9.1621262638584273</v>
      </c>
      <c r="J18" s="28">
        <f t="shared" si="1"/>
        <v>4.8479297948248297</v>
      </c>
      <c r="K18" s="27">
        <f t="shared" si="2"/>
        <v>5.0724747367719978</v>
      </c>
      <c r="L18" s="18"/>
    </row>
    <row r="19" spans="1:14">
      <c r="A19" s="16"/>
      <c r="B19" s="11" t="s">
        <v>21</v>
      </c>
      <c r="C19" s="25">
        <v>5.7679999999999998</v>
      </c>
      <c r="D19" s="25">
        <v>6.9076666666666666</v>
      </c>
      <c r="E19" s="25">
        <v>7.6736666666666666</v>
      </c>
      <c r="F19" s="25">
        <v>8.4403333333333332</v>
      </c>
      <c r="G19" s="26">
        <v>9.4493333333333336</v>
      </c>
      <c r="H19" s="28">
        <f t="shared" si="0"/>
        <v>11.954504166502122</v>
      </c>
      <c r="I19" s="27">
        <f t="shared" si="3"/>
        <v>9.9908778940966947</v>
      </c>
      <c r="J19" s="28">
        <f t="shared" si="1"/>
        <v>3.8749538663422505</v>
      </c>
      <c r="K19" s="27">
        <f t="shared" si="2"/>
        <v>3.8327752919878182</v>
      </c>
      <c r="L19" s="18"/>
    </row>
    <row r="20" spans="1:14">
      <c r="A20" s="16"/>
      <c r="B20" s="11" t="s">
        <v>6</v>
      </c>
      <c r="C20" s="25">
        <v>3.45</v>
      </c>
      <c r="D20" s="25">
        <v>4.1449999999999996</v>
      </c>
      <c r="E20" s="25">
        <v>3.7580000000000005</v>
      </c>
      <c r="F20" s="25">
        <v>2.9166666666666665</v>
      </c>
      <c r="G20" s="26">
        <v>5.3870000000000005</v>
      </c>
      <c r="H20" s="28">
        <f t="shared" si="0"/>
        <v>84.697142857142893</v>
      </c>
      <c r="I20" s="27">
        <f t="shared" si="3"/>
        <v>-22.387794926379289</v>
      </c>
      <c r="J20" s="28">
        <f t="shared" si="1"/>
        <v>2.2090845715379257</v>
      </c>
      <c r="K20" s="27">
        <f t="shared" si="2"/>
        <v>1.3244652187865174</v>
      </c>
      <c r="L20" s="18"/>
    </row>
    <row r="21" spans="1:14">
      <c r="A21" s="16"/>
      <c r="B21" s="11" t="s">
        <v>22</v>
      </c>
      <c r="C21" s="25">
        <v>3.2006666666666668</v>
      </c>
      <c r="D21" s="25">
        <v>3.8496666666666663</v>
      </c>
      <c r="E21" s="25">
        <v>3.2753333333333337</v>
      </c>
      <c r="F21" s="25">
        <v>3.7419999999999995</v>
      </c>
      <c r="G21" s="26">
        <v>3.9659999999999997</v>
      </c>
      <c r="H21" s="28">
        <f t="shared" si="0"/>
        <v>5.9861036878674501</v>
      </c>
      <c r="I21" s="27">
        <f t="shared" si="3"/>
        <v>14.247913698351278</v>
      </c>
      <c r="J21" s="28">
        <f t="shared" si="1"/>
        <v>1.6263652145385949</v>
      </c>
      <c r="K21" s="27">
        <f t="shared" si="2"/>
        <v>1.6992510338397078</v>
      </c>
      <c r="L21" s="18"/>
    </row>
    <row r="22" spans="1:14">
      <c r="A22" s="16"/>
      <c r="B22" s="11" t="s">
        <v>24</v>
      </c>
      <c r="C22" s="25">
        <v>3.386333333333333</v>
      </c>
      <c r="D22" s="25">
        <v>3.5150000000000001</v>
      </c>
      <c r="E22" s="25">
        <v>4.5706666666666669</v>
      </c>
      <c r="F22" s="25">
        <v>3.5169999999999999</v>
      </c>
      <c r="G22" s="26">
        <v>3.0353333333333334</v>
      </c>
      <c r="H22" s="28">
        <f t="shared" si="0"/>
        <v>-13.695384323760774</v>
      </c>
      <c r="I22" s="27">
        <f t="shared" si="3"/>
        <v>-23.052800466744461</v>
      </c>
      <c r="J22" s="28">
        <f t="shared" si="1"/>
        <v>1.2447202591686375</v>
      </c>
      <c r="K22" s="27">
        <f t="shared" si="2"/>
        <v>1.5970780026761766</v>
      </c>
      <c r="L22" s="18"/>
    </row>
    <row r="23" spans="1:14">
      <c r="A23" s="16"/>
      <c r="B23" s="11" t="s">
        <v>8</v>
      </c>
      <c r="C23" s="25">
        <v>1.9866666666666664</v>
      </c>
      <c r="D23" s="25">
        <v>3.1983333333333328</v>
      </c>
      <c r="E23" s="25">
        <v>3.1256666666666661</v>
      </c>
      <c r="F23" s="25">
        <v>2.8219999999999996</v>
      </c>
      <c r="G23" s="26">
        <v>2.6679999999999997</v>
      </c>
      <c r="H23" s="28">
        <f t="shared" si="0"/>
        <v>-5.4571226080793789</v>
      </c>
      <c r="I23" s="27">
        <f t="shared" si="3"/>
        <v>-9.7152607443745325</v>
      </c>
      <c r="J23" s="28">
        <f t="shared" si="1"/>
        <v>1.0940853233456811</v>
      </c>
      <c r="K23" s="27">
        <f t="shared" si="2"/>
        <v>1.2814768619710462</v>
      </c>
      <c r="L23" s="18"/>
    </row>
    <row r="24" spans="1:14">
      <c r="A24" s="16"/>
      <c r="B24" s="11" t="s">
        <v>23</v>
      </c>
      <c r="C24" s="25">
        <v>2.238</v>
      </c>
      <c r="D24" s="25">
        <v>2.4026666666666667</v>
      </c>
      <c r="E24" s="25">
        <v>3.2166666666666668</v>
      </c>
      <c r="F24" s="25">
        <v>2.7496666666666667</v>
      </c>
      <c r="G24" s="26">
        <v>2.4106666666666672</v>
      </c>
      <c r="H24" s="28">
        <f t="shared" si="0"/>
        <v>-12.328767123287655</v>
      </c>
      <c r="I24" s="27">
        <f t="shared" si="3"/>
        <v>-14.51813471502591</v>
      </c>
      <c r="J24" s="28">
        <f t="shared" si="1"/>
        <v>0.988558852878057</v>
      </c>
      <c r="K24" s="27">
        <f t="shared" si="2"/>
        <v>1.248630124545141</v>
      </c>
      <c r="L24" s="18"/>
    </row>
    <row r="25" spans="1:14">
      <c r="A25" s="16"/>
      <c r="B25" s="11" t="s">
        <v>20</v>
      </c>
      <c r="C25" s="25">
        <v>1.8063333333333336</v>
      </c>
      <c r="D25" s="25">
        <v>2.4009999999999998</v>
      </c>
      <c r="E25" s="25">
        <v>1.7213333333333332</v>
      </c>
      <c r="F25" s="25">
        <v>2.129</v>
      </c>
      <c r="G25" s="26">
        <v>2.048</v>
      </c>
      <c r="H25" s="28">
        <f t="shared" si="0"/>
        <v>-3.804603100046966</v>
      </c>
      <c r="I25" s="27">
        <f t="shared" si="3"/>
        <v>23.683191324554631</v>
      </c>
      <c r="J25" s="28">
        <f t="shared" si="1"/>
        <v>0.83983760952472086</v>
      </c>
      <c r="K25" s="27">
        <f t="shared" si="2"/>
        <v>0.96678392598736995</v>
      </c>
      <c r="L25" s="18"/>
    </row>
    <row r="26" spans="1:14">
      <c r="A26" s="16"/>
      <c r="B26" s="11" t="s">
        <v>11</v>
      </c>
      <c r="C26" s="25">
        <v>1.7536666666666667</v>
      </c>
      <c r="D26" s="25">
        <v>1.4366666666666668</v>
      </c>
      <c r="E26" s="25">
        <v>2.1046666666666667</v>
      </c>
      <c r="F26" s="25">
        <v>1.1859999999999999</v>
      </c>
      <c r="G26" s="26">
        <v>1.8766666666666663</v>
      </c>
      <c r="H26" s="28">
        <f t="shared" si="0"/>
        <v>58.234963462619426</v>
      </c>
      <c r="I26" s="27">
        <f t="shared" si="3"/>
        <v>-43.649033892936338</v>
      </c>
      <c r="J26" s="28">
        <f t="shared" si="1"/>
        <v>0.76957775742581014</v>
      </c>
      <c r="K26" s="27">
        <f t="shared" si="2"/>
        <v>0.53856539982199192</v>
      </c>
      <c r="L26" s="18"/>
    </row>
    <row r="27" spans="1:14">
      <c r="A27" s="16"/>
      <c r="B27" s="11" t="s">
        <v>9</v>
      </c>
      <c r="C27" s="25">
        <v>1.2306666666666668</v>
      </c>
      <c r="D27" s="25">
        <v>1.5803333333333331</v>
      </c>
      <c r="E27" s="25">
        <v>2.1036666666666668</v>
      </c>
      <c r="F27" s="25">
        <v>1.3596666666666666</v>
      </c>
      <c r="G27" s="26">
        <v>1.6526666666666667</v>
      </c>
      <c r="H27" s="28">
        <f t="shared" si="0"/>
        <v>21.549399362588883</v>
      </c>
      <c r="I27" s="27">
        <f t="shared" si="3"/>
        <v>-35.366819838377438</v>
      </c>
      <c r="J27" s="28">
        <f t="shared" si="1"/>
        <v>0.67772051888404394</v>
      </c>
      <c r="K27" s="27">
        <f t="shared" si="2"/>
        <v>0.61742784313488053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B41" s="91" t="s">
        <v>31</v>
      </c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91" t="s">
        <v>115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91" t="s">
        <v>112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91" t="s">
        <v>113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20"/>
      <c r="B45" s="110" t="s">
        <v>188</v>
      </c>
      <c r="C45" s="21"/>
      <c r="D45" s="21"/>
      <c r="E45" s="21"/>
      <c r="F45" s="21"/>
      <c r="G45" s="21"/>
      <c r="H45" s="21"/>
      <c r="I45" s="21"/>
      <c r="J45" s="21"/>
      <c r="K45" s="21"/>
      <c r="L45" s="22"/>
      <c r="M45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5"/>
  <sheetViews>
    <sheetView zoomScaleSheetLayoutView="100" workbookViewId="0">
      <pane ySplit="11" topLeftCell="A12" activePane="bottomLeft" state="frozen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06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200" t="s">
        <v>161</v>
      </c>
      <c r="D7" s="200"/>
      <c r="E7" s="200"/>
      <c r="F7" s="200"/>
      <c r="G7" s="200"/>
      <c r="H7" s="200"/>
      <c r="I7" s="200"/>
      <c r="J7" s="200"/>
      <c r="K7" s="200"/>
      <c r="L7" s="18"/>
    </row>
    <row r="8" spans="1:15">
      <c r="A8" s="16"/>
      <c r="B8" s="10"/>
      <c r="C8" s="197" t="s">
        <v>132</v>
      </c>
      <c r="D8" s="197"/>
      <c r="E8" s="197"/>
      <c r="F8" s="197"/>
      <c r="G8" s="197"/>
      <c r="H8" s="197"/>
      <c r="I8" s="197"/>
      <c r="J8" s="197"/>
      <c r="K8" s="197"/>
      <c r="L8" s="18"/>
    </row>
    <row r="9" spans="1:15">
      <c r="A9" s="16"/>
      <c r="B9" s="10"/>
      <c r="C9" s="134"/>
      <c r="D9" s="134"/>
      <c r="E9" s="134"/>
      <c r="F9" s="134"/>
      <c r="G9" s="134"/>
      <c r="H9" s="10"/>
      <c r="I9" s="10"/>
      <c r="J9" s="10"/>
      <c r="K9" s="10"/>
      <c r="L9" s="18"/>
    </row>
    <row r="10" spans="1:15" ht="15.75" customHeight="1">
      <c r="A10" s="16"/>
      <c r="B10" s="11"/>
      <c r="C10" s="198" t="s">
        <v>2</v>
      </c>
      <c r="D10" s="198"/>
      <c r="E10" s="198"/>
      <c r="F10" s="198"/>
      <c r="G10" s="198"/>
      <c r="H10" s="199" t="s">
        <v>1</v>
      </c>
      <c r="I10" s="199" t="s">
        <v>3</v>
      </c>
      <c r="J10" s="199" t="s">
        <v>29</v>
      </c>
      <c r="K10" s="199" t="s">
        <v>30</v>
      </c>
      <c r="L10" s="18"/>
    </row>
    <row r="11" spans="1:15">
      <c r="A11" s="16"/>
      <c r="B11" s="11"/>
      <c r="C11" s="134">
        <v>2006</v>
      </c>
      <c r="D11" s="134">
        <v>2007</v>
      </c>
      <c r="E11" s="134">
        <v>2008</v>
      </c>
      <c r="F11" s="134">
        <v>2009</v>
      </c>
      <c r="G11" s="134">
        <v>2010</v>
      </c>
      <c r="H11" s="199"/>
      <c r="I11" s="199"/>
      <c r="J11" s="199"/>
      <c r="K11" s="199"/>
      <c r="L11" s="18"/>
    </row>
    <row r="12" spans="1:15" ht="12" customHeight="1">
      <c r="A12" s="16"/>
      <c r="B12" s="11"/>
      <c r="C12" s="134"/>
      <c r="D12" s="134"/>
      <c r="E12" s="134"/>
      <c r="F12" s="134"/>
      <c r="G12" s="134"/>
      <c r="H12" s="134"/>
      <c r="I12" s="134"/>
      <c r="J12" s="134"/>
      <c r="K12" s="134"/>
      <c r="L12" s="18"/>
    </row>
    <row r="13" spans="1:15">
      <c r="A13" s="16"/>
      <c r="B13" s="12" t="s">
        <v>28</v>
      </c>
      <c r="C13" s="26">
        <v>764.60066666666671</v>
      </c>
      <c r="D13" s="26">
        <v>1008.0153333333334</v>
      </c>
      <c r="E13" s="26">
        <v>1140.3776666666665</v>
      </c>
      <c r="F13" s="26">
        <v>1202.3399999999999</v>
      </c>
      <c r="G13" s="26">
        <v>1176.5686666666668</v>
      </c>
      <c r="H13" s="28">
        <f t="shared" ref="H13:H14" si="0">IF(OR(OR(G13=0,F13=0),G13=""),"",(G13/F13-1)*100)</f>
        <v>-2.1434314198424009</v>
      </c>
      <c r="I13" s="27">
        <f>IF(OR(OR(G13=0,F13=0),F13=""),"",(F13/E13-1)*100)</f>
        <v>5.4334923547257663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32</v>
      </c>
      <c r="C14" s="25">
        <f>C13-SUM(C15:C27)</f>
        <v>148.25666666666677</v>
      </c>
      <c r="D14" s="25">
        <f>D13-SUM(D15:D27)</f>
        <v>236.94966666666687</v>
      </c>
      <c r="E14" s="25">
        <f>E13-SUM(E15:E27)</f>
        <v>270.92433333333315</v>
      </c>
      <c r="F14" s="25">
        <f>F13-SUM(F15:F27)</f>
        <v>297.19199999999989</v>
      </c>
      <c r="G14" s="25">
        <f>G13-SUM(G15:G27)</f>
        <v>297.08200000000022</v>
      </c>
      <c r="H14" s="28">
        <f t="shared" si="0"/>
        <v>-3.7013109370265251E-2</v>
      </c>
      <c r="I14" s="27">
        <f>IF(OR(OR(G14=0,F14=0),F14=""),"",(F14/E14-1)*100)</f>
        <v>9.6955730566837595</v>
      </c>
      <c r="J14" s="28">
        <f t="shared" si="1"/>
        <v>25.249865002920941</v>
      </c>
      <c r="K14" s="27">
        <f t="shared" si="2"/>
        <v>24.717800289435594</v>
      </c>
      <c r="L14" s="18"/>
    </row>
    <row r="15" spans="1:15">
      <c r="A15" s="16"/>
      <c r="B15" s="12" t="s">
        <v>5</v>
      </c>
      <c r="C15" s="29">
        <v>312.21433333333334</v>
      </c>
      <c r="D15" s="29">
        <v>389.154</v>
      </c>
      <c r="E15" s="29">
        <v>427.57033333333334</v>
      </c>
      <c r="F15" s="29">
        <v>443.17533333333336</v>
      </c>
      <c r="G15" s="29">
        <v>439.51066666666662</v>
      </c>
      <c r="H15" s="58">
        <v>439.51066666666662</v>
      </c>
      <c r="I15" s="36">
        <f t="shared" ref="I15:I27" si="3">IF(OR(OR(G15=0,F15=0),F15=""),"",(F15/E15-1)*100)</f>
        <v>3.6496919415207385</v>
      </c>
      <c r="J15" s="58">
        <f t="shared" si="1"/>
        <v>37.355292480450203</v>
      </c>
      <c r="K15" s="36">
        <f t="shared" si="2"/>
        <v>36.85940194398701</v>
      </c>
      <c r="L15" s="18"/>
      <c r="N15" s="23" t="s">
        <v>5</v>
      </c>
      <c r="O15" s="34">
        <f>J15</f>
        <v>37.355292480450203</v>
      </c>
    </row>
    <row r="16" spans="1:15">
      <c r="A16" s="16"/>
      <c r="B16" s="11" t="s">
        <v>25</v>
      </c>
      <c r="C16" s="63">
        <v>90.990333333333339</v>
      </c>
      <c r="D16" s="63">
        <v>121.17266666666667</v>
      </c>
      <c r="E16" s="63">
        <v>135.86000000000001</v>
      </c>
      <c r="F16" s="63">
        <v>154.92633333333333</v>
      </c>
      <c r="G16" s="64">
        <v>128.27266666666665</v>
      </c>
      <c r="H16" s="28">
        <v>128.27266666666665</v>
      </c>
      <c r="I16" s="27">
        <f t="shared" si="3"/>
        <v>14.033809313508993</v>
      </c>
      <c r="J16" s="28">
        <f t="shared" si="1"/>
        <v>10.90226778094266</v>
      </c>
      <c r="K16" s="27">
        <f t="shared" si="2"/>
        <v>12.885401245349348</v>
      </c>
      <c r="L16" s="18"/>
      <c r="N16" s="23" t="s">
        <v>42</v>
      </c>
      <c r="O16" s="34">
        <f>100-O15</f>
        <v>62.644707519549797</v>
      </c>
    </row>
    <row r="17" spans="1:14">
      <c r="A17" s="16"/>
      <c r="B17" s="11" t="s">
        <v>26</v>
      </c>
      <c r="C17" s="25">
        <v>69.316000000000003</v>
      </c>
      <c r="D17" s="25">
        <v>92.028666666666666</v>
      </c>
      <c r="E17" s="25">
        <v>111.83366666666666</v>
      </c>
      <c r="F17" s="25">
        <v>95.117999999999995</v>
      </c>
      <c r="G17" s="26">
        <v>94.843000000000004</v>
      </c>
      <c r="H17" s="28">
        <v>94.843000000000004</v>
      </c>
      <c r="I17" s="27">
        <f t="shared" si="3"/>
        <v>-14.946900307301615</v>
      </c>
      <c r="J17" s="28">
        <f t="shared" si="1"/>
        <v>8.0609829827186736</v>
      </c>
      <c r="K17" s="27">
        <f t="shared" si="2"/>
        <v>7.9110734068566293</v>
      </c>
      <c r="L17" s="18"/>
    </row>
    <row r="18" spans="1:14">
      <c r="A18" s="16"/>
      <c r="B18" s="11" t="s">
        <v>27</v>
      </c>
      <c r="C18" s="25">
        <v>30.970666666666663</v>
      </c>
      <c r="D18" s="25">
        <v>41.430666666666667</v>
      </c>
      <c r="E18" s="25">
        <v>51.872666666666667</v>
      </c>
      <c r="F18" s="25">
        <v>46.275666666666666</v>
      </c>
      <c r="G18" s="26">
        <v>49.016666666666673</v>
      </c>
      <c r="H18" s="28">
        <v>49.016666666666673</v>
      </c>
      <c r="I18" s="27">
        <f t="shared" si="3"/>
        <v>-10.789882918428461</v>
      </c>
      <c r="J18" s="28">
        <f t="shared" si="1"/>
        <v>4.166069355351409</v>
      </c>
      <c r="K18" s="27">
        <f t="shared" si="2"/>
        <v>3.8488003947857239</v>
      </c>
      <c r="L18" s="18"/>
    </row>
    <row r="19" spans="1:14">
      <c r="A19" s="16"/>
      <c r="B19" s="11" t="s">
        <v>21</v>
      </c>
      <c r="C19" s="25">
        <v>26.632999999999999</v>
      </c>
      <c r="D19" s="25">
        <v>28.118666666666666</v>
      </c>
      <c r="E19" s="25">
        <v>38.027333333333331</v>
      </c>
      <c r="F19" s="25">
        <v>48.083666666666659</v>
      </c>
      <c r="G19" s="26">
        <v>42.814</v>
      </c>
      <c r="H19" s="28">
        <v>42.814</v>
      </c>
      <c r="I19" s="27">
        <f t="shared" si="3"/>
        <v>26.445013236093317</v>
      </c>
      <c r="J19" s="28">
        <f t="shared" si="1"/>
        <v>3.6388866381505993</v>
      </c>
      <c r="K19" s="27">
        <f t="shared" si="2"/>
        <v>3.9991738332473896</v>
      </c>
      <c r="L19" s="18"/>
    </row>
    <row r="20" spans="1:14">
      <c r="A20" s="16"/>
      <c r="B20" s="11" t="s">
        <v>6</v>
      </c>
      <c r="C20" s="25">
        <v>17.890333333333334</v>
      </c>
      <c r="D20" s="25">
        <v>21.547666666666668</v>
      </c>
      <c r="E20" s="25">
        <v>19.942333333333334</v>
      </c>
      <c r="F20" s="25">
        <v>22.058333333333334</v>
      </c>
      <c r="G20" s="26">
        <v>26.511333333333337</v>
      </c>
      <c r="H20" s="28">
        <v>26.511333333333337</v>
      </c>
      <c r="I20" s="27">
        <f t="shared" si="3"/>
        <v>10.610593879017838</v>
      </c>
      <c r="J20" s="28">
        <f t="shared" si="1"/>
        <v>2.2532754852670451</v>
      </c>
      <c r="K20" s="27">
        <f t="shared" si="2"/>
        <v>1.8346169414086975</v>
      </c>
      <c r="L20" s="18"/>
    </row>
    <row r="21" spans="1:14">
      <c r="A21" s="16"/>
      <c r="B21" s="11" t="s">
        <v>24</v>
      </c>
      <c r="C21" s="25">
        <v>16.760000000000002</v>
      </c>
      <c r="D21" s="25">
        <v>16.120333333333331</v>
      </c>
      <c r="E21" s="25">
        <v>19.673666666666666</v>
      </c>
      <c r="F21" s="25">
        <v>22.053000000000001</v>
      </c>
      <c r="G21" s="26">
        <v>20.180666666666667</v>
      </c>
      <c r="H21" s="28">
        <v>20.180666666666667</v>
      </c>
      <c r="I21" s="27">
        <f t="shared" si="3"/>
        <v>12.09400044052118</v>
      </c>
      <c r="J21" s="28">
        <f t="shared" si="1"/>
        <v>1.7152136750199591</v>
      </c>
      <c r="K21" s="27">
        <f t="shared" si="2"/>
        <v>1.8341733619442091</v>
      </c>
      <c r="L21" s="18"/>
    </row>
    <row r="22" spans="1:14">
      <c r="A22" s="16"/>
      <c r="B22" s="11" t="s">
        <v>22</v>
      </c>
      <c r="C22" s="25">
        <v>10.469333333333333</v>
      </c>
      <c r="D22" s="25">
        <v>13.154666666666666</v>
      </c>
      <c r="E22" s="25">
        <v>13.136000000000001</v>
      </c>
      <c r="F22" s="25">
        <v>15.443666666666667</v>
      </c>
      <c r="G22" s="26">
        <v>16.443333333333332</v>
      </c>
      <c r="H22" s="28">
        <v>16.443333333333332</v>
      </c>
      <c r="I22" s="27">
        <f t="shared" si="3"/>
        <v>17.567498984977668</v>
      </c>
      <c r="J22" s="28">
        <f t="shared" si="1"/>
        <v>1.3975668228458684</v>
      </c>
      <c r="K22" s="27">
        <f t="shared" si="2"/>
        <v>1.2844675105765979</v>
      </c>
      <c r="L22" s="18"/>
    </row>
    <row r="23" spans="1:14">
      <c r="A23" s="16"/>
      <c r="B23" s="11" t="s">
        <v>23</v>
      </c>
      <c r="C23" s="25">
        <v>10.393333333333333</v>
      </c>
      <c r="D23" s="25">
        <v>12.779333333333334</v>
      </c>
      <c r="E23" s="25">
        <v>11.702999999999998</v>
      </c>
      <c r="F23" s="25">
        <v>14.285666666666666</v>
      </c>
      <c r="G23" s="26">
        <v>15.176</v>
      </c>
      <c r="H23" s="28">
        <v>15.176</v>
      </c>
      <c r="I23" s="27">
        <f t="shared" si="3"/>
        <v>22.068415505995631</v>
      </c>
      <c r="J23" s="28">
        <f t="shared" si="1"/>
        <v>1.2898524692991427</v>
      </c>
      <c r="K23" s="27">
        <f t="shared" si="2"/>
        <v>1.1881553193494907</v>
      </c>
      <c r="L23" s="18"/>
    </row>
    <row r="24" spans="1:14">
      <c r="A24" s="16"/>
      <c r="B24" s="11" t="s">
        <v>8</v>
      </c>
      <c r="C24" s="25">
        <v>10.030999999999999</v>
      </c>
      <c r="D24" s="25">
        <v>11.533333333333333</v>
      </c>
      <c r="E24" s="25">
        <v>12.640333333333333</v>
      </c>
      <c r="F24" s="25">
        <v>15.431333333333333</v>
      </c>
      <c r="G24" s="26">
        <v>14.386000000000001</v>
      </c>
      <c r="H24" s="28">
        <v>14.386000000000001</v>
      </c>
      <c r="I24" s="27">
        <f t="shared" si="3"/>
        <v>22.080113921046383</v>
      </c>
      <c r="J24" s="28">
        <f t="shared" si="1"/>
        <v>1.2227080669041557</v>
      </c>
      <c r="K24" s="27">
        <f t="shared" si="2"/>
        <v>1.2834417330649679</v>
      </c>
      <c r="L24" s="18"/>
    </row>
    <row r="25" spans="1:14">
      <c r="A25" s="16"/>
      <c r="B25" s="11" t="s">
        <v>20</v>
      </c>
      <c r="C25" s="25">
        <v>8.528666666666668</v>
      </c>
      <c r="D25" s="25">
        <v>11.471333333333334</v>
      </c>
      <c r="E25" s="25">
        <v>12.521333333333333</v>
      </c>
      <c r="F25" s="25">
        <v>12.759666666666666</v>
      </c>
      <c r="G25" s="26">
        <v>13.31</v>
      </c>
      <c r="H25" s="28">
        <v>13.31</v>
      </c>
      <c r="I25" s="27">
        <f t="shared" si="3"/>
        <v>1.9034181663294625</v>
      </c>
      <c r="J25" s="28">
        <f t="shared" si="1"/>
        <v>1.1312556909838949</v>
      </c>
      <c r="K25" s="27">
        <f t="shared" si="2"/>
        <v>1.061236145072664</v>
      </c>
      <c r="L25" s="18"/>
    </row>
    <row r="26" spans="1:14">
      <c r="A26" s="16"/>
      <c r="B26" s="11" t="s">
        <v>11</v>
      </c>
      <c r="C26" s="25">
        <v>7.6086666666666671</v>
      </c>
      <c r="D26" s="25">
        <v>7.0703333333333331</v>
      </c>
      <c r="E26" s="25">
        <v>9.9526666666666674</v>
      </c>
      <c r="F26" s="25">
        <v>9.4450000000000003</v>
      </c>
      <c r="G26" s="26">
        <v>10.647666666666666</v>
      </c>
      <c r="H26" s="28">
        <v>10.647666666666666</v>
      </c>
      <c r="I26" s="27">
        <f t="shared" si="3"/>
        <v>-5.1008105030477591</v>
      </c>
      <c r="J26" s="28">
        <f t="shared" si="1"/>
        <v>0.90497622181564108</v>
      </c>
      <c r="K26" s="27">
        <f t="shared" si="2"/>
        <v>0.78555150789294226</v>
      </c>
      <c r="L26" s="18"/>
    </row>
    <row r="27" spans="1:14">
      <c r="A27" s="16"/>
      <c r="B27" s="11" t="s">
        <v>9</v>
      </c>
      <c r="C27" s="25">
        <v>4.5383333333333331</v>
      </c>
      <c r="D27" s="25">
        <v>5.4839999999999991</v>
      </c>
      <c r="E27" s="25">
        <v>4.72</v>
      </c>
      <c r="F27" s="25">
        <v>6.0923333333333334</v>
      </c>
      <c r="G27" s="26">
        <v>8.374666666666668</v>
      </c>
      <c r="H27" s="28">
        <v>8.374666666666668</v>
      </c>
      <c r="I27" s="27">
        <f t="shared" si="3"/>
        <v>29.074858757062149</v>
      </c>
      <c r="J27" s="28">
        <f t="shared" si="1"/>
        <v>0.71178732732981165</v>
      </c>
      <c r="K27" s="27">
        <f t="shared" si="2"/>
        <v>0.5067063670287385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B41" s="91" t="s">
        <v>31</v>
      </c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91" t="s">
        <v>115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91" t="s">
        <v>112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91" t="s">
        <v>113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20"/>
      <c r="B45" s="110" t="s">
        <v>188</v>
      </c>
      <c r="C45" s="21"/>
      <c r="D45" s="21"/>
      <c r="E45" s="21"/>
      <c r="F45" s="21"/>
      <c r="G45" s="21"/>
      <c r="H45" s="21"/>
      <c r="I45" s="21"/>
      <c r="J45" s="21"/>
      <c r="K45" s="21"/>
      <c r="L45" s="22"/>
      <c r="M45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5"/>
  <sheetViews>
    <sheetView zoomScaleSheetLayoutView="100" workbookViewId="0">
      <pane ySplit="11" topLeftCell="A12" activePane="bottomLeft" state="frozen"/>
      <selection pane="bottomLeft" activeCell="C11" sqref="C11"/>
    </sheetView>
  </sheetViews>
  <sheetFormatPr baseColWidth="10" defaultRowHeight="15.75"/>
  <cols>
    <col min="1" max="1" width="1.85546875" style="9" customWidth="1"/>
    <col min="2" max="2" width="15.140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1.42578125" style="9"/>
  </cols>
  <sheetData>
    <row r="1" spans="1:15">
      <c r="A1" s="13"/>
      <c r="B1" s="14"/>
      <c r="C1" s="14"/>
      <c r="D1" s="14"/>
      <c r="E1" s="14"/>
      <c r="F1" s="14"/>
      <c r="G1" s="14"/>
      <c r="H1" s="106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200" t="s">
        <v>160</v>
      </c>
      <c r="D7" s="200"/>
      <c r="E7" s="200"/>
      <c r="F7" s="200"/>
      <c r="G7" s="200"/>
      <c r="H7" s="200"/>
      <c r="I7" s="200"/>
      <c r="J7" s="200"/>
      <c r="K7" s="200"/>
      <c r="L7" s="18"/>
    </row>
    <row r="8" spans="1:15">
      <c r="A8" s="16"/>
      <c r="B8" s="10"/>
      <c r="C8" s="197" t="s">
        <v>132</v>
      </c>
      <c r="D8" s="197"/>
      <c r="E8" s="197"/>
      <c r="F8" s="197"/>
      <c r="G8" s="197"/>
      <c r="H8" s="197"/>
      <c r="I8" s="197"/>
      <c r="J8" s="197"/>
      <c r="K8" s="197"/>
      <c r="L8" s="18"/>
    </row>
    <row r="9" spans="1:15">
      <c r="A9" s="16"/>
      <c r="B9" s="10"/>
      <c r="C9" s="134"/>
      <c r="D9" s="134"/>
      <c r="E9" s="134"/>
      <c r="F9" s="134"/>
      <c r="G9" s="134"/>
      <c r="H9" s="10"/>
      <c r="I9" s="10"/>
      <c r="J9" s="10"/>
      <c r="K9" s="10"/>
      <c r="L9" s="18"/>
    </row>
    <row r="10" spans="1:15" ht="15.75" customHeight="1">
      <c r="A10" s="16"/>
      <c r="B10" s="11"/>
      <c r="C10" s="198" t="s">
        <v>2</v>
      </c>
      <c r="D10" s="198"/>
      <c r="E10" s="198"/>
      <c r="F10" s="198"/>
      <c r="G10" s="198"/>
      <c r="H10" s="199" t="s">
        <v>1</v>
      </c>
      <c r="I10" s="199" t="s">
        <v>3</v>
      </c>
      <c r="J10" s="199" t="s">
        <v>29</v>
      </c>
      <c r="K10" s="199" t="s">
        <v>30</v>
      </c>
      <c r="L10" s="18"/>
    </row>
    <row r="11" spans="1:15">
      <c r="A11" s="16"/>
      <c r="B11" s="11"/>
      <c r="C11" s="134">
        <v>2006</v>
      </c>
      <c r="D11" s="134">
        <v>2007</v>
      </c>
      <c r="E11" s="134">
        <v>2008</v>
      </c>
      <c r="F11" s="134">
        <v>2009</v>
      </c>
      <c r="G11" s="134">
        <v>2010</v>
      </c>
      <c r="H11" s="199"/>
      <c r="I11" s="199"/>
      <c r="J11" s="199"/>
      <c r="K11" s="199"/>
      <c r="L11" s="18"/>
    </row>
    <row r="12" spans="1:15" ht="12" customHeight="1">
      <c r="A12" s="16"/>
      <c r="B12" s="11"/>
      <c r="C12" s="134"/>
      <c r="D12" s="134"/>
      <c r="E12" s="134"/>
      <c r="F12" s="134"/>
      <c r="G12" s="134"/>
      <c r="H12" s="134"/>
      <c r="I12" s="134"/>
      <c r="J12" s="134"/>
      <c r="K12" s="134"/>
      <c r="L12" s="18"/>
    </row>
    <row r="13" spans="1:15">
      <c r="A13" s="16"/>
      <c r="B13" s="12" t="s">
        <v>28</v>
      </c>
      <c r="C13" s="26">
        <v>3390.4979999999996</v>
      </c>
      <c r="D13" s="26">
        <v>3599.621333333334</v>
      </c>
      <c r="E13" s="26">
        <v>3594.3866666666668</v>
      </c>
      <c r="F13" s="26">
        <v>3664.846</v>
      </c>
      <c r="G13" s="26">
        <v>3793.4263333333329</v>
      </c>
      <c r="H13" s="28">
        <f t="shared" ref="H13:H27" si="0">IF(OR(OR(G13=0,F13=0),G13=""),"",(G13/F13-1)*100)</f>
        <v>3.5084784826793003</v>
      </c>
      <c r="I13" s="27">
        <f>IF(OR(OR(G13=0,F13=0),F13=""),"",(F13/E13-1)*100)</f>
        <v>1.9602602576610062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32</v>
      </c>
      <c r="C14" s="25">
        <f>C13-SUM(C15:C27)</f>
        <v>1304.994666666666</v>
      </c>
      <c r="D14" s="25">
        <f>D13-SUM(D15:D27)</f>
        <v>1562.2130000000009</v>
      </c>
      <c r="E14" s="25">
        <f>E13-SUM(E15:E27)</f>
        <v>1622.6759999999999</v>
      </c>
      <c r="F14" s="25">
        <f>F13-SUM(F15:F27)</f>
        <v>1651.759</v>
      </c>
      <c r="G14" s="25">
        <f>G13-SUM(G15:G27)</f>
        <v>1708.201333333333</v>
      </c>
      <c r="H14" s="28">
        <f t="shared" si="0"/>
        <v>3.4171046341102462</v>
      </c>
      <c r="I14" s="27">
        <f>IF(OR(OR(G14=0,F14=0),F14=""),"",(F14/E14-1)*100)</f>
        <v>1.7922863221000451</v>
      </c>
      <c r="J14" s="28">
        <f t="shared" si="1"/>
        <v>45.030565595096569</v>
      </c>
      <c r="K14" s="27">
        <f t="shared" si="2"/>
        <v>45.070352205795281</v>
      </c>
      <c r="L14" s="18"/>
    </row>
    <row r="15" spans="1:15">
      <c r="A15" s="16"/>
      <c r="B15" s="12" t="s">
        <v>5</v>
      </c>
      <c r="C15" s="29">
        <v>922.56</v>
      </c>
      <c r="D15" s="29">
        <v>827.81733333333341</v>
      </c>
      <c r="E15" s="29">
        <v>803.05566666666675</v>
      </c>
      <c r="F15" s="29">
        <v>803.42900000000009</v>
      </c>
      <c r="G15" s="29">
        <v>856.71666666666658</v>
      </c>
      <c r="H15" s="58">
        <f t="shared" si="0"/>
        <v>6.6325296531076772</v>
      </c>
      <c r="I15" s="36">
        <f t="shared" ref="I15:I27" si="3">IF(OR(OR(G15=0,F15=0),F15=""),"",(F15/E15-1)*100)</f>
        <v>4.648909768396603E-2</v>
      </c>
      <c r="J15" s="58">
        <f t="shared" si="1"/>
        <v>22.584244199988419</v>
      </c>
      <c r="K15" s="36">
        <f t="shared" si="2"/>
        <v>21.922585560211811</v>
      </c>
      <c r="L15" s="18"/>
      <c r="N15" s="23" t="s">
        <v>5</v>
      </c>
      <c r="O15" s="34">
        <f>J15</f>
        <v>22.584244199988419</v>
      </c>
    </row>
    <row r="16" spans="1:15">
      <c r="A16" s="16"/>
      <c r="B16" s="11" t="s">
        <v>25</v>
      </c>
      <c r="C16" s="63">
        <v>294.512</v>
      </c>
      <c r="D16" s="63">
        <v>292.15199999999999</v>
      </c>
      <c r="E16" s="63">
        <v>306.71066666666667</v>
      </c>
      <c r="F16" s="63">
        <v>335.42266666666666</v>
      </c>
      <c r="G16" s="64">
        <v>318.30699999999996</v>
      </c>
      <c r="H16" s="28">
        <f t="shared" si="0"/>
        <v>-5.1027161750150203</v>
      </c>
      <c r="I16" s="27">
        <f t="shared" si="3"/>
        <v>9.3612655575504355</v>
      </c>
      <c r="J16" s="28">
        <f t="shared" si="1"/>
        <v>8.3910157211435674</v>
      </c>
      <c r="K16" s="27">
        <f t="shared" si="2"/>
        <v>9.1524355093410925</v>
      </c>
      <c r="L16" s="18"/>
      <c r="N16" s="23" t="s">
        <v>42</v>
      </c>
      <c r="O16" s="34">
        <f>100-O15</f>
        <v>77.415755800011581</v>
      </c>
    </row>
    <row r="17" spans="1:14">
      <c r="A17" s="16"/>
      <c r="B17" s="11" t="s">
        <v>26</v>
      </c>
      <c r="C17" s="25">
        <v>248.87766666666667</v>
      </c>
      <c r="D17" s="25">
        <v>250.83866666666665</v>
      </c>
      <c r="E17" s="25">
        <v>229.27533333333335</v>
      </c>
      <c r="F17" s="25">
        <v>223.90700000000001</v>
      </c>
      <c r="G17" s="26">
        <v>234.99666666666667</v>
      </c>
      <c r="H17" s="28">
        <f t="shared" si="0"/>
        <v>4.9528003441905222</v>
      </c>
      <c r="I17" s="27">
        <f t="shared" si="3"/>
        <v>-2.3414351885506002</v>
      </c>
      <c r="J17" s="28">
        <f t="shared" si="1"/>
        <v>6.1948393356612792</v>
      </c>
      <c r="K17" s="27">
        <f t="shared" si="2"/>
        <v>6.1095882337211442</v>
      </c>
      <c r="L17" s="18"/>
    </row>
    <row r="18" spans="1:14">
      <c r="A18" s="16"/>
      <c r="B18" s="11" t="s">
        <v>27</v>
      </c>
      <c r="C18" s="25">
        <v>137.09366666666665</v>
      </c>
      <c r="D18" s="25">
        <v>155.00199999999998</v>
      </c>
      <c r="E18" s="25">
        <v>133.48500000000001</v>
      </c>
      <c r="F18" s="25">
        <v>129.25399999999999</v>
      </c>
      <c r="G18" s="26">
        <v>141.53299999999999</v>
      </c>
      <c r="H18" s="28">
        <f t="shared" si="0"/>
        <v>9.499899422841839</v>
      </c>
      <c r="I18" s="27">
        <f t="shared" si="3"/>
        <v>-3.1696445293478814</v>
      </c>
      <c r="J18" s="28">
        <f t="shared" si="1"/>
        <v>3.731006946314761</v>
      </c>
      <c r="K18" s="27">
        <f t="shared" si="2"/>
        <v>3.5268603373784324</v>
      </c>
      <c r="L18" s="18"/>
    </row>
    <row r="19" spans="1:14">
      <c r="A19" s="16"/>
      <c r="B19" s="11" t="s">
        <v>21</v>
      </c>
      <c r="C19" s="25">
        <v>89.724666666666664</v>
      </c>
      <c r="D19" s="25">
        <v>85.098666666666659</v>
      </c>
      <c r="E19" s="25">
        <v>95.254333333333349</v>
      </c>
      <c r="F19" s="25">
        <v>104.15466666666667</v>
      </c>
      <c r="G19" s="26">
        <v>107.59400000000001</v>
      </c>
      <c r="H19" s="28">
        <f t="shared" si="0"/>
        <v>3.3021404065748383</v>
      </c>
      <c r="I19" s="27">
        <f t="shared" si="3"/>
        <v>9.3437568894503276</v>
      </c>
      <c r="J19" s="28">
        <f t="shared" si="1"/>
        <v>2.8363276506665613</v>
      </c>
      <c r="K19" s="27">
        <f t="shared" si="2"/>
        <v>2.8419929968862725</v>
      </c>
      <c r="L19" s="18"/>
    </row>
    <row r="20" spans="1:14">
      <c r="A20" s="16"/>
      <c r="B20" s="11" t="s">
        <v>6</v>
      </c>
      <c r="C20" s="25">
        <v>84.476333333333329</v>
      </c>
      <c r="D20" s="25">
        <v>87.896000000000001</v>
      </c>
      <c r="E20" s="25">
        <v>81.168000000000006</v>
      </c>
      <c r="F20" s="25">
        <v>87.184333333333328</v>
      </c>
      <c r="G20" s="26">
        <v>88.598333333333343</v>
      </c>
      <c r="H20" s="28">
        <f t="shared" si="0"/>
        <v>1.6218510206344572</v>
      </c>
      <c r="I20" s="27">
        <f t="shared" si="3"/>
        <v>7.4121985675799751</v>
      </c>
      <c r="J20" s="28">
        <f t="shared" si="1"/>
        <v>2.3355754283352814</v>
      </c>
      <c r="K20" s="27">
        <f t="shared" si="2"/>
        <v>2.3789357952103125</v>
      </c>
      <c r="L20" s="18"/>
    </row>
    <row r="21" spans="1:14">
      <c r="A21" s="16"/>
      <c r="B21" s="11" t="s">
        <v>22</v>
      </c>
      <c r="C21" s="25">
        <v>59.130666666666663</v>
      </c>
      <c r="D21" s="25">
        <v>64.349000000000004</v>
      </c>
      <c r="E21" s="25">
        <v>58.047666666666665</v>
      </c>
      <c r="F21" s="25">
        <v>66.581333333333319</v>
      </c>
      <c r="G21" s="26">
        <v>65.421000000000006</v>
      </c>
      <c r="H21" s="28">
        <f t="shared" si="0"/>
        <v>-1.7427306952899402</v>
      </c>
      <c r="I21" s="27">
        <f t="shared" si="3"/>
        <v>14.701136422365501</v>
      </c>
      <c r="J21" s="28">
        <f t="shared" si="1"/>
        <v>1.7245886502431096</v>
      </c>
      <c r="K21" s="27">
        <f t="shared" si="2"/>
        <v>1.8167566477099808</v>
      </c>
      <c r="L21" s="18"/>
    </row>
    <row r="22" spans="1:14">
      <c r="A22" s="16"/>
      <c r="B22" s="11" t="s">
        <v>24</v>
      </c>
      <c r="C22" s="25">
        <v>48.388666666666666</v>
      </c>
      <c r="D22" s="25">
        <v>51.270999999999994</v>
      </c>
      <c r="E22" s="25">
        <v>52.398666666666664</v>
      </c>
      <c r="F22" s="25">
        <v>48.907333333333334</v>
      </c>
      <c r="G22" s="26">
        <v>56.644000000000005</v>
      </c>
      <c r="H22" s="28">
        <f t="shared" si="0"/>
        <v>15.819031910688253</v>
      </c>
      <c r="I22" s="27">
        <f t="shared" si="3"/>
        <v>-6.6630194152522915</v>
      </c>
      <c r="J22" s="28">
        <f t="shared" si="1"/>
        <v>1.4932147094109032</v>
      </c>
      <c r="K22" s="27">
        <f t="shared" si="2"/>
        <v>1.3344990030504238</v>
      </c>
      <c r="L22" s="18"/>
    </row>
    <row r="23" spans="1:14">
      <c r="A23" s="16"/>
      <c r="B23" s="11" t="s">
        <v>8</v>
      </c>
      <c r="C23" s="25">
        <v>49.196333333333335</v>
      </c>
      <c r="D23" s="25">
        <v>56.172333333333334</v>
      </c>
      <c r="E23" s="25">
        <v>50.217000000000006</v>
      </c>
      <c r="F23" s="25">
        <v>52.639666666666663</v>
      </c>
      <c r="G23" s="26">
        <v>54.518000000000001</v>
      </c>
      <c r="H23" s="28">
        <f t="shared" si="0"/>
        <v>3.5682850068706085</v>
      </c>
      <c r="I23" s="27">
        <f t="shared" si="3"/>
        <v>4.8243954570497127</v>
      </c>
      <c r="J23" s="28">
        <f t="shared" si="1"/>
        <v>1.4371703892321095</v>
      </c>
      <c r="K23" s="27">
        <f t="shared" si="2"/>
        <v>1.4363404810643248</v>
      </c>
      <c r="L23" s="18"/>
    </row>
    <row r="24" spans="1:14">
      <c r="A24" s="16"/>
      <c r="B24" s="11" t="s">
        <v>23</v>
      </c>
      <c r="C24" s="25">
        <v>37.990666666666669</v>
      </c>
      <c r="D24" s="25">
        <v>44.777666666666669</v>
      </c>
      <c r="E24" s="25">
        <v>41.911000000000001</v>
      </c>
      <c r="F24" s="25">
        <v>42.877333333333333</v>
      </c>
      <c r="G24" s="26">
        <v>42.345999999999997</v>
      </c>
      <c r="H24" s="28">
        <f t="shared" si="0"/>
        <v>-1.2391939797251172</v>
      </c>
      <c r="I24" s="27">
        <f t="shared" si="3"/>
        <v>2.3056794954387394</v>
      </c>
      <c r="J24" s="28">
        <f t="shared" si="1"/>
        <v>1.1162995213034761</v>
      </c>
      <c r="K24" s="27">
        <f t="shared" si="2"/>
        <v>1.1699627578712266</v>
      </c>
      <c r="L24" s="18"/>
    </row>
    <row r="25" spans="1:14">
      <c r="A25" s="16"/>
      <c r="B25" s="11" t="s">
        <v>11</v>
      </c>
      <c r="C25" s="25">
        <v>38.056999999999995</v>
      </c>
      <c r="D25" s="25">
        <v>40.56</v>
      </c>
      <c r="E25" s="25">
        <v>42.516333333333336</v>
      </c>
      <c r="F25" s="25">
        <v>40.154333333333334</v>
      </c>
      <c r="G25" s="26">
        <v>39.849333333333334</v>
      </c>
      <c r="H25" s="28">
        <f t="shared" si="0"/>
        <v>-0.75956932834148061</v>
      </c>
      <c r="I25" s="27">
        <f t="shared" si="3"/>
        <v>-5.5555119993100703</v>
      </c>
      <c r="J25" s="28">
        <f t="shared" si="1"/>
        <v>1.0504839116861724</v>
      </c>
      <c r="K25" s="27">
        <f t="shared" si="2"/>
        <v>1.0956622279171713</v>
      </c>
      <c r="L25" s="18"/>
    </row>
    <row r="26" spans="1:14">
      <c r="A26" s="16"/>
      <c r="B26" s="11" t="s">
        <v>20</v>
      </c>
      <c r="C26" s="25">
        <v>38.58</v>
      </c>
      <c r="D26" s="25">
        <v>42.627000000000002</v>
      </c>
      <c r="E26" s="25">
        <v>38.415666666666667</v>
      </c>
      <c r="F26" s="25">
        <v>40.896333333333331</v>
      </c>
      <c r="G26" s="26">
        <v>39.452333333333335</v>
      </c>
      <c r="H26" s="28">
        <f t="shared" si="0"/>
        <v>-3.530878888897937</v>
      </c>
      <c r="I26" s="27">
        <f t="shared" si="3"/>
        <v>6.4574349006915499</v>
      </c>
      <c r="J26" s="28">
        <f t="shared" si="1"/>
        <v>1.04001843891525</v>
      </c>
      <c r="K26" s="27">
        <f t="shared" si="2"/>
        <v>1.1159086448198188</v>
      </c>
      <c r="L26" s="18"/>
    </row>
    <row r="27" spans="1:14">
      <c r="A27" s="16"/>
      <c r="B27" s="11" t="s">
        <v>9</v>
      </c>
      <c r="C27" s="25">
        <v>36.915666666666667</v>
      </c>
      <c r="D27" s="25">
        <v>38.846666666666664</v>
      </c>
      <c r="E27" s="25">
        <v>39.255333333333333</v>
      </c>
      <c r="F27" s="25">
        <v>37.678999999999995</v>
      </c>
      <c r="G27" s="26">
        <v>39.248666666666672</v>
      </c>
      <c r="H27" s="28">
        <f t="shared" si="0"/>
        <v>4.1658925838442551</v>
      </c>
      <c r="I27" s="27">
        <f t="shared" si="3"/>
        <v>-4.0155902382691178</v>
      </c>
      <c r="J27" s="28">
        <f t="shared" si="1"/>
        <v>1.0346495020025435</v>
      </c>
      <c r="K27" s="27">
        <f t="shared" si="2"/>
        <v>1.0281195990227148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B41" s="91" t="s">
        <v>31</v>
      </c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91" t="s">
        <v>115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91" t="s">
        <v>112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91" t="s">
        <v>113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20"/>
      <c r="B45" s="110" t="s">
        <v>188</v>
      </c>
      <c r="C45" s="21"/>
      <c r="D45" s="21"/>
      <c r="E45" s="21"/>
      <c r="F45" s="21"/>
      <c r="G45" s="21"/>
      <c r="H45" s="21"/>
      <c r="I45" s="21"/>
      <c r="J45" s="21"/>
      <c r="K45" s="21"/>
      <c r="L45" s="22"/>
      <c r="M45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61"/>
  <sheetViews>
    <sheetView zoomScaleSheetLayoutView="100" workbookViewId="0">
      <pane ySplit="11" topLeftCell="A12" activePane="bottomLeft" state="frozen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32.1406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>
      <c r="A1" s="13"/>
      <c r="B1" s="14"/>
      <c r="C1" s="14"/>
      <c r="D1" s="14"/>
      <c r="E1" s="14"/>
      <c r="F1" s="14"/>
      <c r="G1" s="106"/>
      <c r="H1" s="14"/>
      <c r="I1" s="14"/>
      <c r="J1" s="15"/>
      <c r="K1" s="33"/>
    </row>
    <row r="2" spans="1:22">
      <c r="A2" s="16"/>
      <c r="B2" s="10"/>
      <c r="C2" s="10"/>
      <c r="D2" s="10"/>
      <c r="E2" s="10"/>
      <c r="F2" s="10"/>
      <c r="G2" s="11"/>
      <c r="H2" s="10"/>
      <c r="I2" s="10"/>
      <c r="J2" s="17"/>
      <c r="K2" s="33"/>
    </row>
    <row r="3" spans="1:22">
      <c r="A3" s="16"/>
      <c r="B3" s="10"/>
      <c r="C3" s="10"/>
      <c r="D3" s="10"/>
      <c r="E3" s="10"/>
      <c r="F3" s="10"/>
      <c r="G3" s="11"/>
      <c r="H3" s="10"/>
      <c r="I3" s="10"/>
      <c r="J3" s="17"/>
      <c r="K3" s="33"/>
    </row>
    <row r="4" spans="1:22">
      <c r="A4" s="16"/>
      <c r="B4" s="10"/>
      <c r="C4" s="10"/>
      <c r="D4" s="10"/>
      <c r="E4" s="10"/>
      <c r="F4" s="10"/>
      <c r="G4" s="11"/>
      <c r="H4" s="10"/>
      <c r="I4" s="10"/>
      <c r="J4" s="18"/>
    </row>
    <row r="5" spans="1:22">
      <c r="A5" s="16"/>
      <c r="B5" s="10"/>
      <c r="C5" s="10"/>
      <c r="D5" s="10"/>
      <c r="E5" s="10"/>
      <c r="F5" s="10"/>
      <c r="G5" s="10"/>
      <c r="H5" s="10"/>
      <c r="I5" s="10"/>
      <c r="J5" s="18"/>
    </row>
    <row r="6" spans="1:22">
      <c r="A6" s="16"/>
      <c r="B6" s="10"/>
      <c r="C6" s="10"/>
      <c r="D6" s="10"/>
      <c r="E6" s="10"/>
      <c r="F6" s="10"/>
      <c r="G6" s="10"/>
      <c r="H6" s="10"/>
      <c r="I6" s="10"/>
      <c r="J6" s="18"/>
    </row>
    <row r="7" spans="1:22">
      <c r="A7" s="16"/>
      <c r="B7" s="10"/>
      <c r="C7" s="197" t="s">
        <v>187</v>
      </c>
      <c r="D7" s="197"/>
      <c r="E7" s="197"/>
      <c r="F7" s="197"/>
      <c r="G7" s="197"/>
      <c r="H7" s="197"/>
      <c r="I7" s="197"/>
      <c r="J7" s="18"/>
    </row>
    <row r="8" spans="1:22">
      <c r="A8" s="16"/>
      <c r="B8" s="10"/>
      <c r="C8" s="197" t="s">
        <v>198</v>
      </c>
      <c r="D8" s="197"/>
      <c r="E8" s="197"/>
      <c r="F8" s="197"/>
      <c r="G8" s="197"/>
      <c r="H8" s="197"/>
      <c r="I8" s="197"/>
      <c r="J8" s="18"/>
    </row>
    <row r="9" spans="1:22">
      <c r="A9" s="16"/>
      <c r="B9" s="10"/>
      <c r="C9" s="144"/>
      <c r="D9" s="144"/>
      <c r="E9" s="144"/>
      <c r="F9" s="144"/>
      <c r="G9" s="10"/>
      <c r="H9" s="10"/>
      <c r="I9" s="10"/>
      <c r="J9" s="18"/>
    </row>
    <row r="10" spans="1:22" ht="15.75" customHeight="1">
      <c r="A10" s="16"/>
      <c r="B10" s="11"/>
      <c r="C10" s="198" t="s">
        <v>2</v>
      </c>
      <c r="D10" s="198"/>
      <c r="E10" s="198"/>
      <c r="F10" s="198"/>
      <c r="G10" s="198"/>
      <c r="H10" s="198"/>
      <c r="I10" s="198"/>
      <c r="J10" s="18"/>
    </row>
    <row r="11" spans="1:22">
      <c r="A11" s="16"/>
      <c r="B11" s="11"/>
      <c r="C11" s="144">
        <v>2004</v>
      </c>
      <c r="D11" s="144">
        <v>2005</v>
      </c>
      <c r="E11" s="144">
        <v>2006</v>
      </c>
      <c r="F11" s="144">
        <v>2007</v>
      </c>
      <c r="G11" s="144">
        <v>2008</v>
      </c>
      <c r="H11" s="144">
        <v>2009</v>
      </c>
      <c r="I11" s="144">
        <v>2010</v>
      </c>
      <c r="J11" s="18"/>
      <c r="M11" s="2"/>
    </row>
    <row r="12" spans="1:22" ht="12" customHeight="1">
      <c r="A12" s="16"/>
      <c r="B12" s="11"/>
      <c r="C12" s="144"/>
      <c r="D12" s="144"/>
      <c r="E12" s="144"/>
      <c r="F12" s="144"/>
      <c r="G12" s="144"/>
      <c r="H12" s="144"/>
      <c r="I12" s="144"/>
      <c r="J12" s="18"/>
    </row>
    <row r="13" spans="1:22">
      <c r="A13" s="16"/>
      <c r="B13" s="145" t="s">
        <v>148</v>
      </c>
      <c r="C13" s="27">
        <v>406.49366666666668</v>
      </c>
      <c r="D13" s="27">
        <v>392.065</v>
      </c>
      <c r="E13" s="27">
        <v>356.23366666666669</v>
      </c>
      <c r="F13" s="27">
        <v>340.6943333333333</v>
      </c>
      <c r="G13" s="27">
        <v>301.71899999999999</v>
      </c>
      <c r="H13" s="27">
        <v>378.93333333333334</v>
      </c>
      <c r="I13" s="36">
        <v>414.06400000000002</v>
      </c>
      <c r="J13" s="18"/>
      <c r="L13" s="129"/>
      <c r="N13" s="129"/>
      <c r="O13" s="129"/>
      <c r="P13" s="129"/>
      <c r="Q13" s="129"/>
      <c r="R13" s="129"/>
      <c r="S13" s="129"/>
      <c r="T13" s="129"/>
      <c r="U13" s="129"/>
      <c r="V13" s="129"/>
    </row>
    <row r="14" spans="1:22">
      <c r="A14" s="16"/>
      <c r="B14" s="145" t="s">
        <v>137</v>
      </c>
      <c r="C14" s="27">
        <v>0</v>
      </c>
      <c r="D14" s="27">
        <v>0</v>
      </c>
      <c r="E14" s="27">
        <v>0</v>
      </c>
      <c r="F14" s="27">
        <v>3.4786666666666668</v>
      </c>
      <c r="G14" s="27">
        <v>0</v>
      </c>
      <c r="H14" s="27">
        <v>0.79400000000000004</v>
      </c>
      <c r="I14" s="36">
        <v>0.64033333333333331</v>
      </c>
      <c r="J14" s="18"/>
      <c r="L14" s="23"/>
      <c r="M14" s="34"/>
    </row>
    <row r="15" spans="1:22">
      <c r="A15" s="16"/>
      <c r="B15" s="145" t="s">
        <v>174</v>
      </c>
      <c r="C15" s="27">
        <v>3.2309999999999999</v>
      </c>
      <c r="D15" s="27">
        <v>7.2416666666666671</v>
      </c>
      <c r="E15" s="27">
        <v>0.56433333333333335</v>
      </c>
      <c r="F15" s="27">
        <v>2.4333333333333331</v>
      </c>
      <c r="G15" s="27">
        <v>5.6069999999999993</v>
      </c>
      <c r="H15" s="27">
        <v>2.7070000000000003</v>
      </c>
      <c r="I15" s="36">
        <v>6.6789999999999994</v>
      </c>
      <c r="J15" s="18"/>
      <c r="M15" s="34"/>
    </row>
    <row r="16" spans="1:22">
      <c r="A16" s="16"/>
      <c r="B16" s="146" t="s">
        <v>139</v>
      </c>
      <c r="C16" s="61">
        <v>0.64866666666666661</v>
      </c>
      <c r="D16" s="61">
        <v>1.0006666666666666</v>
      </c>
      <c r="E16" s="61">
        <v>0.94733333333333336</v>
      </c>
      <c r="F16" s="61">
        <v>0</v>
      </c>
      <c r="G16" s="61">
        <v>0.88733333333333331</v>
      </c>
      <c r="H16" s="61">
        <v>0.90400000000000003</v>
      </c>
      <c r="I16" s="36">
        <v>0</v>
      </c>
      <c r="J16" s="18"/>
      <c r="K16" s="129"/>
    </row>
    <row r="17" spans="1:12">
      <c r="A17" s="16"/>
      <c r="B17" s="145" t="s">
        <v>140</v>
      </c>
      <c r="C17" s="27">
        <v>61.440333333333335</v>
      </c>
      <c r="D17" s="27">
        <v>74.112666666666669</v>
      </c>
      <c r="E17" s="27">
        <v>61.459000000000003</v>
      </c>
      <c r="F17" s="27">
        <v>69.919666666666672</v>
      </c>
      <c r="G17" s="27">
        <v>55.376333333333342</v>
      </c>
      <c r="H17" s="27">
        <v>70.582333333333338</v>
      </c>
      <c r="I17" s="36">
        <v>69.681333333333328</v>
      </c>
      <c r="J17" s="18"/>
      <c r="K17" s="129"/>
    </row>
    <row r="18" spans="1:12">
      <c r="A18" s="16"/>
      <c r="B18" s="145" t="s">
        <v>176</v>
      </c>
      <c r="C18" s="27">
        <v>0</v>
      </c>
      <c r="D18" s="27">
        <v>0.89699999999999991</v>
      </c>
      <c r="E18" s="27">
        <v>0</v>
      </c>
      <c r="F18" s="27">
        <v>2.3136666666666668</v>
      </c>
      <c r="G18" s="27">
        <v>0.85799999999999998</v>
      </c>
      <c r="H18" s="27">
        <v>0</v>
      </c>
      <c r="I18" s="36">
        <v>0.88099999999999989</v>
      </c>
      <c r="J18" s="18"/>
      <c r="K18" s="129"/>
    </row>
    <row r="19" spans="1:12">
      <c r="A19" s="16"/>
      <c r="B19" s="145" t="s">
        <v>142</v>
      </c>
      <c r="C19" s="27">
        <v>27.182333333333332</v>
      </c>
      <c r="D19" s="27">
        <v>25.468666666666667</v>
      </c>
      <c r="E19" s="27">
        <v>27.734333333333336</v>
      </c>
      <c r="F19" s="27">
        <v>23.87833333333333</v>
      </c>
      <c r="G19" s="27">
        <v>21.974</v>
      </c>
      <c r="H19" s="27">
        <v>50.74666666666667</v>
      </c>
      <c r="I19" s="36">
        <v>33.368333333333332</v>
      </c>
      <c r="J19" s="18"/>
      <c r="K19" s="129"/>
    </row>
    <row r="20" spans="1:12">
      <c r="A20" s="16"/>
      <c r="B20" s="145" t="s">
        <v>143</v>
      </c>
      <c r="C20" s="27">
        <v>109.38799999999999</v>
      </c>
      <c r="D20" s="27">
        <v>110.63833333333332</v>
      </c>
      <c r="E20" s="27">
        <v>110.44266666666665</v>
      </c>
      <c r="F20" s="27">
        <v>81.664666666666662</v>
      </c>
      <c r="G20" s="27">
        <v>83.203333333333333</v>
      </c>
      <c r="H20" s="27">
        <v>93.377666666666656</v>
      </c>
      <c r="I20" s="36">
        <v>104.63</v>
      </c>
      <c r="J20" s="18"/>
      <c r="K20" s="129"/>
    </row>
    <row r="21" spans="1:12">
      <c r="A21" s="16"/>
      <c r="B21" s="145" t="s">
        <v>178</v>
      </c>
      <c r="C21" s="27">
        <v>49.038000000000004</v>
      </c>
      <c r="D21" s="27">
        <v>38.221666666666664</v>
      </c>
      <c r="E21" s="27">
        <v>24.994</v>
      </c>
      <c r="F21" s="27">
        <v>30.547666666666668</v>
      </c>
      <c r="G21" s="27">
        <v>18.887333333333334</v>
      </c>
      <c r="H21" s="27">
        <v>31.863666666666663</v>
      </c>
      <c r="I21" s="36">
        <v>37.567</v>
      </c>
      <c r="J21" s="18"/>
      <c r="K21" s="129"/>
    </row>
    <row r="22" spans="1:12">
      <c r="A22" s="16"/>
      <c r="B22" s="145" t="s">
        <v>145</v>
      </c>
      <c r="C22" s="27">
        <v>13.725999999999999</v>
      </c>
      <c r="D22" s="27">
        <v>9.8409999999999993</v>
      </c>
      <c r="E22" s="27">
        <v>4.84</v>
      </c>
      <c r="F22" s="27">
        <v>6.1859999999999999</v>
      </c>
      <c r="G22" s="27">
        <v>8.4203333333333337</v>
      </c>
      <c r="H22" s="27">
        <v>6.9046666666666665</v>
      </c>
      <c r="I22" s="36">
        <v>10.149000000000001</v>
      </c>
      <c r="J22" s="18"/>
      <c r="K22" s="129"/>
    </row>
    <row r="23" spans="1:12">
      <c r="A23" s="16"/>
      <c r="B23" s="145" t="s">
        <v>146</v>
      </c>
      <c r="C23" s="27">
        <v>43.971000000000004</v>
      </c>
      <c r="D23" s="27">
        <v>35.368333333333332</v>
      </c>
      <c r="E23" s="27">
        <v>38.684333333333335</v>
      </c>
      <c r="F23" s="27">
        <v>38.977666666666664</v>
      </c>
      <c r="G23" s="27">
        <v>42.75333333333333</v>
      </c>
      <c r="H23" s="27">
        <v>50.778333333333336</v>
      </c>
      <c r="I23" s="36">
        <v>50.931666666666672</v>
      </c>
      <c r="J23" s="18"/>
    </row>
    <row r="24" spans="1:12">
      <c r="A24" s="16"/>
      <c r="B24" s="129" t="s">
        <v>180</v>
      </c>
      <c r="C24" s="27">
        <v>97.868000000000009</v>
      </c>
      <c r="D24" s="27">
        <v>89.274666666666675</v>
      </c>
      <c r="E24" s="27">
        <v>86.567333333333337</v>
      </c>
      <c r="F24" s="27">
        <v>81.294666666666672</v>
      </c>
      <c r="G24" s="27">
        <v>63.752333333333333</v>
      </c>
      <c r="H24" s="27">
        <v>70.274000000000001</v>
      </c>
      <c r="I24" s="36">
        <v>99.536666666666676</v>
      </c>
      <c r="J24" s="18"/>
    </row>
    <row r="25" spans="1:12">
      <c r="A25" s="16"/>
      <c r="B25" s="12"/>
      <c r="C25" s="4"/>
      <c r="D25" s="4"/>
      <c r="E25" s="4"/>
      <c r="F25" s="4"/>
      <c r="G25" s="24"/>
      <c r="H25" s="24"/>
      <c r="I25" s="24"/>
      <c r="J25" s="18"/>
    </row>
    <row r="26" spans="1:12">
      <c r="A26" s="16"/>
      <c r="B26" s="11"/>
      <c r="C26" s="4"/>
      <c r="D26" s="4"/>
      <c r="E26" s="4"/>
      <c r="F26" s="5"/>
      <c r="G26" s="8"/>
      <c r="H26" s="8"/>
      <c r="I26" s="8"/>
      <c r="J26" s="18"/>
      <c r="L26" s="9" t="str">
        <f>IF(F26="","",1)</f>
        <v/>
      </c>
    </row>
    <row r="27" spans="1:12">
      <c r="A27" s="16"/>
      <c r="B27" s="11"/>
      <c r="C27" s="4"/>
      <c r="D27" s="4"/>
      <c r="E27" s="4"/>
      <c r="F27" s="5"/>
      <c r="G27" s="8"/>
      <c r="H27" s="8"/>
      <c r="I27" s="8"/>
      <c r="J27" s="18"/>
      <c r="L27" s="129"/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L28" s="129"/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  <c r="L29" s="129"/>
    </row>
    <row r="30" spans="1:12">
      <c r="A30" s="16"/>
      <c r="B30" s="11"/>
      <c r="C30" s="4"/>
      <c r="D30" s="4"/>
      <c r="E30" s="4"/>
      <c r="F30" s="5"/>
      <c r="G30" s="8"/>
      <c r="H30" s="8"/>
      <c r="I30" s="8"/>
      <c r="J30" s="18"/>
      <c r="L30" s="129"/>
    </row>
    <row r="31" spans="1:12">
      <c r="A31" s="16"/>
      <c r="B31" s="11"/>
      <c r="C31" s="4"/>
      <c r="D31" s="4"/>
      <c r="E31" s="4"/>
      <c r="F31" s="5"/>
      <c r="G31" s="8"/>
      <c r="H31" s="8"/>
      <c r="I31" s="8"/>
      <c r="J31" s="18"/>
      <c r="L31" s="129"/>
    </row>
    <row r="32" spans="1:12">
      <c r="A32" s="16"/>
      <c r="B32" s="11"/>
      <c r="C32" s="4"/>
      <c r="D32" s="4"/>
      <c r="E32" s="4"/>
      <c r="F32" s="5"/>
      <c r="G32" s="8"/>
      <c r="H32" s="8"/>
      <c r="I32" s="8"/>
      <c r="J32" s="18"/>
      <c r="L32" s="129"/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L33" s="129"/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L34" s="129"/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  <c r="L35" s="129"/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  <c r="L36" s="129"/>
    </row>
    <row r="37" spans="1:12">
      <c r="A37" s="16"/>
      <c r="B37" s="11"/>
      <c r="C37" s="4"/>
      <c r="D37" s="4"/>
      <c r="E37" s="4"/>
      <c r="F37" s="5"/>
      <c r="G37" s="8"/>
      <c r="H37" s="8"/>
      <c r="I37" s="8"/>
      <c r="J37" s="18"/>
      <c r="L37" s="129"/>
    </row>
    <row r="38" spans="1:12">
      <c r="A38" s="16"/>
      <c r="B38" s="11"/>
      <c r="C38" s="4"/>
      <c r="D38" s="4"/>
      <c r="E38" s="4"/>
      <c r="F38" s="5"/>
      <c r="G38" s="8"/>
      <c r="H38" s="8"/>
      <c r="I38" s="8"/>
      <c r="J38" s="18"/>
      <c r="L38" s="129"/>
    </row>
    <row r="39" spans="1:12">
      <c r="A39" s="16"/>
      <c r="B39" s="11"/>
      <c r="C39" s="4"/>
      <c r="D39" s="4"/>
      <c r="E39" s="4"/>
      <c r="F39" s="5"/>
      <c r="G39" s="8"/>
      <c r="H39" s="8"/>
      <c r="I39" s="8"/>
      <c r="J39" s="18"/>
      <c r="L39" s="129"/>
    </row>
    <row r="40" spans="1:12">
      <c r="A40" s="16"/>
      <c r="B40" s="11"/>
      <c r="C40" s="4"/>
      <c r="D40" s="4"/>
      <c r="E40" s="4"/>
      <c r="F40" s="5"/>
      <c r="G40" s="8"/>
      <c r="H40" s="8"/>
      <c r="I40" s="8"/>
      <c r="J40" s="18"/>
      <c r="L40" s="129"/>
    </row>
    <row r="41" spans="1:12">
      <c r="A41" s="16"/>
      <c r="B41" s="11"/>
      <c r="C41" s="4"/>
      <c r="D41" s="4"/>
      <c r="E41" s="4"/>
      <c r="F41" s="5"/>
      <c r="G41" s="8"/>
      <c r="H41" s="8"/>
      <c r="I41" s="8"/>
      <c r="J41" s="18"/>
      <c r="L41" s="129"/>
    </row>
    <row r="42" spans="1:12">
      <c r="A42" s="16"/>
      <c r="B42" s="91"/>
      <c r="C42" s="4"/>
      <c r="D42" s="4"/>
      <c r="E42" s="4"/>
      <c r="F42" s="5"/>
      <c r="G42" s="8"/>
      <c r="H42" s="8"/>
      <c r="I42" s="8"/>
      <c r="J42" s="18"/>
      <c r="L42" s="129"/>
    </row>
    <row r="43" spans="1:12">
      <c r="A43" s="16"/>
      <c r="B43" s="91" t="s">
        <v>175</v>
      </c>
      <c r="C43" s="4"/>
      <c r="D43" s="4"/>
      <c r="E43" s="4"/>
      <c r="F43" s="5"/>
      <c r="G43" s="8"/>
      <c r="H43" s="8"/>
      <c r="I43" s="8"/>
      <c r="J43" s="18"/>
      <c r="L43" s="129"/>
    </row>
    <row r="44" spans="1:12">
      <c r="A44" s="16"/>
      <c r="B44" s="91" t="s">
        <v>177</v>
      </c>
      <c r="C44" s="4"/>
      <c r="D44" s="4"/>
      <c r="E44" s="4"/>
      <c r="F44" s="5"/>
      <c r="G44" s="8"/>
      <c r="H44" s="8"/>
      <c r="I44" s="8"/>
      <c r="J44" s="18"/>
      <c r="L44" s="129"/>
    </row>
    <row r="45" spans="1:12">
      <c r="A45" s="16"/>
      <c r="B45" s="91" t="s">
        <v>179</v>
      </c>
      <c r="C45" s="4"/>
      <c r="D45" s="4"/>
      <c r="E45" s="4"/>
      <c r="F45" s="5"/>
      <c r="G45" s="8"/>
      <c r="H45" s="8"/>
      <c r="I45" s="8"/>
      <c r="J45" s="18"/>
      <c r="L45" s="129"/>
    </row>
    <row r="46" spans="1:12">
      <c r="A46" s="16"/>
      <c r="B46" s="91" t="s">
        <v>181</v>
      </c>
      <c r="C46" s="4"/>
      <c r="D46" s="4"/>
      <c r="E46" s="4"/>
      <c r="F46" s="5"/>
      <c r="G46" s="8"/>
      <c r="H46" s="8"/>
      <c r="I46" s="8"/>
      <c r="J46" s="18"/>
      <c r="L46" s="129"/>
    </row>
    <row r="47" spans="1:12">
      <c r="A47" s="16"/>
      <c r="B47" s="91" t="s">
        <v>31</v>
      </c>
      <c r="C47" s="4"/>
      <c r="D47" s="4"/>
      <c r="E47" s="4"/>
      <c r="F47" s="5"/>
      <c r="G47" s="8"/>
      <c r="H47" s="8"/>
      <c r="I47" s="8"/>
      <c r="J47" s="18"/>
      <c r="L47" s="129"/>
    </row>
    <row r="48" spans="1:12">
      <c r="A48" s="16"/>
      <c r="B48" s="91" t="s">
        <v>115</v>
      </c>
      <c r="C48" s="11"/>
      <c r="D48" s="11"/>
      <c r="E48" s="11"/>
      <c r="F48" s="11"/>
      <c r="G48" s="11"/>
      <c r="H48" s="11"/>
      <c r="I48" s="11"/>
      <c r="J48" s="18"/>
      <c r="L48" s="129"/>
    </row>
    <row r="49" spans="1:12">
      <c r="A49" s="16"/>
      <c r="B49" s="91" t="s">
        <v>112</v>
      </c>
      <c r="C49" s="11"/>
      <c r="D49" s="11"/>
      <c r="E49" s="11"/>
      <c r="F49" s="11"/>
      <c r="G49" s="11"/>
      <c r="H49" s="11"/>
      <c r="I49" s="11"/>
      <c r="J49" s="18"/>
      <c r="L49" s="129"/>
    </row>
    <row r="50" spans="1:12">
      <c r="A50" s="16"/>
      <c r="B50" s="91" t="s">
        <v>113</v>
      </c>
      <c r="C50" s="72"/>
      <c r="D50" s="72"/>
      <c r="E50" s="72"/>
      <c r="F50" s="72"/>
      <c r="G50" s="72"/>
      <c r="H50" s="72"/>
      <c r="I50" s="72"/>
      <c r="J50" s="108"/>
      <c r="K50" s="69"/>
      <c r="L50" s="69"/>
    </row>
    <row r="51" spans="1:12">
      <c r="A51" s="20"/>
      <c r="B51" s="110" t="s">
        <v>188</v>
      </c>
      <c r="C51" s="116"/>
      <c r="D51" s="116"/>
      <c r="E51" s="116"/>
      <c r="F51" s="116"/>
      <c r="G51" s="116"/>
      <c r="H51" s="117"/>
      <c r="I51" s="117"/>
      <c r="J51" s="118"/>
      <c r="K51" s="69"/>
      <c r="L51" s="69"/>
    </row>
    <row r="52" spans="1:12">
      <c r="B52" s="23"/>
      <c r="C52" s="23"/>
      <c r="D52" s="23"/>
      <c r="E52" s="23"/>
      <c r="F52" s="70"/>
      <c r="G52" s="70"/>
      <c r="H52" s="69"/>
      <c r="I52" s="69"/>
      <c r="J52" s="69"/>
      <c r="K52" s="69"/>
      <c r="L52" s="69"/>
    </row>
    <row r="53" spans="1:12">
      <c r="B53" s="23"/>
      <c r="C53" s="23"/>
      <c r="D53" s="23"/>
      <c r="E53" s="23"/>
      <c r="F53" s="70"/>
      <c r="G53" s="70"/>
      <c r="H53" s="69"/>
      <c r="I53" s="69"/>
      <c r="J53" s="69"/>
      <c r="K53" s="69"/>
      <c r="L53" s="69"/>
    </row>
    <row r="54" spans="1:12">
      <c r="B54" s="70"/>
      <c r="C54" s="70"/>
      <c r="D54" s="70"/>
      <c r="E54" s="70"/>
      <c r="F54" s="70"/>
      <c r="G54" s="70"/>
      <c r="H54" s="69"/>
      <c r="I54" s="69"/>
      <c r="J54" s="69"/>
      <c r="K54" s="69"/>
      <c r="L54" s="69"/>
    </row>
    <row r="55" spans="1:12">
      <c r="B55" s="70"/>
      <c r="C55" s="70"/>
      <c r="D55" s="70"/>
      <c r="E55" s="70"/>
      <c r="F55" s="70"/>
      <c r="G55" s="70"/>
      <c r="H55" s="69"/>
      <c r="I55" s="69"/>
      <c r="J55" s="69"/>
      <c r="K55" s="69"/>
      <c r="L55" s="69"/>
    </row>
    <row r="56" spans="1:12">
      <c r="B56" s="70"/>
      <c r="C56" s="70"/>
      <c r="D56" s="70"/>
      <c r="E56" s="70"/>
      <c r="F56" s="70"/>
      <c r="G56" s="70"/>
      <c r="H56" s="69"/>
      <c r="I56" s="69"/>
      <c r="J56" s="69"/>
      <c r="K56" s="69"/>
      <c r="L56" s="69"/>
    </row>
    <row r="57" spans="1:12">
      <c r="B57" s="69"/>
      <c r="C57" s="69"/>
      <c r="D57" s="69"/>
      <c r="E57" s="69"/>
      <c r="F57" s="69"/>
      <c r="G57" s="69"/>
      <c r="H57" s="69"/>
      <c r="I57" s="69"/>
      <c r="J57" s="69"/>
      <c r="K57" s="69"/>
      <c r="L57" s="69"/>
    </row>
    <row r="58" spans="1:12">
      <c r="B58" s="69"/>
      <c r="C58" s="69"/>
      <c r="D58" s="69"/>
      <c r="E58" s="69"/>
      <c r="F58" s="69"/>
      <c r="G58" s="69"/>
      <c r="H58" s="69"/>
      <c r="I58" s="69"/>
      <c r="J58" s="69"/>
      <c r="K58" s="69"/>
      <c r="L58" s="69"/>
    </row>
    <row r="59" spans="1:12">
      <c r="B59" s="69"/>
      <c r="C59" s="69"/>
      <c r="D59" s="69"/>
      <c r="E59" s="69"/>
      <c r="F59" s="69"/>
      <c r="G59" s="69"/>
      <c r="H59" s="69"/>
      <c r="I59" s="69"/>
      <c r="J59" s="69"/>
      <c r="K59" s="69"/>
      <c r="L59" s="69"/>
    </row>
    <row r="60" spans="1:12">
      <c r="B60" s="69"/>
      <c r="C60" s="69"/>
      <c r="D60" s="69"/>
      <c r="E60" s="69"/>
      <c r="F60" s="69"/>
      <c r="G60" s="69"/>
      <c r="H60" s="69"/>
      <c r="I60" s="69"/>
      <c r="J60" s="69"/>
      <c r="K60" s="69"/>
      <c r="L60" s="69"/>
    </row>
    <row r="61" spans="1:12">
      <c r="B61" s="69"/>
      <c r="C61" s="69"/>
      <c r="D61" s="69"/>
      <c r="E61" s="69"/>
      <c r="F61" s="69"/>
      <c r="G61" s="69"/>
      <c r="H61" s="69"/>
      <c r="I61" s="69"/>
      <c r="J61" s="69"/>
      <c r="K61" s="69"/>
      <c r="L61" s="69"/>
    </row>
  </sheetData>
  <mergeCells count="3">
    <mergeCell ref="C7:I7"/>
    <mergeCell ref="C8:I8"/>
    <mergeCell ref="C10:I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60</oddFooter>
  </headerFooter>
  <rowBreaks count="1" manualBreakCount="1">
    <brk id="51" max="9" man="1"/>
  </rowBreaks>
  <colBreaks count="1" manualBreakCount="1">
    <brk id="10" max="66" man="1"/>
  </colBreaks>
  <drawing r:id="rId2"/>
</worksheet>
</file>

<file path=xl/worksheets/sheet6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5"/>
  <sheetViews>
    <sheetView zoomScaleSheetLayoutView="100" workbookViewId="0">
      <pane ySplit="11" topLeftCell="A12" activePane="bottomLeft" state="frozen"/>
      <selection pane="bottomLeft" activeCell="C11" sqref="C11"/>
    </sheetView>
  </sheetViews>
  <sheetFormatPr baseColWidth="10" defaultRowHeight="15.75"/>
  <cols>
    <col min="1" max="1" width="1.85546875" style="9" customWidth="1"/>
    <col min="2" max="2" width="15.57031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1.42578125" style="9"/>
  </cols>
  <sheetData>
    <row r="1" spans="1:13">
      <c r="A1" s="13"/>
      <c r="B1" s="14"/>
      <c r="C1" s="14"/>
      <c r="D1" s="14"/>
      <c r="E1" s="14"/>
      <c r="F1" s="14"/>
      <c r="G1" s="14"/>
      <c r="H1" s="106"/>
      <c r="I1" s="32"/>
      <c r="J1" s="14"/>
      <c r="K1" s="14"/>
      <c r="L1" s="15"/>
      <c r="M1" s="33"/>
    </row>
    <row r="2" spans="1:13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3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3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3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3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3">
      <c r="A7" s="16"/>
      <c r="B7" s="10"/>
      <c r="C7" s="200" t="s">
        <v>171</v>
      </c>
      <c r="D7" s="200"/>
      <c r="E7" s="200"/>
      <c r="F7" s="200"/>
      <c r="G7" s="200"/>
      <c r="H7" s="200"/>
      <c r="I7" s="200"/>
      <c r="J7" s="200"/>
      <c r="K7" s="200"/>
      <c r="L7" s="18"/>
    </row>
    <row r="8" spans="1:13">
      <c r="A8" s="16"/>
      <c r="B8" s="10"/>
      <c r="C8" s="197" t="s">
        <v>132</v>
      </c>
      <c r="D8" s="197"/>
      <c r="E8" s="197"/>
      <c r="F8" s="197"/>
      <c r="G8" s="197"/>
      <c r="H8" s="197"/>
      <c r="I8" s="197"/>
      <c r="J8" s="197"/>
      <c r="K8" s="197"/>
      <c r="L8" s="18"/>
    </row>
    <row r="9" spans="1:13">
      <c r="A9" s="16"/>
      <c r="B9" s="10"/>
      <c r="C9" s="134"/>
      <c r="D9" s="134"/>
      <c r="E9" s="134"/>
      <c r="F9" s="134"/>
      <c r="G9" s="134"/>
      <c r="H9" s="10"/>
      <c r="I9" s="10"/>
      <c r="J9" s="10"/>
      <c r="K9" s="10"/>
      <c r="L9" s="18"/>
    </row>
    <row r="10" spans="1:13" ht="15.75" customHeight="1">
      <c r="A10" s="16"/>
      <c r="B10" s="11"/>
      <c r="C10" s="198" t="s">
        <v>2</v>
      </c>
      <c r="D10" s="198"/>
      <c r="E10" s="198"/>
      <c r="F10" s="198"/>
      <c r="G10" s="198"/>
      <c r="H10" s="199" t="s">
        <v>1</v>
      </c>
      <c r="I10" s="199" t="s">
        <v>3</v>
      </c>
      <c r="J10" s="199" t="s">
        <v>29</v>
      </c>
      <c r="K10" s="199" t="s">
        <v>30</v>
      </c>
      <c r="L10" s="18"/>
    </row>
    <row r="11" spans="1:13">
      <c r="A11" s="16"/>
      <c r="B11" s="11"/>
      <c r="C11" s="134">
        <v>2006</v>
      </c>
      <c r="D11" s="134">
        <v>2007</v>
      </c>
      <c r="E11" s="134">
        <v>2008</v>
      </c>
      <c r="F11" s="134">
        <v>2009</v>
      </c>
      <c r="G11" s="134">
        <v>2010</v>
      </c>
      <c r="H11" s="199"/>
      <c r="I11" s="199"/>
      <c r="J11" s="199"/>
      <c r="K11" s="199"/>
      <c r="L11" s="18"/>
    </row>
    <row r="12" spans="1:13" ht="12" customHeight="1">
      <c r="A12" s="16"/>
      <c r="B12" s="11"/>
      <c r="C12" s="134"/>
      <c r="D12" s="134"/>
      <c r="E12" s="134"/>
      <c r="F12" s="134"/>
      <c r="G12" s="134"/>
      <c r="H12" s="134"/>
      <c r="I12" s="134"/>
      <c r="J12" s="134"/>
      <c r="K12" s="134"/>
      <c r="L12" s="18"/>
    </row>
    <row r="13" spans="1:13">
      <c r="A13" s="16"/>
      <c r="B13" s="12" t="s">
        <v>28</v>
      </c>
      <c r="C13" s="26">
        <v>1847.4076666666667</v>
      </c>
      <c r="D13" s="26">
        <v>1686.896</v>
      </c>
      <c r="E13" s="26">
        <v>1807.4390000000001</v>
      </c>
      <c r="F13" s="26">
        <v>2112.2366666666667</v>
      </c>
      <c r="G13" s="26">
        <v>2256.9483333333333</v>
      </c>
      <c r="H13" s="28">
        <f t="shared" ref="H13:H27" si="0">IF(OR(OR(G13=0,F13=0),G13=""),"",(G13/F13-1)*100)</f>
        <v>6.851110434278973</v>
      </c>
      <c r="I13" s="27">
        <f>IF(OR(OR(G13=0,F13=0),F13=""),"",(F13/E13-1)*100)</f>
        <v>16.863510561997753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3">
      <c r="A14" s="16"/>
      <c r="B14" s="11" t="s">
        <v>32</v>
      </c>
      <c r="C14" s="25">
        <f>C13-SUM(C15:C27)</f>
        <v>837.90166666666653</v>
      </c>
      <c r="D14" s="25">
        <f>D13-SUM(D15:D27)</f>
        <v>777.70333333333349</v>
      </c>
      <c r="E14" s="25">
        <f>E13-SUM(E15:E27)</f>
        <v>851.05100000000004</v>
      </c>
      <c r="F14" s="25">
        <f>F13-SUM(F15:F27)</f>
        <v>972.99666666666644</v>
      </c>
      <c r="G14" s="25">
        <f>G13-SUM(G15:G27)</f>
        <v>1054.9996666666666</v>
      </c>
      <c r="H14" s="28">
        <f t="shared" si="0"/>
        <v>8.4278808766045987</v>
      </c>
      <c r="I14" s="27">
        <f>IF(OR(OR(G14=0,F14=0),F14=""),"",(F14/E14-1)*100)</f>
        <v>14.328831840473288</v>
      </c>
      <c r="J14" s="28">
        <f t="shared" si="1"/>
        <v>46.744520070980798</v>
      </c>
      <c r="K14" s="27">
        <f t="shared" si="2"/>
        <v>46.064756001142534</v>
      </c>
      <c r="L14" s="18"/>
    </row>
    <row r="15" spans="1:13">
      <c r="A15" s="16"/>
      <c r="B15" s="12" t="s">
        <v>5</v>
      </c>
      <c r="C15" s="29">
        <v>356.23366666666669</v>
      </c>
      <c r="D15" s="29">
        <v>340.6943333333333</v>
      </c>
      <c r="E15" s="29">
        <v>301.71899999999999</v>
      </c>
      <c r="F15" s="29">
        <v>378.93333333333334</v>
      </c>
      <c r="G15" s="29">
        <v>414.06400000000002</v>
      </c>
      <c r="H15" s="58">
        <f t="shared" si="0"/>
        <v>9.2709359605911423</v>
      </c>
      <c r="I15" s="36">
        <f t="shared" ref="I15:I27" si="3">IF(OR(OR(G15=0,F15=0),F15=""),"",(F15/E15-1)*100)</f>
        <v>25.591471976684723</v>
      </c>
      <c r="J15" s="58">
        <f t="shared" si="1"/>
        <v>18.346188695797942</v>
      </c>
      <c r="K15" s="36">
        <f t="shared" si="2"/>
        <v>17.93990888016021</v>
      </c>
      <c r="L15" s="18"/>
    </row>
    <row r="16" spans="1:13">
      <c r="A16" s="16"/>
      <c r="B16" s="11" t="s">
        <v>25</v>
      </c>
      <c r="C16" s="63">
        <v>177.94666666666669</v>
      </c>
      <c r="D16" s="63">
        <v>163.10066666666668</v>
      </c>
      <c r="E16" s="63">
        <v>209.00199999999998</v>
      </c>
      <c r="F16" s="63">
        <v>247.07133333333334</v>
      </c>
      <c r="G16" s="64">
        <v>229.28433333333331</v>
      </c>
      <c r="H16" s="28">
        <f t="shared" si="0"/>
        <v>-7.1991354723467289</v>
      </c>
      <c r="I16" s="27">
        <f t="shared" si="3"/>
        <v>18.214817721042564</v>
      </c>
      <c r="J16" s="28">
        <f t="shared" si="1"/>
        <v>10.159042187496539</v>
      </c>
      <c r="K16" s="27">
        <f t="shared" si="2"/>
        <v>11.697142523486164</v>
      </c>
      <c r="L16" s="18"/>
    </row>
    <row r="17" spans="1:14">
      <c r="A17" s="16"/>
      <c r="B17" s="11" t="s">
        <v>26</v>
      </c>
      <c r="C17" s="25">
        <v>129.59766666666667</v>
      </c>
      <c r="D17" s="25">
        <v>109.242</v>
      </c>
      <c r="E17" s="25">
        <v>119.55</v>
      </c>
      <c r="F17" s="25">
        <v>145.71100000000001</v>
      </c>
      <c r="G17" s="26">
        <v>174.01166666666666</v>
      </c>
      <c r="H17" s="28">
        <f t="shared" si="0"/>
        <v>19.422464101314695</v>
      </c>
      <c r="I17" s="27">
        <f t="shared" si="3"/>
        <v>21.882894186532841</v>
      </c>
      <c r="J17" s="28">
        <f t="shared" si="1"/>
        <v>7.7100420996197672</v>
      </c>
      <c r="K17" s="27">
        <f t="shared" si="2"/>
        <v>6.8984220518218455</v>
      </c>
      <c r="L17" s="18"/>
    </row>
    <row r="18" spans="1:14">
      <c r="A18" s="16"/>
      <c r="B18" s="11" t="s">
        <v>21</v>
      </c>
      <c r="C18" s="25">
        <v>52.954666666666668</v>
      </c>
      <c r="D18" s="25">
        <v>35.599666666666671</v>
      </c>
      <c r="E18" s="25">
        <v>47.115000000000002</v>
      </c>
      <c r="F18" s="25">
        <v>41.765333333333338</v>
      </c>
      <c r="G18" s="26">
        <v>57.823666666666668</v>
      </c>
      <c r="H18" s="28">
        <f t="shared" si="0"/>
        <v>38.448952879581142</v>
      </c>
      <c r="I18" s="27">
        <f t="shared" si="3"/>
        <v>-11.354487247514944</v>
      </c>
      <c r="J18" s="28">
        <f t="shared" si="1"/>
        <v>2.5620288161965017</v>
      </c>
      <c r="K18" s="27">
        <f t="shared" si="2"/>
        <v>1.9773036796697341</v>
      </c>
      <c r="L18" s="18"/>
    </row>
    <row r="19" spans="1:14">
      <c r="A19" s="16"/>
      <c r="B19" s="11" t="s">
        <v>24</v>
      </c>
      <c r="C19" s="25">
        <v>34.713333333333331</v>
      </c>
      <c r="D19" s="25">
        <v>30.339333333333332</v>
      </c>
      <c r="E19" s="25">
        <v>31.875666666666664</v>
      </c>
      <c r="F19" s="25">
        <v>58.983333333333327</v>
      </c>
      <c r="G19" s="26">
        <v>56.014333333333333</v>
      </c>
      <c r="H19" s="28">
        <f t="shared" si="0"/>
        <v>-5.0336253178864032</v>
      </c>
      <c r="I19" s="27">
        <f t="shared" si="3"/>
        <v>85.041881476988721</v>
      </c>
      <c r="J19" s="28">
        <f t="shared" si="1"/>
        <v>2.4818615697154494</v>
      </c>
      <c r="K19" s="27">
        <f t="shared" si="2"/>
        <v>2.79245854710094</v>
      </c>
      <c r="L19" s="18"/>
    </row>
    <row r="20" spans="1:14">
      <c r="A20" s="16"/>
      <c r="B20" s="11" t="s">
        <v>27</v>
      </c>
      <c r="C20" s="25">
        <v>59.688333333333333</v>
      </c>
      <c r="D20" s="25">
        <v>55.088999999999999</v>
      </c>
      <c r="E20" s="25">
        <v>56.846000000000004</v>
      </c>
      <c r="F20" s="25">
        <v>60.363666666666667</v>
      </c>
      <c r="G20" s="26">
        <v>55.336999999999996</v>
      </c>
      <c r="H20" s="28">
        <f t="shared" si="0"/>
        <v>-8.3273050565737741</v>
      </c>
      <c r="I20" s="27">
        <f t="shared" si="3"/>
        <v>6.1880636573666825</v>
      </c>
      <c r="J20" s="28">
        <f t="shared" si="1"/>
        <v>2.4518505445036771</v>
      </c>
      <c r="K20" s="27">
        <f t="shared" si="2"/>
        <v>2.8578079160952607</v>
      </c>
      <c r="L20" s="18"/>
    </row>
    <row r="21" spans="1:14">
      <c r="A21" s="16"/>
      <c r="B21" s="11" t="s">
        <v>22</v>
      </c>
      <c r="C21" s="25">
        <v>39.097333333333331</v>
      </c>
      <c r="D21" s="25">
        <v>29.058333333333334</v>
      </c>
      <c r="E21" s="25">
        <v>28.169666666666661</v>
      </c>
      <c r="F21" s="25">
        <v>38.452999999999996</v>
      </c>
      <c r="G21" s="26">
        <v>44.766333333333336</v>
      </c>
      <c r="H21" s="28">
        <f t="shared" si="0"/>
        <v>16.418311531826756</v>
      </c>
      <c r="I21" s="27">
        <f t="shared" si="3"/>
        <v>36.504987634453158</v>
      </c>
      <c r="J21" s="28">
        <f t="shared" si="1"/>
        <v>1.9834895053719295</v>
      </c>
      <c r="K21" s="27">
        <f t="shared" si="2"/>
        <v>1.8204872875672073</v>
      </c>
      <c r="L21" s="18"/>
    </row>
    <row r="22" spans="1:14">
      <c r="A22" s="16"/>
      <c r="B22" s="11" t="s">
        <v>8</v>
      </c>
      <c r="C22" s="25">
        <v>43.703666666666663</v>
      </c>
      <c r="D22" s="25">
        <v>32.603000000000002</v>
      </c>
      <c r="E22" s="25">
        <v>47.227000000000004</v>
      </c>
      <c r="F22" s="25">
        <v>35.734333333333332</v>
      </c>
      <c r="G22" s="26">
        <v>37.483666666666664</v>
      </c>
      <c r="H22" s="28">
        <f t="shared" si="0"/>
        <v>4.8953853903342281</v>
      </c>
      <c r="I22" s="27">
        <f t="shared" si="3"/>
        <v>-24.334949640389336</v>
      </c>
      <c r="J22" s="28">
        <f t="shared" si="1"/>
        <v>1.6608119075240977</v>
      </c>
      <c r="K22" s="27">
        <f t="shared" si="2"/>
        <v>1.6917769631243973</v>
      </c>
      <c r="L22" s="18"/>
    </row>
    <row r="23" spans="1:14">
      <c r="A23" s="16"/>
      <c r="B23" s="11" t="s">
        <v>6</v>
      </c>
      <c r="C23" s="25">
        <v>35.035333333333334</v>
      </c>
      <c r="D23" s="25">
        <v>40.934333333333335</v>
      </c>
      <c r="E23" s="25">
        <v>31.864333333333331</v>
      </c>
      <c r="F23" s="25">
        <v>39.632999999999996</v>
      </c>
      <c r="G23" s="26">
        <v>34.30466666666667</v>
      </c>
      <c r="H23" s="28">
        <f t="shared" si="0"/>
        <v>-13.444183718954728</v>
      </c>
      <c r="I23" s="27">
        <f t="shared" si="3"/>
        <v>24.380446266986077</v>
      </c>
      <c r="J23" s="28">
        <f t="shared" si="1"/>
        <v>1.519957996380068</v>
      </c>
      <c r="K23" s="27">
        <f t="shared" si="2"/>
        <v>1.8763522395691137</v>
      </c>
      <c r="L23" s="18"/>
    </row>
    <row r="24" spans="1:14">
      <c r="A24" s="16"/>
      <c r="B24" s="11" t="s">
        <v>23</v>
      </c>
      <c r="C24" s="25">
        <v>23.082333333333334</v>
      </c>
      <c r="D24" s="25">
        <v>20.039333333333332</v>
      </c>
      <c r="E24" s="25">
        <v>24.337666666666667</v>
      </c>
      <c r="F24" s="25">
        <v>23.448666666666668</v>
      </c>
      <c r="G24" s="26">
        <v>29.713999999999999</v>
      </c>
      <c r="H24" s="28">
        <f t="shared" si="0"/>
        <v>26.71935859892529</v>
      </c>
      <c r="I24" s="27">
        <f t="shared" si="3"/>
        <v>-3.6527741635051236</v>
      </c>
      <c r="J24" s="28">
        <f t="shared" si="1"/>
        <v>1.316556500702645</v>
      </c>
      <c r="K24" s="27">
        <f t="shared" si="2"/>
        <v>1.1101344388491821</v>
      </c>
      <c r="L24" s="18"/>
    </row>
    <row r="25" spans="1:14">
      <c r="A25" s="16"/>
      <c r="B25" s="11" t="s">
        <v>11</v>
      </c>
      <c r="C25" s="25">
        <v>21.071999999999999</v>
      </c>
      <c r="D25" s="25">
        <v>20.302333333333333</v>
      </c>
      <c r="E25" s="25">
        <v>22.263333333333335</v>
      </c>
      <c r="F25" s="25">
        <v>27.189000000000004</v>
      </c>
      <c r="G25" s="26">
        <v>25.760999999999999</v>
      </c>
      <c r="H25" s="28">
        <f t="shared" si="0"/>
        <v>-5.2521240207436986</v>
      </c>
      <c r="I25" s="27">
        <f t="shared" si="3"/>
        <v>22.124569546339281</v>
      </c>
      <c r="J25" s="28">
        <f t="shared" si="1"/>
        <v>1.1414084948038243</v>
      </c>
      <c r="K25" s="27">
        <f t="shared" si="2"/>
        <v>1.2872137118473153</v>
      </c>
      <c r="L25" s="18"/>
    </row>
    <row r="26" spans="1:14">
      <c r="A26" s="16"/>
      <c r="B26" s="11" t="s">
        <v>20</v>
      </c>
      <c r="C26" s="25">
        <v>18.667666666666666</v>
      </c>
      <c r="D26" s="25">
        <v>17.855999999999998</v>
      </c>
      <c r="E26" s="25">
        <v>20.34</v>
      </c>
      <c r="F26" s="25">
        <v>21.545000000000002</v>
      </c>
      <c r="G26" s="26">
        <v>24.163</v>
      </c>
      <c r="H26" s="28">
        <f t="shared" si="0"/>
        <v>12.151311209097226</v>
      </c>
      <c r="I26" s="27">
        <f t="shared" si="3"/>
        <v>5.9242871189773894</v>
      </c>
      <c r="J26" s="28">
        <f t="shared" si="1"/>
        <v>1.0706049244961302</v>
      </c>
      <c r="K26" s="27">
        <f t="shared" si="2"/>
        <v>1.0200088058314172</v>
      </c>
      <c r="L26" s="18"/>
    </row>
    <row r="27" spans="1:14">
      <c r="A27" s="16"/>
      <c r="B27" s="11" t="s">
        <v>9</v>
      </c>
      <c r="C27" s="25">
        <v>17.713333333333335</v>
      </c>
      <c r="D27" s="25">
        <v>14.334333333333333</v>
      </c>
      <c r="E27" s="25">
        <v>16.078333333333333</v>
      </c>
      <c r="F27" s="25">
        <v>20.409000000000002</v>
      </c>
      <c r="G27" s="26">
        <v>19.221</v>
      </c>
      <c r="H27" s="28">
        <f t="shared" si="0"/>
        <v>-5.8209613405850513</v>
      </c>
      <c r="I27" s="27">
        <f t="shared" si="3"/>
        <v>26.934798382916991</v>
      </c>
      <c r="J27" s="28">
        <f t="shared" si="1"/>
        <v>0.85163668641063273</v>
      </c>
      <c r="K27" s="27">
        <f t="shared" si="2"/>
        <v>0.96622695373466683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B41" s="91" t="s">
        <v>31</v>
      </c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91" t="s">
        <v>115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91" t="s">
        <v>112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91" t="s">
        <v>113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20"/>
      <c r="B45" s="110" t="s">
        <v>188</v>
      </c>
      <c r="C45" s="21"/>
      <c r="D45" s="21"/>
      <c r="E45" s="21"/>
      <c r="F45" s="21"/>
      <c r="G45" s="21"/>
      <c r="H45" s="21"/>
      <c r="I45" s="21"/>
      <c r="J45" s="21"/>
      <c r="K45" s="21"/>
      <c r="L45" s="22"/>
      <c r="M45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61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5"/>
  <sheetViews>
    <sheetView zoomScaleSheetLayoutView="100" workbookViewId="0">
      <pane ySplit="11" topLeftCell="A12" activePane="bottomLeft" state="frozen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5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06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200" t="s">
        <v>159</v>
      </c>
      <c r="D7" s="200"/>
      <c r="E7" s="200"/>
      <c r="F7" s="200"/>
      <c r="G7" s="200"/>
      <c r="H7" s="200"/>
      <c r="I7" s="200"/>
      <c r="J7" s="200"/>
      <c r="K7" s="200"/>
      <c r="L7" s="18"/>
    </row>
    <row r="8" spans="1:15">
      <c r="A8" s="16"/>
      <c r="B8" s="10"/>
      <c r="C8" s="197" t="s">
        <v>132</v>
      </c>
      <c r="D8" s="197"/>
      <c r="E8" s="197"/>
      <c r="F8" s="197"/>
      <c r="G8" s="197"/>
      <c r="H8" s="197"/>
      <c r="I8" s="197"/>
      <c r="J8" s="197"/>
      <c r="K8" s="197"/>
      <c r="L8" s="18"/>
    </row>
    <row r="9" spans="1:15">
      <c r="A9" s="16"/>
      <c r="B9" s="10"/>
      <c r="C9" s="134"/>
      <c r="D9" s="134"/>
      <c r="E9" s="134"/>
      <c r="F9" s="134"/>
      <c r="G9" s="134"/>
      <c r="H9" s="10"/>
      <c r="I9" s="10"/>
      <c r="J9" s="10"/>
      <c r="K9" s="10"/>
      <c r="L9" s="18"/>
    </row>
    <row r="10" spans="1:15" ht="15.75" customHeight="1">
      <c r="A10" s="16"/>
      <c r="B10" s="11"/>
      <c r="C10" s="198" t="s">
        <v>2</v>
      </c>
      <c r="D10" s="198"/>
      <c r="E10" s="198"/>
      <c r="F10" s="198"/>
      <c r="G10" s="198"/>
      <c r="H10" s="199" t="s">
        <v>1</v>
      </c>
      <c r="I10" s="199" t="s">
        <v>3</v>
      </c>
      <c r="J10" s="199" t="s">
        <v>29</v>
      </c>
      <c r="K10" s="199" t="s">
        <v>30</v>
      </c>
      <c r="L10" s="18"/>
    </row>
    <row r="11" spans="1:15">
      <c r="A11" s="16"/>
      <c r="B11" s="11"/>
      <c r="C11" s="134">
        <v>2006</v>
      </c>
      <c r="D11" s="134">
        <v>2007</v>
      </c>
      <c r="E11" s="134">
        <v>2008</v>
      </c>
      <c r="F11" s="134">
        <v>2009</v>
      </c>
      <c r="G11" s="134">
        <v>2010</v>
      </c>
      <c r="H11" s="199"/>
      <c r="I11" s="199"/>
      <c r="J11" s="199"/>
      <c r="K11" s="199"/>
      <c r="L11" s="18"/>
    </row>
    <row r="12" spans="1:15" ht="12" customHeight="1">
      <c r="A12" s="16"/>
      <c r="B12" s="11"/>
      <c r="C12" s="134"/>
      <c r="D12" s="134"/>
      <c r="E12" s="134"/>
      <c r="F12" s="134"/>
      <c r="G12" s="134"/>
      <c r="H12" s="134"/>
      <c r="I12" s="134"/>
      <c r="J12" s="134"/>
      <c r="K12" s="134"/>
      <c r="L12" s="18"/>
    </row>
    <row r="13" spans="1:15">
      <c r="A13" s="16"/>
      <c r="B13" s="12" t="s">
        <v>28</v>
      </c>
      <c r="C13" s="26">
        <v>265.59233333333333</v>
      </c>
      <c r="D13" s="26">
        <v>9.2533333333333321</v>
      </c>
      <c r="E13" s="26">
        <v>9.403666666666668</v>
      </c>
      <c r="F13" s="26">
        <v>1.9313333333333331</v>
      </c>
      <c r="G13" s="26">
        <v>1.9930000000000001</v>
      </c>
      <c r="H13" s="28">
        <f t="shared" ref="H13:H27" si="0">IF(OR(OR(G13=0,F13=0),G13=""),"",(G13/F13-1)*100)</f>
        <v>3.1929582326544859</v>
      </c>
      <c r="I13" s="27">
        <f>IF(OR(OR(G13=0,F13=0),F13=""),"",(F13/E13-1)*100)</f>
        <v>-79.461912020133994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32</v>
      </c>
      <c r="C14" s="25">
        <f>C13-SUM(C15:C27)</f>
        <v>265.16066666666666</v>
      </c>
      <c r="D14" s="25">
        <f>D13-SUM(D15:D27)</f>
        <v>3.4309999999999983</v>
      </c>
      <c r="E14" s="25">
        <f>E13-SUM(E15:E27)</f>
        <v>6.2136666666666684</v>
      </c>
      <c r="F14" s="25">
        <f>F13-SUM(F15:F27)</f>
        <v>0.45966666666666645</v>
      </c>
      <c r="G14" s="25">
        <f>G13-SUM(G15:G27)</f>
        <v>1.182666666666667</v>
      </c>
      <c r="H14" s="28">
        <f t="shared" si="0"/>
        <v>157.2878897751996</v>
      </c>
      <c r="I14" s="27">
        <f>IF(OR(OR(G14=0,F14=0),F14=""),"",(F14/E14-1)*100)</f>
        <v>-92.602328201276762</v>
      </c>
      <c r="J14" s="28">
        <f t="shared" si="1"/>
        <v>59.341026927579875</v>
      </c>
      <c r="K14" s="27">
        <f t="shared" si="2"/>
        <v>23.800483258543313</v>
      </c>
      <c r="L14" s="18"/>
    </row>
    <row r="15" spans="1:15">
      <c r="A15" s="16"/>
      <c r="B15" s="12" t="s">
        <v>5</v>
      </c>
      <c r="C15" s="29">
        <v>0</v>
      </c>
      <c r="D15" s="29">
        <v>3.4786666666666668</v>
      </c>
      <c r="E15" s="29">
        <v>0</v>
      </c>
      <c r="F15" s="29">
        <v>0.79400000000000004</v>
      </c>
      <c r="G15" s="29">
        <v>0.64033333333333331</v>
      </c>
      <c r="H15" s="58">
        <f t="shared" si="0"/>
        <v>-19.353484466834601</v>
      </c>
      <c r="I15" s="36"/>
      <c r="J15" s="58">
        <f t="shared" si="1"/>
        <v>32.12911858170262</v>
      </c>
      <c r="K15" s="36">
        <f t="shared" si="2"/>
        <v>41.111494649637564</v>
      </c>
      <c r="L15" s="18"/>
      <c r="N15" s="23" t="s">
        <v>5</v>
      </c>
      <c r="O15" s="34">
        <f>J15</f>
        <v>32.12911858170262</v>
      </c>
    </row>
    <row r="16" spans="1:15">
      <c r="A16" s="16"/>
      <c r="B16" s="11" t="s">
        <v>6</v>
      </c>
      <c r="C16" s="63">
        <v>0</v>
      </c>
      <c r="D16" s="63">
        <v>8.6000000000000007E-2</v>
      </c>
      <c r="E16" s="63">
        <v>0.251</v>
      </c>
      <c r="F16" s="63">
        <v>0</v>
      </c>
      <c r="G16" s="64">
        <v>0.12633333333333333</v>
      </c>
      <c r="H16" s="28" t="str">
        <f t="shared" si="0"/>
        <v/>
      </c>
      <c r="I16" s="27" t="str">
        <f t="shared" ref="I16:I27" si="3">IF(OR(OR(G16=0,F16=0),F16=""),"",(F16/E16-1)*100)</f>
        <v/>
      </c>
      <c r="J16" s="28">
        <f t="shared" si="1"/>
        <v>6.3388526509449736</v>
      </c>
      <c r="K16" s="27" t="str">
        <f t="shared" si="2"/>
        <v/>
      </c>
      <c r="L16" s="18"/>
      <c r="N16" s="23" t="s">
        <v>42</v>
      </c>
      <c r="O16" s="34">
        <f>100-O15</f>
        <v>67.870881418297387</v>
      </c>
    </row>
    <row r="17" spans="1:14">
      <c r="A17" s="16"/>
      <c r="B17" s="11" t="s">
        <v>23</v>
      </c>
      <c r="C17" s="25">
        <v>7.4999999999999997E-2</v>
      </c>
      <c r="D17" s="25">
        <v>0.10099999999999999</v>
      </c>
      <c r="E17" s="25">
        <v>0.21433333333333335</v>
      </c>
      <c r="F17" s="25">
        <v>0</v>
      </c>
      <c r="G17" s="26">
        <v>4.3666666666666666E-2</v>
      </c>
      <c r="H17" s="28" t="str">
        <f t="shared" si="0"/>
        <v/>
      </c>
      <c r="I17" s="27" t="str">
        <f t="shared" si="3"/>
        <v/>
      </c>
      <c r="J17" s="28">
        <f t="shared" si="1"/>
        <v>2.1910018397725368</v>
      </c>
      <c r="K17" s="27" t="str">
        <f t="shared" si="2"/>
        <v/>
      </c>
      <c r="L17" s="18"/>
    </row>
    <row r="18" spans="1:14">
      <c r="A18" s="16"/>
      <c r="B18" s="11" t="s">
        <v>21</v>
      </c>
      <c r="C18" s="25">
        <v>0</v>
      </c>
      <c r="D18" s="25">
        <v>0.34166666666666673</v>
      </c>
      <c r="E18" s="25">
        <v>0</v>
      </c>
      <c r="F18" s="25">
        <v>0</v>
      </c>
      <c r="G18" s="26">
        <v>0</v>
      </c>
      <c r="H18" s="28" t="str">
        <f t="shared" si="0"/>
        <v/>
      </c>
      <c r="I18" s="27" t="str">
        <f t="shared" si="3"/>
        <v/>
      </c>
      <c r="J18" s="28" t="str">
        <f t="shared" si="1"/>
        <v/>
      </c>
      <c r="K18" s="27" t="str">
        <f t="shared" si="2"/>
        <v/>
      </c>
      <c r="L18" s="18"/>
    </row>
    <row r="19" spans="1:14">
      <c r="A19" s="16"/>
      <c r="B19" s="11" t="s">
        <v>22</v>
      </c>
      <c r="C19" s="25">
        <v>0</v>
      </c>
      <c r="D19" s="25">
        <v>0</v>
      </c>
      <c r="E19" s="25">
        <v>0</v>
      </c>
      <c r="F19" s="25">
        <v>0</v>
      </c>
      <c r="G19" s="26">
        <v>0</v>
      </c>
      <c r="H19" s="28" t="str">
        <f t="shared" si="0"/>
        <v/>
      </c>
      <c r="I19" s="27" t="str">
        <f t="shared" si="3"/>
        <v/>
      </c>
      <c r="J19" s="28" t="str">
        <f t="shared" si="1"/>
        <v/>
      </c>
      <c r="K19" s="27" t="str">
        <f t="shared" si="2"/>
        <v/>
      </c>
      <c r="L19" s="18"/>
    </row>
    <row r="20" spans="1:14">
      <c r="A20" s="16"/>
      <c r="B20" s="11" t="s">
        <v>8</v>
      </c>
      <c r="C20" s="25">
        <v>0</v>
      </c>
      <c r="D20" s="25">
        <v>6.933333333333333E-2</v>
      </c>
      <c r="E20" s="25">
        <v>8.6333333333333331E-2</v>
      </c>
      <c r="F20" s="25">
        <v>0</v>
      </c>
      <c r="G20" s="26">
        <v>0</v>
      </c>
      <c r="H20" s="28" t="str">
        <f t="shared" si="0"/>
        <v/>
      </c>
      <c r="I20" s="27" t="str">
        <f t="shared" si="3"/>
        <v/>
      </c>
      <c r="J20" s="28" t="str">
        <f t="shared" si="1"/>
        <v/>
      </c>
      <c r="K20" s="27" t="str">
        <f t="shared" si="2"/>
        <v/>
      </c>
      <c r="L20" s="18"/>
    </row>
    <row r="21" spans="1:14">
      <c r="A21" s="16"/>
      <c r="B21" s="11" t="s">
        <v>9</v>
      </c>
      <c r="C21" s="25">
        <v>0</v>
      </c>
      <c r="D21" s="25">
        <v>0</v>
      </c>
      <c r="E21" s="25">
        <v>0</v>
      </c>
      <c r="F21" s="25">
        <v>0</v>
      </c>
      <c r="G21" s="26">
        <v>0</v>
      </c>
      <c r="H21" s="28" t="str">
        <f t="shared" si="0"/>
        <v/>
      </c>
      <c r="I21" s="27" t="str">
        <f t="shared" si="3"/>
        <v/>
      </c>
      <c r="J21" s="28" t="str">
        <f t="shared" si="1"/>
        <v/>
      </c>
      <c r="K21" s="27" t="str">
        <f t="shared" si="2"/>
        <v/>
      </c>
      <c r="L21" s="18"/>
    </row>
    <row r="22" spans="1:14">
      <c r="A22" s="16"/>
      <c r="B22" s="11" t="s">
        <v>11</v>
      </c>
      <c r="C22" s="25">
        <v>0</v>
      </c>
      <c r="D22" s="25">
        <v>0</v>
      </c>
      <c r="E22" s="25">
        <v>0</v>
      </c>
      <c r="F22" s="25">
        <v>0</v>
      </c>
      <c r="G22" s="26">
        <v>0</v>
      </c>
      <c r="H22" s="28" t="str">
        <f t="shared" si="0"/>
        <v/>
      </c>
      <c r="I22" s="27" t="str">
        <f t="shared" si="3"/>
        <v/>
      </c>
      <c r="J22" s="28" t="str">
        <f t="shared" si="1"/>
        <v/>
      </c>
      <c r="K22" s="27" t="str">
        <f t="shared" si="2"/>
        <v/>
      </c>
      <c r="L22" s="18"/>
    </row>
    <row r="23" spans="1:14">
      <c r="A23" s="16"/>
      <c r="B23" s="11" t="s">
        <v>24</v>
      </c>
      <c r="C23" s="25">
        <v>0</v>
      </c>
      <c r="D23" s="25">
        <v>0</v>
      </c>
      <c r="E23" s="25">
        <v>0</v>
      </c>
      <c r="F23" s="25">
        <v>0.11133333333333334</v>
      </c>
      <c r="G23" s="26">
        <v>0</v>
      </c>
      <c r="H23" s="28" t="str">
        <f t="shared" si="0"/>
        <v/>
      </c>
      <c r="I23" s="27" t="str">
        <f t="shared" si="3"/>
        <v/>
      </c>
      <c r="J23" s="28" t="str">
        <f t="shared" si="1"/>
        <v/>
      </c>
      <c r="K23" s="27">
        <f t="shared" si="2"/>
        <v>5.7645840524680709</v>
      </c>
      <c r="L23" s="18"/>
    </row>
    <row r="24" spans="1:14" s="23" customFormat="1">
      <c r="A24" s="16"/>
      <c r="B24" s="11" t="s">
        <v>20</v>
      </c>
      <c r="C24" s="25">
        <v>3.3999999999999996E-2</v>
      </c>
      <c r="D24" s="25">
        <v>0.11233333333333333</v>
      </c>
      <c r="E24" s="25">
        <v>6.0666666666666667E-2</v>
      </c>
      <c r="F24" s="25">
        <v>0</v>
      </c>
      <c r="G24" s="26">
        <v>0</v>
      </c>
      <c r="H24" s="28" t="str">
        <f t="shared" si="0"/>
        <v/>
      </c>
      <c r="I24" s="27" t="str">
        <f t="shared" si="3"/>
        <v/>
      </c>
      <c r="J24" s="28" t="str">
        <f t="shared" si="1"/>
        <v/>
      </c>
      <c r="K24" s="27" t="str">
        <f t="shared" si="2"/>
        <v/>
      </c>
      <c r="L24" s="18"/>
      <c r="M24" s="9"/>
    </row>
    <row r="25" spans="1:14" s="23" customFormat="1">
      <c r="A25" s="16"/>
      <c r="B25" s="11" t="s">
        <v>25</v>
      </c>
      <c r="C25" s="25">
        <v>0.32266666666666666</v>
      </c>
      <c r="D25" s="25">
        <v>1.6333333333333335</v>
      </c>
      <c r="E25" s="25">
        <v>1.383</v>
      </c>
      <c r="F25" s="25">
        <v>0</v>
      </c>
      <c r="G25" s="26">
        <v>0</v>
      </c>
      <c r="H25" s="28" t="str">
        <f t="shared" si="0"/>
        <v/>
      </c>
      <c r="I25" s="27" t="str">
        <f t="shared" si="3"/>
        <v/>
      </c>
      <c r="J25" s="28" t="str">
        <f t="shared" si="1"/>
        <v/>
      </c>
      <c r="K25" s="27" t="str">
        <f t="shared" si="2"/>
        <v/>
      </c>
      <c r="L25" s="18"/>
      <c r="M25" s="9"/>
    </row>
    <row r="26" spans="1:14" s="23" customFormat="1">
      <c r="A26" s="16"/>
      <c r="B26" s="11" t="s">
        <v>26</v>
      </c>
      <c r="C26" s="25">
        <v>0</v>
      </c>
      <c r="D26" s="25">
        <v>0</v>
      </c>
      <c r="E26" s="25">
        <v>0.52033333333333331</v>
      </c>
      <c r="F26" s="25">
        <v>0.35133333333333333</v>
      </c>
      <c r="G26" s="26">
        <v>0</v>
      </c>
      <c r="H26" s="28" t="str">
        <f t="shared" si="0"/>
        <v/>
      </c>
      <c r="I26" s="27" t="str">
        <f t="shared" si="3"/>
        <v/>
      </c>
      <c r="J26" s="28" t="str">
        <f t="shared" si="1"/>
        <v/>
      </c>
      <c r="K26" s="27">
        <f t="shared" si="2"/>
        <v>18.191232309285468</v>
      </c>
      <c r="L26" s="18"/>
      <c r="M26" s="9"/>
    </row>
    <row r="27" spans="1:14" s="23" customFormat="1">
      <c r="A27" s="16"/>
      <c r="B27" s="11" t="s">
        <v>27</v>
      </c>
      <c r="C27" s="25">
        <v>0</v>
      </c>
      <c r="D27" s="25">
        <v>0</v>
      </c>
      <c r="E27" s="25">
        <v>0.67433333333333323</v>
      </c>
      <c r="F27" s="25">
        <v>0.215</v>
      </c>
      <c r="G27" s="26">
        <v>0</v>
      </c>
      <c r="H27" s="28" t="str">
        <f t="shared" si="0"/>
        <v/>
      </c>
      <c r="I27" s="27" t="str">
        <f t="shared" si="3"/>
        <v/>
      </c>
      <c r="J27" s="28" t="str">
        <f t="shared" si="1"/>
        <v/>
      </c>
      <c r="K27" s="27">
        <f t="shared" si="2"/>
        <v>11.132205730065586</v>
      </c>
      <c r="L27" s="18"/>
      <c r="M27" s="9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B41" s="91" t="s">
        <v>31</v>
      </c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91" t="s">
        <v>115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91" t="s">
        <v>112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91" t="s">
        <v>113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20"/>
      <c r="B45" s="110" t="s">
        <v>188</v>
      </c>
      <c r="C45" s="21"/>
      <c r="D45" s="21"/>
      <c r="E45" s="21"/>
      <c r="F45" s="21"/>
      <c r="G45" s="21"/>
      <c r="H45" s="21"/>
      <c r="I45" s="21"/>
      <c r="J45" s="21"/>
      <c r="K45" s="21"/>
      <c r="L45" s="22"/>
      <c r="M45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62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5"/>
  <sheetViews>
    <sheetView zoomScaleSheetLayoutView="100" workbookViewId="0">
      <pane ySplit="11" topLeftCell="A12" activePane="bottomLeft" state="frozen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6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06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200" t="s">
        <v>158</v>
      </c>
      <c r="D7" s="200"/>
      <c r="E7" s="200"/>
      <c r="F7" s="200"/>
      <c r="G7" s="200"/>
      <c r="H7" s="200"/>
      <c r="I7" s="200"/>
      <c r="J7" s="200"/>
      <c r="K7" s="200"/>
      <c r="L7" s="18"/>
    </row>
    <row r="8" spans="1:15">
      <c r="A8" s="16"/>
      <c r="B8" s="10"/>
      <c r="C8" s="197" t="s">
        <v>132</v>
      </c>
      <c r="D8" s="197"/>
      <c r="E8" s="197"/>
      <c r="F8" s="197"/>
      <c r="G8" s="197"/>
      <c r="H8" s="197"/>
      <c r="I8" s="197"/>
      <c r="J8" s="197"/>
      <c r="K8" s="197"/>
      <c r="L8" s="18"/>
    </row>
    <row r="9" spans="1:15">
      <c r="A9" s="16"/>
      <c r="B9" s="10"/>
      <c r="C9" s="134"/>
      <c r="D9" s="134"/>
      <c r="E9" s="134"/>
      <c r="F9" s="134"/>
      <c r="G9" s="134"/>
      <c r="H9" s="10"/>
      <c r="I9" s="10"/>
      <c r="J9" s="10"/>
      <c r="K9" s="10"/>
      <c r="L9" s="18"/>
    </row>
    <row r="10" spans="1:15" ht="15.75" customHeight="1">
      <c r="A10" s="16"/>
      <c r="B10" s="11"/>
      <c r="C10" s="198" t="s">
        <v>2</v>
      </c>
      <c r="D10" s="198"/>
      <c r="E10" s="198"/>
      <c r="F10" s="198"/>
      <c r="G10" s="198"/>
      <c r="H10" s="199" t="s">
        <v>1</v>
      </c>
      <c r="I10" s="199" t="s">
        <v>3</v>
      </c>
      <c r="J10" s="199" t="s">
        <v>29</v>
      </c>
      <c r="K10" s="199" t="s">
        <v>30</v>
      </c>
      <c r="L10" s="18"/>
    </row>
    <row r="11" spans="1:15">
      <c r="A11" s="16"/>
      <c r="B11" s="11"/>
      <c r="C11" s="134">
        <v>2006</v>
      </c>
      <c r="D11" s="134">
        <v>2007</v>
      </c>
      <c r="E11" s="134">
        <v>2008</v>
      </c>
      <c r="F11" s="134">
        <v>2009</v>
      </c>
      <c r="G11" s="134">
        <v>2010</v>
      </c>
      <c r="H11" s="199"/>
      <c r="I11" s="199"/>
      <c r="J11" s="199"/>
      <c r="K11" s="199"/>
      <c r="L11" s="18"/>
    </row>
    <row r="12" spans="1:15" ht="12" customHeight="1">
      <c r="A12" s="16"/>
      <c r="B12" s="11"/>
      <c r="C12" s="134"/>
      <c r="D12" s="134"/>
      <c r="E12" s="134"/>
      <c r="F12" s="134"/>
      <c r="G12" s="134"/>
      <c r="H12" s="134"/>
      <c r="I12" s="134"/>
      <c r="J12" s="134"/>
      <c r="K12" s="134"/>
      <c r="L12" s="18"/>
    </row>
    <row r="13" spans="1:15">
      <c r="A13" s="16"/>
      <c r="B13" s="12" t="s">
        <v>28</v>
      </c>
      <c r="C13" s="26">
        <v>140.33066666666667</v>
      </c>
      <c r="D13" s="26">
        <v>166.95399999999998</v>
      </c>
      <c r="E13" s="26">
        <v>156.07666666666668</v>
      </c>
      <c r="F13" s="26">
        <v>172.51499999999999</v>
      </c>
      <c r="G13" s="26">
        <v>198.64533333333335</v>
      </c>
      <c r="H13" s="28">
        <f t="shared" ref="H13:H27" si="0">IF(OR(OR(G13=0,F13=0),G13=""),"",(G13/F13-1)*100)</f>
        <v>15.146702219130725</v>
      </c>
      <c r="I13" s="27">
        <f>IF(OR(OR(G13=0,F13=0),F13=""),"",(F13/E13-1)*100)</f>
        <v>10.532217072806072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32</v>
      </c>
      <c r="C14" s="25">
        <f>C13-SUM(C15:C27)</f>
        <v>129.68800000000002</v>
      </c>
      <c r="D14" s="25">
        <f>D13-SUM(D15:D27)</f>
        <v>155.56799999999998</v>
      </c>
      <c r="E14" s="25">
        <f>E13-SUM(E15:E27)</f>
        <v>142.15266666666668</v>
      </c>
      <c r="F14" s="25">
        <f>F13-SUM(F15:F27)</f>
        <v>154.36133333333331</v>
      </c>
      <c r="G14" s="25">
        <f>G13-SUM(G15:G27)</f>
        <v>180.3366666666667</v>
      </c>
      <c r="H14" s="28">
        <f t="shared" si="0"/>
        <v>16.827616587919291</v>
      </c>
      <c r="I14" s="27">
        <f>IF(OR(OR(G14=0,F14=0),F14=""),"",(F14/E14-1)*100)</f>
        <v>8.5884190236787497</v>
      </c>
      <c r="J14" s="28">
        <f t="shared" si="1"/>
        <v>90.783238468560384</v>
      </c>
      <c r="K14" s="27">
        <f t="shared" si="2"/>
        <v>89.477050304804408</v>
      </c>
      <c r="L14" s="18"/>
    </row>
    <row r="15" spans="1:15">
      <c r="A15" s="16"/>
      <c r="B15" s="12" t="s">
        <v>5</v>
      </c>
      <c r="C15" s="29">
        <v>0.56433333333333335</v>
      </c>
      <c r="D15" s="29">
        <v>2.4333333333333331</v>
      </c>
      <c r="E15" s="29">
        <v>5.6069999999999993</v>
      </c>
      <c r="F15" s="29">
        <v>2.7070000000000003</v>
      </c>
      <c r="G15" s="29">
        <v>6.6789999999999994</v>
      </c>
      <c r="H15" s="58">
        <f t="shared" si="0"/>
        <v>146.73069818987804</v>
      </c>
      <c r="I15" s="36">
        <f t="shared" ref="I15:I27" si="3">IF(OR(OR(G15=0,F15=0),F15=""),"",(F15/E15-1)*100)</f>
        <v>-51.721062957018006</v>
      </c>
      <c r="J15" s="58">
        <f t="shared" si="1"/>
        <v>3.3622738012135529</v>
      </c>
      <c r="K15" s="36">
        <f t="shared" si="2"/>
        <v>1.5691389154566273</v>
      </c>
      <c r="L15" s="18"/>
      <c r="N15" s="23" t="s">
        <v>5</v>
      </c>
      <c r="O15" s="34">
        <f>J15</f>
        <v>3.3622738012135529</v>
      </c>
    </row>
    <row r="16" spans="1:15">
      <c r="A16" s="16"/>
      <c r="B16" s="11" t="s">
        <v>25</v>
      </c>
      <c r="C16" s="63">
        <v>1.0936666666666668</v>
      </c>
      <c r="D16" s="63">
        <v>1.6106666666666667</v>
      </c>
      <c r="E16" s="63">
        <v>0.96400000000000008</v>
      </c>
      <c r="F16" s="63">
        <v>5.3746666666666663</v>
      </c>
      <c r="G16" s="64">
        <v>2.8879999999999999</v>
      </c>
      <c r="H16" s="28">
        <f t="shared" si="0"/>
        <v>-46.266435127759863</v>
      </c>
      <c r="I16" s="27">
        <f t="shared" si="3"/>
        <v>457.53803596127239</v>
      </c>
      <c r="J16" s="28">
        <f t="shared" si="1"/>
        <v>1.4538473930086451</v>
      </c>
      <c r="K16" s="27">
        <f t="shared" si="2"/>
        <v>3.1154778811504311</v>
      </c>
      <c r="L16" s="18"/>
      <c r="N16" s="23" t="s">
        <v>42</v>
      </c>
      <c r="O16" s="34">
        <f>100-O15</f>
        <v>96.637726198786453</v>
      </c>
    </row>
    <row r="17" spans="1:14">
      <c r="A17" s="16"/>
      <c r="B17" s="11" t="s">
        <v>26</v>
      </c>
      <c r="C17" s="25">
        <v>1.514</v>
      </c>
      <c r="D17" s="25">
        <v>2.1003333333333334</v>
      </c>
      <c r="E17" s="25">
        <v>1.1666666666666667</v>
      </c>
      <c r="F17" s="25">
        <v>2.0013333333333332</v>
      </c>
      <c r="G17" s="26">
        <v>2.1606666666666667</v>
      </c>
      <c r="H17" s="28">
        <f t="shared" si="0"/>
        <v>7.9613590939373813</v>
      </c>
      <c r="I17" s="27">
        <f t="shared" si="3"/>
        <v>71.54285714285713</v>
      </c>
      <c r="J17" s="28">
        <f t="shared" si="1"/>
        <v>1.0877006926918327</v>
      </c>
      <c r="K17" s="27">
        <f t="shared" si="2"/>
        <v>1.1600923591185308</v>
      </c>
      <c r="L17" s="18"/>
    </row>
    <row r="18" spans="1:14">
      <c r="A18" s="16"/>
      <c r="B18" s="11" t="s">
        <v>24</v>
      </c>
      <c r="C18" s="25">
        <v>0.80633333333333335</v>
      </c>
      <c r="D18" s="25">
        <v>1.0556666666666665</v>
      </c>
      <c r="E18" s="25">
        <v>0.91333333333333344</v>
      </c>
      <c r="F18" s="25">
        <v>1.4203333333333334</v>
      </c>
      <c r="G18" s="26">
        <v>1.7403333333333333</v>
      </c>
      <c r="H18" s="28">
        <f t="shared" si="0"/>
        <v>22.529922553391213</v>
      </c>
      <c r="I18" s="27">
        <f t="shared" si="3"/>
        <v>55.51094890510948</v>
      </c>
      <c r="J18" s="28">
        <f t="shared" si="1"/>
        <v>0.87610078934650693</v>
      </c>
      <c r="K18" s="27">
        <f t="shared" si="2"/>
        <v>0.82331005033378746</v>
      </c>
      <c r="L18" s="18"/>
    </row>
    <row r="19" spans="1:14">
      <c r="A19" s="16"/>
      <c r="B19" s="11" t="s">
        <v>20</v>
      </c>
      <c r="C19" s="25">
        <v>1.0376666666666667</v>
      </c>
      <c r="D19" s="25">
        <v>0.87866666666666671</v>
      </c>
      <c r="E19" s="25">
        <v>1.1976666666666667</v>
      </c>
      <c r="F19" s="25">
        <v>2.1560000000000001</v>
      </c>
      <c r="G19" s="26">
        <v>1.1253333333333331</v>
      </c>
      <c r="H19" s="28">
        <f t="shared" si="0"/>
        <v>-47.80457637600496</v>
      </c>
      <c r="I19" s="27">
        <f t="shared" si="3"/>
        <v>80.016699137211262</v>
      </c>
      <c r="J19" s="28">
        <f t="shared" si="1"/>
        <v>0.56650378564141091</v>
      </c>
      <c r="K19" s="27">
        <f t="shared" si="2"/>
        <v>1.2497463988638671</v>
      </c>
      <c r="L19" s="18"/>
    </row>
    <row r="20" spans="1:14">
      <c r="A20" s="16"/>
      <c r="B20" s="11" t="s">
        <v>8</v>
      </c>
      <c r="C20" s="25">
        <v>1.3266666666666667</v>
      </c>
      <c r="D20" s="25">
        <v>0.82599999999999996</v>
      </c>
      <c r="E20" s="25">
        <v>1.4776666666666667</v>
      </c>
      <c r="F20" s="25">
        <v>0.96499999999999997</v>
      </c>
      <c r="G20" s="26">
        <v>0.86299999999999999</v>
      </c>
      <c r="H20" s="28">
        <f t="shared" si="0"/>
        <v>-10.569948186528499</v>
      </c>
      <c r="I20" s="27">
        <f t="shared" si="3"/>
        <v>-34.69433792014437</v>
      </c>
      <c r="J20" s="28">
        <f t="shared" si="1"/>
        <v>0.43444262471137834</v>
      </c>
      <c r="K20" s="27">
        <f t="shared" si="2"/>
        <v>0.55937164884212964</v>
      </c>
      <c r="L20" s="18"/>
    </row>
    <row r="21" spans="1:14">
      <c r="A21" s="16"/>
      <c r="B21" s="11" t="s">
        <v>22</v>
      </c>
      <c r="C21" s="25">
        <v>0.71166666666666656</v>
      </c>
      <c r="D21" s="25">
        <v>0.39533333333333331</v>
      </c>
      <c r="E21" s="25">
        <v>0</v>
      </c>
      <c r="F21" s="25">
        <v>0.54166666666666663</v>
      </c>
      <c r="G21" s="26">
        <v>0.7636666666666666</v>
      </c>
      <c r="H21" s="28">
        <f t="shared" si="0"/>
        <v>40.984615384615374</v>
      </c>
      <c r="I21" s="27"/>
      <c r="J21" s="28">
        <f t="shared" si="1"/>
        <v>0.38443725500724901</v>
      </c>
      <c r="K21" s="27">
        <f t="shared" si="2"/>
        <v>0.31398235902192079</v>
      </c>
      <c r="L21" s="18"/>
    </row>
    <row r="22" spans="1:14">
      <c r="A22" s="16"/>
      <c r="B22" s="11" t="s">
        <v>23</v>
      </c>
      <c r="C22" s="25">
        <v>0.82066666666666677</v>
      </c>
      <c r="D22" s="25">
        <v>0.44033333333333341</v>
      </c>
      <c r="E22" s="25">
        <v>0.109</v>
      </c>
      <c r="F22" s="25">
        <v>0.95466666666666666</v>
      </c>
      <c r="G22" s="26">
        <v>0.52</v>
      </c>
      <c r="H22" s="28">
        <f t="shared" si="0"/>
        <v>-45.530726256983236</v>
      </c>
      <c r="I22" s="27">
        <f t="shared" si="3"/>
        <v>775.84097859327221</v>
      </c>
      <c r="J22" s="28">
        <f t="shared" si="1"/>
        <v>0.26177307630349561</v>
      </c>
      <c r="K22" s="27">
        <f t="shared" si="2"/>
        <v>0.55338183153155773</v>
      </c>
      <c r="L22" s="18"/>
    </row>
    <row r="23" spans="1:14">
      <c r="A23" s="16"/>
      <c r="B23" s="11" t="s">
        <v>11</v>
      </c>
      <c r="C23" s="25">
        <v>0.81166666666666665</v>
      </c>
      <c r="D23" s="25">
        <v>0.36333333333333329</v>
      </c>
      <c r="E23" s="25">
        <v>0.46933333333333332</v>
      </c>
      <c r="F23" s="25">
        <v>0.41866666666666674</v>
      </c>
      <c r="G23" s="26">
        <v>0.4326666666666667</v>
      </c>
      <c r="H23" s="28">
        <f t="shared" si="0"/>
        <v>3.3439490445859699</v>
      </c>
      <c r="I23" s="27">
        <f t="shared" si="3"/>
        <v>-10.795454545454531</v>
      </c>
      <c r="J23" s="28">
        <f t="shared" si="1"/>
        <v>0.21780862374483168</v>
      </c>
      <c r="K23" s="27">
        <f t="shared" si="2"/>
        <v>0.24268421103478929</v>
      </c>
      <c r="L23" s="18"/>
    </row>
    <row r="24" spans="1:14">
      <c r="A24" s="16"/>
      <c r="B24" s="11" t="s">
        <v>21</v>
      </c>
      <c r="C24" s="25">
        <v>0.76633333333333331</v>
      </c>
      <c r="D24" s="25">
        <v>0.25933333333333336</v>
      </c>
      <c r="E24" s="25">
        <v>1.4423333333333332</v>
      </c>
      <c r="F24" s="25">
        <v>0.76866666666666672</v>
      </c>
      <c r="G24" s="26">
        <v>0.36200000000000004</v>
      </c>
      <c r="H24" s="28">
        <f t="shared" si="0"/>
        <v>-52.905464006938416</v>
      </c>
      <c r="I24" s="27">
        <f t="shared" si="3"/>
        <v>-46.706725213773971</v>
      </c>
      <c r="J24" s="28">
        <f t="shared" si="1"/>
        <v>0.18223433388820276</v>
      </c>
      <c r="K24" s="27">
        <f t="shared" si="2"/>
        <v>0.44556511994126119</v>
      </c>
      <c r="L24" s="18"/>
    </row>
    <row r="25" spans="1:14">
      <c r="A25" s="16"/>
      <c r="B25" s="11" t="s">
        <v>9</v>
      </c>
      <c r="C25" s="25">
        <v>0.84066666666666656</v>
      </c>
      <c r="D25" s="25">
        <v>0.32100000000000001</v>
      </c>
      <c r="E25" s="25">
        <v>0.13</v>
      </c>
      <c r="F25" s="25">
        <v>0.23066666666666666</v>
      </c>
      <c r="G25" s="26">
        <v>0.29366666666666669</v>
      </c>
      <c r="H25" s="28">
        <f t="shared" si="0"/>
        <v>27.31213872832372</v>
      </c>
      <c r="I25" s="27">
        <f t="shared" si="3"/>
        <v>77.435897435897431</v>
      </c>
      <c r="J25" s="28">
        <f t="shared" si="1"/>
        <v>0.14783466680985877</v>
      </c>
      <c r="K25" s="27">
        <f t="shared" si="2"/>
        <v>0.13370817996502721</v>
      </c>
      <c r="L25" s="18"/>
    </row>
    <row r="26" spans="1:14">
      <c r="A26" s="16"/>
      <c r="B26" s="11" t="s">
        <v>27</v>
      </c>
      <c r="C26" s="25">
        <v>0.27333333333333337</v>
      </c>
      <c r="D26" s="25">
        <v>0.25833333333333336</v>
      </c>
      <c r="E26" s="25">
        <v>0.14833333333333334</v>
      </c>
      <c r="F26" s="25">
        <v>0.46166666666666667</v>
      </c>
      <c r="G26" s="26">
        <v>0.27933333333333338</v>
      </c>
      <c r="H26" s="28">
        <f t="shared" si="0"/>
        <v>-39.494584837545119</v>
      </c>
      <c r="I26" s="27">
        <f t="shared" si="3"/>
        <v>211.23595505617976</v>
      </c>
      <c r="J26" s="28">
        <f t="shared" si="1"/>
        <v>0.14061912688610859</v>
      </c>
      <c r="K26" s="27">
        <f t="shared" si="2"/>
        <v>0.26760957984329869</v>
      </c>
      <c r="L26" s="18"/>
    </row>
    <row r="27" spans="1:14">
      <c r="A27" s="16"/>
      <c r="B27" s="11" t="s">
        <v>6</v>
      </c>
      <c r="C27" s="25">
        <v>7.5666666666666674E-2</v>
      </c>
      <c r="D27" s="25">
        <v>0.44366666666666665</v>
      </c>
      <c r="E27" s="25">
        <v>0.29866666666666664</v>
      </c>
      <c r="F27" s="25">
        <v>0.15333333333333335</v>
      </c>
      <c r="G27" s="26">
        <v>0.20099999999999998</v>
      </c>
      <c r="H27" s="28">
        <f t="shared" si="0"/>
        <v>31.086956521739118</v>
      </c>
      <c r="I27" s="27">
        <f t="shared" si="3"/>
        <v>-48.660714285714278</v>
      </c>
      <c r="J27" s="28">
        <f t="shared" si="1"/>
        <v>0.1011853621865435</v>
      </c>
      <c r="K27" s="27">
        <f t="shared" si="2"/>
        <v>8.8881160092359135E-2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B41" s="12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91" t="s">
        <v>31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91" t="s">
        <v>115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91" t="s">
        <v>112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20"/>
      <c r="B45" s="110" t="s">
        <v>113</v>
      </c>
      <c r="C45" s="21"/>
      <c r="D45" s="21"/>
      <c r="E45" s="21"/>
      <c r="F45" s="21"/>
      <c r="G45" s="21"/>
      <c r="H45" s="21"/>
      <c r="I45" s="21"/>
      <c r="J45" s="21"/>
      <c r="K45" s="21"/>
      <c r="L45" s="22"/>
      <c r="M45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63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5"/>
  <sheetViews>
    <sheetView zoomScaleSheetLayoutView="100" workbookViewId="0">
      <pane ySplit="11" topLeftCell="A12" activePane="bottomLeft" state="frozen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06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200" t="s">
        <v>157</v>
      </c>
      <c r="D7" s="200"/>
      <c r="E7" s="200"/>
      <c r="F7" s="200"/>
      <c r="G7" s="200"/>
      <c r="H7" s="200"/>
      <c r="I7" s="200"/>
      <c r="J7" s="200"/>
      <c r="K7" s="200"/>
      <c r="L7" s="18"/>
    </row>
    <row r="8" spans="1:15">
      <c r="A8" s="16"/>
      <c r="B8" s="10"/>
      <c r="C8" s="197" t="s">
        <v>132</v>
      </c>
      <c r="D8" s="197"/>
      <c r="E8" s="197"/>
      <c r="F8" s="197"/>
      <c r="G8" s="197"/>
      <c r="H8" s="197"/>
      <c r="I8" s="197"/>
      <c r="J8" s="197"/>
      <c r="K8" s="197"/>
      <c r="L8" s="18"/>
    </row>
    <row r="9" spans="1:15">
      <c r="A9" s="16"/>
      <c r="B9" s="10"/>
      <c r="C9" s="134"/>
      <c r="D9" s="134"/>
      <c r="E9" s="134"/>
      <c r="F9" s="134"/>
      <c r="G9" s="134"/>
      <c r="H9" s="10"/>
      <c r="I9" s="10"/>
      <c r="J9" s="10"/>
      <c r="K9" s="10"/>
      <c r="L9" s="18"/>
    </row>
    <row r="10" spans="1:15" ht="15.75" customHeight="1">
      <c r="A10" s="16"/>
      <c r="B10" s="11"/>
      <c r="C10" s="198" t="s">
        <v>2</v>
      </c>
      <c r="D10" s="198"/>
      <c r="E10" s="198"/>
      <c r="F10" s="198"/>
      <c r="G10" s="198"/>
      <c r="H10" s="199" t="s">
        <v>1</v>
      </c>
      <c r="I10" s="199" t="s">
        <v>3</v>
      </c>
      <c r="J10" s="199" t="s">
        <v>29</v>
      </c>
      <c r="K10" s="199" t="s">
        <v>30</v>
      </c>
      <c r="L10" s="18"/>
    </row>
    <row r="11" spans="1:15">
      <c r="A11" s="16"/>
      <c r="B11" s="11"/>
      <c r="C11" s="134">
        <v>2006</v>
      </c>
      <c r="D11" s="134">
        <v>2007</v>
      </c>
      <c r="E11" s="134">
        <v>2008</v>
      </c>
      <c r="F11" s="134">
        <v>2009</v>
      </c>
      <c r="G11" s="134">
        <v>2010</v>
      </c>
      <c r="H11" s="199"/>
      <c r="I11" s="199"/>
      <c r="J11" s="199"/>
      <c r="K11" s="199"/>
      <c r="L11" s="18"/>
    </row>
    <row r="12" spans="1:15" ht="12" customHeight="1">
      <c r="A12" s="16"/>
      <c r="B12" s="11"/>
      <c r="C12" s="134"/>
      <c r="D12" s="134"/>
      <c r="E12" s="134"/>
      <c r="F12" s="134"/>
      <c r="G12" s="134"/>
      <c r="H12" s="134"/>
      <c r="I12" s="134"/>
      <c r="J12" s="134"/>
      <c r="K12" s="134"/>
      <c r="L12" s="18"/>
    </row>
    <row r="13" spans="1:15">
      <c r="A13" s="16"/>
      <c r="B13" s="12" t="s">
        <v>28</v>
      </c>
      <c r="C13" s="26">
        <v>10.58</v>
      </c>
      <c r="D13" s="26">
        <v>9.6649999999999991</v>
      </c>
      <c r="E13" s="26">
        <v>15.747333333333335</v>
      </c>
      <c r="F13" s="26">
        <v>20.193999999999999</v>
      </c>
      <c r="G13" s="26">
        <v>26.906666666666666</v>
      </c>
      <c r="H13" s="28">
        <f t="shared" ref="H13:H27" si="0">IF(OR(OR(G13=0,F13=0),G13=""),"",(G13/F13-1)*100)</f>
        <v>33.240896635964475</v>
      </c>
      <c r="I13" s="27">
        <f>IF(OR(OR(G13=0,F13=0),F13=""),"",(F13/E13-1)*100)</f>
        <v>28.237585199610503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32</v>
      </c>
      <c r="C14" s="25">
        <f>C13-SUM(C15:C27)</f>
        <v>7.3879999999999999</v>
      </c>
      <c r="D14" s="25">
        <f>D13-SUM(D15:D27)</f>
        <v>8.6086666666666662</v>
      </c>
      <c r="E14" s="25">
        <f>E13-SUM(E15:E27)</f>
        <v>14.059333333333335</v>
      </c>
      <c r="F14" s="25">
        <f>F13-SUM(F15:F27)</f>
        <v>16.754999999999999</v>
      </c>
      <c r="G14" s="25">
        <f>G13-SUM(G15:G27)</f>
        <v>22.779</v>
      </c>
      <c r="H14" s="28">
        <f t="shared" si="0"/>
        <v>35.953446732318724</v>
      </c>
      <c r="I14" s="27">
        <f>IF(OR(OR(G14=0,F14=0),F14=""),"",(F14/E14-1)*100)</f>
        <v>19.173502773957974</v>
      </c>
      <c r="J14" s="28">
        <f t="shared" si="1"/>
        <v>84.659316154608518</v>
      </c>
      <c r="K14" s="27">
        <f t="shared" si="2"/>
        <v>82.970189165098546</v>
      </c>
      <c r="L14" s="18"/>
    </row>
    <row r="15" spans="1:15">
      <c r="A15" s="16"/>
      <c r="B15" s="11" t="s">
        <v>21</v>
      </c>
      <c r="C15" s="63">
        <v>0.26133333333333336</v>
      </c>
      <c r="D15" s="63">
        <v>0.28533333333333333</v>
      </c>
      <c r="E15" s="63">
        <v>9.9666666666666667E-2</v>
      </c>
      <c r="F15" s="63">
        <v>0</v>
      </c>
      <c r="G15" s="64">
        <v>1.1573333333333335</v>
      </c>
      <c r="H15" s="28" t="str">
        <f t="shared" si="0"/>
        <v/>
      </c>
      <c r="I15" s="27" t="str">
        <f t="shared" ref="I15:I27" si="3">IF(OR(OR(G15=0,F15=0),F15=""),"",(F15/E15-1)*100)</f>
        <v/>
      </c>
      <c r="J15" s="28">
        <f t="shared" si="1"/>
        <v>4.3012884043607542</v>
      </c>
      <c r="K15" s="27" t="str">
        <f t="shared" si="2"/>
        <v/>
      </c>
      <c r="L15" s="18"/>
      <c r="N15" s="23" t="s">
        <v>5</v>
      </c>
      <c r="O15" s="34">
        <f>J24</f>
        <v>0</v>
      </c>
    </row>
    <row r="16" spans="1:15">
      <c r="A16" s="16"/>
      <c r="B16" s="11" t="s">
        <v>26</v>
      </c>
      <c r="C16" s="63">
        <v>0.42033333333333339</v>
      </c>
      <c r="D16" s="63">
        <v>0</v>
      </c>
      <c r="E16" s="63">
        <v>0</v>
      </c>
      <c r="F16" s="63">
        <v>0</v>
      </c>
      <c r="G16" s="64">
        <v>0.96966666666666679</v>
      </c>
      <c r="H16" s="28" t="str">
        <f t="shared" si="0"/>
        <v/>
      </c>
      <c r="I16" s="27" t="str">
        <f t="shared" si="3"/>
        <v/>
      </c>
      <c r="J16" s="28">
        <f t="shared" si="1"/>
        <v>3.6038156590683852</v>
      </c>
      <c r="K16" s="27" t="str">
        <f t="shared" si="2"/>
        <v/>
      </c>
      <c r="L16" s="18"/>
      <c r="N16" s="23" t="s">
        <v>42</v>
      </c>
      <c r="O16" s="34">
        <f>100-O15</f>
        <v>100</v>
      </c>
    </row>
    <row r="17" spans="1:14">
      <c r="A17" s="16"/>
      <c r="B17" s="11" t="s">
        <v>20</v>
      </c>
      <c r="C17" s="25">
        <v>0.113</v>
      </c>
      <c r="D17" s="25">
        <v>5.8333333333333327E-2</v>
      </c>
      <c r="E17" s="25">
        <v>5.1999999999999998E-2</v>
      </c>
      <c r="F17" s="25">
        <v>0.23766666666666669</v>
      </c>
      <c r="G17" s="26">
        <v>0.59166666666666667</v>
      </c>
      <c r="H17" s="28">
        <f t="shared" si="0"/>
        <v>148.94810659186533</v>
      </c>
      <c r="I17" s="27">
        <f t="shared" si="3"/>
        <v>357.0512820512821</v>
      </c>
      <c r="J17" s="28">
        <f t="shared" si="1"/>
        <v>2.1989593657086224</v>
      </c>
      <c r="K17" s="27">
        <f t="shared" si="2"/>
        <v>1.1769172361427489</v>
      </c>
      <c r="L17" s="18"/>
    </row>
    <row r="18" spans="1:14">
      <c r="A18" s="16"/>
      <c r="B18" s="11" t="s">
        <v>27</v>
      </c>
      <c r="C18" s="25">
        <v>0</v>
      </c>
      <c r="D18" s="25">
        <v>0</v>
      </c>
      <c r="E18" s="25">
        <v>0</v>
      </c>
      <c r="F18" s="25">
        <v>0.18300000000000002</v>
      </c>
      <c r="G18" s="26">
        <v>0.40700000000000003</v>
      </c>
      <c r="H18" s="28">
        <f t="shared" si="0"/>
        <v>122.40437158469946</v>
      </c>
      <c r="I18" s="27"/>
      <c r="J18" s="28">
        <f t="shared" si="1"/>
        <v>1.5126362735381567</v>
      </c>
      <c r="K18" s="27">
        <f t="shared" si="2"/>
        <v>0.90620976527681507</v>
      </c>
      <c r="L18" s="18"/>
    </row>
    <row r="19" spans="1:14">
      <c r="A19" s="16"/>
      <c r="B19" s="11" t="s">
        <v>25</v>
      </c>
      <c r="C19" s="25">
        <v>0.52366666666666672</v>
      </c>
      <c r="D19" s="25">
        <v>0</v>
      </c>
      <c r="E19" s="25">
        <v>0</v>
      </c>
      <c r="F19" s="25">
        <v>1.3380000000000001</v>
      </c>
      <c r="G19" s="26">
        <v>0.34133333333333332</v>
      </c>
      <c r="H19" s="28">
        <f t="shared" si="0"/>
        <v>-74.489287493771798</v>
      </c>
      <c r="I19" s="27"/>
      <c r="J19" s="28">
        <f t="shared" si="1"/>
        <v>1.2685827552031714</v>
      </c>
      <c r="K19" s="27">
        <f t="shared" si="2"/>
        <v>6.6257304149747451</v>
      </c>
      <c r="L19" s="18"/>
    </row>
    <row r="20" spans="1:14">
      <c r="A20" s="16"/>
      <c r="B20" s="11" t="s">
        <v>8</v>
      </c>
      <c r="C20" s="25">
        <v>0</v>
      </c>
      <c r="D20" s="25">
        <v>0.05</v>
      </c>
      <c r="E20" s="25">
        <v>0.152</v>
      </c>
      <c r="F20" s="25">
        <v>0.17</v>
      </c>
      <c r="G20" s="26">
        <v>0.25033333333333335</v>
      </c>
      <c r="H20" s="28">
        <f t="shared" si="0"/>
        <v>47.254901960784323</v>
      </c>
      <c r="I20" s="27">
        <f t="shared" si="3"/>
        <v>11.842105263157897</v>
      </c>
      <c r="J20" s="28">
        <f t="shared" si="1"/>
        <v>0.93037661050545095</v>
      </c>
      <c r="K20" s="27">
        <f t="shared" si="2"/>
        <v>0.84183420818064791</v>
      </c>
      <c r="L20" s="18"/>
    </row>
    <row r="21" spans="1:14">
      <c r="A21" s="16"/>
      <c r="B21" s="11" t="s">
        <v>22</v>
      </c>
      <c r="C21" s="25">
        <v>0.70533333333333326</v>
      </c>
      <c r="D21" s="25">
        <v>0.47266666666666662</v>
      </c>
      <c r="E21" s="25">
        <v>0</v>
      </c>
      <c r="F21" s="25">
        <v>0.47700000000000004</v>
      </c>
      <c r="G21" s="26">
        <v>0.21166666666666667</v>
      </c>
      <c r="H21" s="28">
        <f t="shared" si="0"/>
        <v>-55.625436757512233</v>
      </c>
      <c r="I21" s="27"/>
      <c r="J21" s="28">
        <f t="shared" si="1"/>
        <v>0.78666997026759167</v>
      </c>
      <c r="K21" s="27">
        <f t="shared" si="2"/>
        <v>2.3620877488362884</v>
      </c>
      <c r="L21" s="18"/>
    </row>
    <row r="22" spans="1:14">
      <c r="A22" s="16"/>
      <c r="B22" s="11" t="s">
        <v>24</v>
      </c>
      <c r="C22" s="25">
        <v>5.1666666666666666E-2</v>
      </c>
      <c r="D22" s="25">
        <v>0</v>
      </c>
      <c r="E22" s="25">
        <v>9.3000000000000013E-2</v>
      </c>
      <c r="F22" s="25">
        <v>0</v>
      </c>
      <c r="G22" s="26">
        <v>0.14333333333333334</v>
      </c>
      <c r="H22" s="28" t="str">
        <f t="shared" si="0"/>
        <v/>
      </c>
      <c r="I22" s="27" t="str">
        <f t="shared" si="3"/>
        <v/>
      </c>
      <c r="J22" s="28">
        <f t="shared" si="1"/>
        <v>0.5327056491575819</v>
      </c>
      <c r="K22" s="27" t="str">
        <f t="shared" si="2"/>
        <v/>
      </c>
      <c r="L22" s="18"/>
    </row>
    <row r="23" spans="1:14">
      <c r="A23" s="16"/>
      <c r="B23" s="11" t="s">
        <v>9</v>
      </c>
      <c r="C23" s="25">
        <v>0</v>
      </c>
      <c r="D23" s="25">
        <v>0</v>
      </c>
      <c r="E23" s="25">
        <v>0</v>
      </c>
      <c r="F23" s="25">
        <v>0</v>
      </c>
      <c r="G23" s="26">
        <v>5.5333333333333339E-2</v>
      </c>
      <c r="H23" s="28" t="str">
        <f t="shared" si="0"/>
        <v/>
      </c>
      <c r="I23" s="27" t="str">
        <f t="shared" si="3"/>
        <v/>
      </c>
      <c r="J23" s="28">
        <f t="shared" si="1"/>
        <v>0.20564915758176416</v>
      </c>
      <c r="K23" s="27" t="str">
        <f t="shared" si="2"/>
        <v/>
      </c>
      <c r="L23" s="18"/>
    </row>
    <row r="24" spans="1:14">
      <c r="A24" s="16"/>
      <c r="B24" s="12" t="s">
        <v>5</v>
      </c>
      <c r="C24" s="29">
        <v>0.94733333333333336</v>
      </c>
      <c r="D24" s="29">
        <v>0</v>
      </c>
      <c r="E24" s="29">
        <v>0.88733333333333331</v>
      </c>
      <c r="F24" s="29">
        <v>0.90400000000000003</v>
      </c>
      <c r="G24" s="29">
        <v>0</v>
      </c>
      <c r="H24" s="58" t="str">
        <f t="shared" si="0"/>
        <v/>
      </c>
      <c r="I24" s="36" t="str">
        <f t="shared" si="3"/>
        <v/>
      </c>
      <c r="J24" s="58">
        <v>0</v>
      </c>
      <c r="K24" s="36">
        <f t="shared" si="2"/>
        <v>4.4765772011488565</v>
      </c>
      <c r="L24" s="18"/>
    </row>
    <row r="25" spans="1:14">
      <c r="A25" s="16"/>
      <c r="B25" s="11" t="s">
        <v>6</v>
      </c>
      <c r="C25" s="25">
        <v>8.533333333333333E-2</v>
      </c>
      <c r="D25" s="25">
        <v>9.4333333333333325E-2</v>
      </c>
      <c r="E25" s="25">
        <v>0.25700000000000001</v>
      </c>
      <c r="F25" s="25">
        <v>0.12933333333333333</v>
      </c>
      <c r="G25" s="26">
        <v>0</v>
      </c>
      <c r="H25" s="28" t="str">
        <f t="shared" si="0"/>
        <v/>
      </c>
      <c r="I25" s="27" t="str">
        <f t="shared" si="3"/>
        <v/>
      </c>
      <c r="J25" s="28" t="str">
        <f t="shared" si="1"/>
        <v/>
      </c>
      <c r="K25" s="27">
        <f t="shared" si="2"/>
        <v>0.64045426034135555</v>
      </c>
      <c r="L25" s="18"/>
    </row>
    <row r="26" spans="1:14">
      <c r="A26" s="16"/>
      <c r="B26" s="11" t="s">
        <v>23</v>
      </c>
      <c r="C26" s="25">
        <v>4.6666666666666669E-2</v>
      </c>
      <c r="D26" s="25">
        <v>6.5000000000000002E-2</v>
      </c>
      <c r="E26" s="25">
        <v>0</v>
      </c>
      <c r="F26" s="25">
        <v>0</v>
      </c>
      <c r="G26" s="26">
        <v>0</v>
      </c>
      <c r="H26" s="28" t="str">
        <f t="shared" si="0"/>
        <v/>
      </c>
      <c r="I26" s="27" t="str">
        <f t="shared" si="3"/>
        <v/>
      </c>
      <c r="J26" s="28" t="str">
        <f t="shared" si="1"/>
        <v/>
      </c>
      <c r="K26" s="27" t="str">
        <f t="shared" si="2"/>
        <v/>
      </c>
      <c r="L26" s="18"/>
    </row>
    <row r="27" spans="1:14">
      <c r="A27" s="16"/>
      <c r="B27" s="11" t="s">
        <v>11</v>
      </c>
      <c r="C27" s="25">
        <v>3.7333333333333336E-2</v>
      </c>
      <c r="D27" s="25">
        <v>3.0666666666666665E-2</v>
      </c>
      <c r="E27" s="25">
        <v>0.14699999999999999</v>
      </c>
      <c r="F27" s="25">
        <v>0</v>
      </c>
      <c r="G27" s="26">
        <v>0</v>
      </c>
      <c r="H27" s="28" t="str">
        <f t="shared" si="0"/>
        <v/>
      </c>
      <c r="I27" s="27" t="str">
        <f t="shared" si="3"/>
        <v/>
      </c>
      <c r="J27" s="28" t="str">
        <f t="shared" si="1"/>
        <v/>
      </c>
      <c r="K27" s="27" t="str">
        <f t="shared" si="2"/>
        <v/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B41" s="12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91" t="s">
        <v>31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91" t="s">
        <v>115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91" t="s">
        <v>112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20"/>
      <c r="B45" s="110" t="s">
        <v>113</v>
      </c>
      <c r="C45" s="21"/>
      <c r="D45" s="21"/>
      <c r="E45" s="21"/>
      <c r="F45" s="21"/>
      <c r="G45" s="21"/>
      <c r="H45" s="21"/>
      <c r="I45" s="21"/>
      <c r="J45" s="21"/>
      <c r="K45" s="21"/>
      <c r="L45" s="22"/>
      <c r="M45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64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5"/>
  <sheetViews>
    <sheetView zoomScaleSheetLayoutView="100" workbookViewId="0">
      <pane ySplit="11" topLeftCell="A12" activePane="bottomLeft" state="frozen"/>
      <selection pane="bottomLeft" activeCell="C11" sqref="C11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06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200" t="s">
        <v>156</v>
      </c>
      <c r="D7" s="200"/>
      <c r="E7" s="200"/>
      <c r="F7" s="200"/>
      <c r="G7" s="200"/>
      <c r="H7" s="200"/>
      <c r="I7" s="200"/>
      <c r="J7" s="200"/>
      <c r="K7" s="200"/>
      <c r="L7" s="18"/>
    </row>
    <row r="8" spans="1:15">
      <c r="A8" s="16"/>
      <c r="B8" s="10"/>
      <c r="C8" s="197" t="s">
        <v>132</v>
      </c>
      <c r="D8" s="197"/>
      <c r="E8" s="197"/>
      <c r="F8" s="197"/>
      <c r="G8" s="197"/>
      <c r="H8" s="197"/>
      <c r="I8" s="197"/>
      <c r="J8" s="197"/>
      <c r="K8" s="197"/>
      <c r="L8" s="18"/>
    </row>
    <row r="9" spans="1:15">
      <c r="A9" s="16"/>
      <c r="B9" s="10"/>
      <c r="C9" s="134"/>
      <c r="D9" s="134"/>
      <c r="E9" s="134"/>
      <c r="F9" s="134"/>
      <c r="G9" s="134"/>
      <c r="H9" s="10"/>
      <c r="I9" s="10"/>
      <c r="J9" s="10"/>
      <c r="K9" s="10"/>
      <c r="L9" s="18"/>
    </row>
    <row r="10" spans="1:15" ht="15.75" customHeight="1">
      <c r="A10" s="16"/>
      <c r="B10" s="11"/>
      <c r="C10" s="198" t="s">
        <v>2</v>
      </c>
      <c r="D10" s="198"/>
      <c r="E10" s="198"/>
      <c r="F10" s="198"/>
      <c r="G10" s="198"/>
      <c r="H10" s="199" t="s">
        <v>1</v>
      </c>
      <c r="I10" s="199" t="s">
        <v>3</v>
      </c>
      <c r="J10" s="199" t="s">
        <v>29</v>
      </c>
      <c r="K10" s="199" t="s">
        <v>30</v>
      </c>
      <c r="L10" s="18"/>
    </row>
    <row r="11" spans="1:15">
      <c r="A11" s="16"/>
      <c r="B11" s="11"/>
      <c r="C11" s="134">
        <v>2006</v>
      </c>
      <c r="D11" s="134">
        <v>2007</v>
      </c>
      <c r="E11" s="134">
        <v>2008</v>
      </c>
      <c r="F11" s="134">
        <v>2009</v>
      </c>
      <c r="G11" s="134">
        <v>2010</v>
      </c>
      <c r="H11" s="199"/>
      <c r="I11" s="199"/>
      <c r="J11" s="199"/>
      <c r="K11" s="199"/>
      <c r="L11" s="18"/>
    </row>
    <row r="12" spans="1:15" ht="12" customHeight="1">
      <c r="A12" s="16"/>
      <c r="B12" s="11"/>
      <c r="C12" s="134"/>
      <c r="D12" s="134"/>
      <c r="E12" s="134"/>
      <c r="F12" s="134"/>
      <c r="G12" s="134"/>
      <c r="H12" s="134"/>
      <c r="I12" s="134"/>
      <c r="J12" s="134"/>
      <c r="K12" s="134"/>
      <c r="L12" s="18"/>
    </row>
    <row r="13" spans="1:15">
      <c r="A13" s="16"/>
      <c r="B13" s="12" t="s">
        <v>28</v>
      </c>
      <c r="C13" s="26">
        <v>221.827</v>
      </c>
      <c r="D13" s="26">
        <v>211.91666666666666</v>
      </c>
      <c r="E13" s="26">
        <v>234.19399999999999</v>
      </c>
      <c r="F13" s="26">
        <v>274.07600000000002</v>
      </c>
      <c r="G13" s="26">
        <v>271.97000000000003</v>
      </c>
      <c r="H13" s="28">
        <f t="shared" ref="H13:H27" si="0">IF(OR(OR(G13=0,F13=0),G13=""),"",(G13/F13-1)*100)</f>
        <v>-0.76840000583779933</v>
      </c>
      <c r="I13" s="27">
        <f>IF(OR(OR(G13=0,F13=0),F13=""),"",(F13/E13-1)*100)</f>
        <v>17.029471293030586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32</v>
      </c>
      <c r="C14" s="25">
        <f>C13-SUM(C15:C27)</f>
        <v>33.386000000000024</v>
      </c>
      <c r="D14" s="25">
        <f>D13-SUM(D15:D27)</f>
        <v>48.768333333333317</v>
      </c>
      <c r="E14" s="25">
        <f>E13-SUM(E15:E27)</f>
        <v>46.527999999999963</v>
      </c>
      <c r="F14" s="25">
        <f>F13-SUM(F15:F27)</f>
        <v>66.581333333333333</v>
      </c>
      <c r="G14" s="25">
        <f>G13-SUM(G15:G27)</f>
        <v>72.467000000000041</v>
      </c>
      <c r="H14" s="28">
        <f t="shared" si="0"/>
        <v>8.8398149631528931</v>
      </c>
      <c r="I14" s="27">
        <f>IF(OR(OR(G14=0,F14=0),F14=""),"",(F14/E14-1)*100)</f>
        <v>43.099495644200012</v>
      </c>
      <c r="J14" s="28">
        <f t="shared" si="1"/>
        <v>26.645218222598093</v>
      </c>
      <c r="K14" s="27">
        <f t="shared" si="2"/>
        <v>24.29301848149175</v>
      </c>
      <c r="L14" s="18"/>
    </row>
    <row r="15" spans="1:15">
      <c r="A15" s="16"/>
      <c r="B15" s="12" t="s">
        <v>5</v>
      </c>
      <c r="C15" s="29">
        <v>61.459000000000003</v>
      </c>
      <c r="D15" s="29">
        <v>69.919666666666672</v>
      </c>
      <c r="E15" s="29">
        <v>55.376333333333342</v>
      </c>
      <c r="F15" s="29">
        <v>70.582333333333338</v>
      </c>
      <c r="G15" s="29">
        <v>69.681333333333328</v>
      </c>
      <c r="H15" s="58">
        <f t="shared" si="0"/>
        <v>-1.276523398206364</v>
      </c>
      <c r="I15" s="36">
        <f t="shared" ref="I15:I27" si="3">IF(OR(OR(G15=0,F15=0),F15=""),"",(F15/E15-1)*100)</f>
        <v>27.459383972695896</v>
      </c>
      <c r="J15" s="58">
        <f t="shared" si="1"/>
        <v>25.620963096419942</v>
      </c>
      <c r="K15" s="36">
        <f t="shared" si="2"/>
        <v>25.752832547663179</v>
      </c>
      <c r="L15" s="18"/>
      <c r="N15" s="23" t="s">
        <v>5</v>
      </c>
      <c r="O15" s="34">
        <f>J15</f>
        <v>25.620963096419942</v>
      </c>
    </row>
    <row r="16" spans="1:15">
      <c r="A16" s="16"/>
      <c r="B16" s="11" t="s">
        <v>25</v>
      </c>
      <c r="C16" s="63">
        <v>46.314</v>
      </c>
      <c r="D16" s="63">
        <v>32.024999999999999</v>
      </c>
      <c r="E16" s="63">
        <v>49.576666666666675</v>
      </c>
      <c r="F16" s="63">
        <v>58.901666666666664</v>
      </c>
      <c r="G16" s="64">
        <v>45.349333333333334</v>
      </c>
      <c r="H16" s="28">
        <f t="shared" si="0"/>
        <v>-23.008403836903312</v>
      </c>
      <c r="I16" s="27">
        <f t="shared" si="3"/>
        <v>18.809251664089267</v>
      </c>
      <c r="J16" s="28">
        <f t="shared" si="1"/>
        <v>16.674388106531357</v>
      </c>
      <c r="K16" s="27">
        <f t="shared" si="2"/>
        <v>21.490997630827458</v>
      </c>
      <c r="L16" s="18"/>
      <c r="N16" s="23" t="s">
        <v>42</v>
      </c>
      <c r="O16" s="34">
        <f>100-O15</f>
        <v>74.379036903580058</v>
      </c>
    </row>
    <row r="17" spans="1:14">
      <c r="A17" s="16"/>
      <c r="B17" s="11" t="s">
        <v>26</v>
      </c>
      <c r="C17" s="25">
        <v>22.978333333333335</v>
      </c>
      <c r="D17" s="25">
        <v>21.397000000000002</v>
      </c>
      <c r="E17" s="25">
        <v>28.789333333333335</v>
      </c>
      <c r="F17" s="25">
        <v>27.135999999999999</v>
      </c>
      <c r="G17" s="26">
        <v>32.363666666666667</v>
      </c>
      <c r="H17" s="28">
        <f t="shared" si="0"/>
        <v>19.264691430817614</v>
      </c>
      <c r="I17" s="27">
        <f t="shared" si="3"/>
        <v>-5.7428677287884478</v>
      </c>
      <c r="J17" s="28">
        <f t="shared" si="1"/>
        <v>11.899719331789044</v>
      </c>
      <c r="K17" s="27">
        <f t="shared" si="2"/>
        <v>9.9009033990571957</v>
      </c>
      <c r="L17" s="18"/>
    </row>
    <row r="18" spans="1:14">
      <c r="A18" s="16"/>
      <c r="B18" s="11" t="s">
        <v>21</v>
      </c>
      <c r="C18" s="25">
        <v>13.072333333333333</v>
      </c>
      <c r="D18" s="25">
        <v>7.3756666666666666</v>
      </c>
      <c r="E18" s="25">
        <v>11.654666666666666</v>
      </c>
      <c r="F18" s="25">
        <v>7.8596666666666666</v>
      </c>
      <c r="G18" s="26">
        <v>12.044333333333334</v>
      </c>
      <c r="H18" s="28">
        <f t="shared" si="0"/>
        <v>53.242291869884227</v>
      </c>
      <c r="I18" s="27">
        <f t="shared" si="3"/>
        <v>-32.562063837089575</v>
      </c>
      <c r="J18" s="28">
        <f t="shared" si="1"/>
        <v>4.4285521687441012</v>
      </c>
      <c r="K18" s="27">
        <f t="shared" si="2"/>
        <v>2.8676960648384631</v>
      </c>
      <c r="L18" s="18"/>
    </row>
    <row r="19" spans="1:14">
      <c r="A19" s="16"/>
      <c r="B19" s="11" t="s">
        <v>22</v>
      </c>
      <c r="C19" s="25">
        <v>8.5870000000000015</v>
      </c>
      <c r="D19" s="25">
        <v>6.2429999999999994</v>
      </c>
      <c r="E19" s="25">
        <v>7.2063333333333333</v>
      </c>
      <c r="F19" s="25">
        <v>8.1479999999999997</v>
      </c>
      <c r="G19" s="26">
        <v>10.109666666666667</v>
      </c>
      <c r="H19" s="28">
        <f t="shared" si="0"/>
        <v>24.075437735231574</v>
      </c>
      <c r="I19" s="27">
        <f t="shared" si="3"/>
        <v>13.067209399139635</v>
      </c>
      <c r="J19" s="28">
        <f t="shared" si="1"/>
        <v>3.7171992008922552</v>
      </c>
      <c r="K19" s="27">
        <f t="shared" si="2"/>
        <v>2.9728980282841251</v>
      </c>
      <c r="L19" s="18"/>
    </row>
    <row r="20" spans="1:14">
      <c r="A20" s="16"/>
      <c r="B20" s="11" t="s">
        <v>24</v>
      </c>
      <c r="C20" s="25">
        <v>6.0130000000000008</v>
      </c>
      <c r="D20" s="25">
        <v>3.8013333333333335</v>
      </c>
      <c r="E20" s="25">
        <v>4.7486666666666659</v>
      </c>
      <c r="F20" s="25">
        <v>8.6583333333333332</v>
      </c>
      <c r="G20" s="26">
        <v>8.2336666666666662</v>
      </c>
      <c r="H20" s="28">
        <f t="shared" si="0"/>
        <v>-4.9047160731472639</v>
      </c>
      <c r="I20" s="27">
        <f t="shared" si="3"/>
        <v>82.331882633721776</v>
      </c>
      <c r="J20" s="28">
        <f t="shared" si="1"/>
        <v>3.0274172396465291</v>
      </c>
      <c r="K20" s="27">
        <f t="shared" si="2"/>
        <v>3.1590994225445979</v>
      </c>
      <c r="L20" s="18"/>
    </row>
    <row r="21" spans="1:14">
      <c r="A21" s="16"/>
      <c r="B21" s="11" t="s">
        <v>27</v>
      </c>
      <c r="C21" s="25">
        <v>12.746333333333332</v>
      </c>
      <c r="D21" s="25">
        <v>6.1066666666666665</v>
      </c>
      <c r="E21" s="25">
        <v>9.0329999999999995</v>
      </c>
      <c r="F21" s="25">
        <v>10.694666666666665</v>
      </c>
      <c r="G21" s="26">
        <v>5.7339999999999991</v>
      </c>
      <c r="H21" s="28">
        <f t="shared" si="0"/>
        <v>-46.384490711881313</v>
      </c>
      <c r="I21" s="27">
        <f t="shared" si="3"/>
        <v>18.395512749547937</v>
      </c>
      <c r="J21" s="28">
        <f t="shared" si="1"/>
        <v>2.1083207706732354</v>
      </c>
      <c r="K21" s="27">
        <f t="shared" si="2"/>
        <v>3.9020806880816501</v>
      </c>
      <c r="L21" s="18"/>
    </row>
    <row r="22" spans="1:14">
      <c r="A22" s="16"/>
      <c r="B22" s="11" t="s">
        <v>8</v>
      </c>
      <c r="C22" s="25">
        <v>6.2949999999999999</v>
      </c>
      <c r="D22" s="25">
        <v>5.1816666666666666</v>
      </c>
      <c r="E22" s="25">
        <v>8.3953333333333333</v>
      </c>
      <c r="F22" s="25">
        <v>3.970333333333333</v>
      </c>
      <c r="G22" s="26">
        <v>4.2773333333333339</v>
      </c>
      <c r="H22" s="28">
        <f t="shared" si="0"/>
        <v>7.7323482495172735</v>
      </c>
      <c r="I22" s="27">
        <f t="shared" si="3"/>
        <v>-52.707853569443344</v>
      </c>
      <c r="J22" s="28">
        <f t="shared" si="1"/>
        <v>1.5727224816462599</v>
      </c>
      <c r="K22" s="27">
        <f t="shared" si="2"/>
        <v>1.4486249556084196</v>
      </c>
      <c r="L22" s="18"/>
    </row>
    <row r="23" spans="1:14">
      <c r="A23" s="16"/>
      <c r="B23" s="11" t="s">
        <v>6</v>
      </c>
      <c r="C23" s="25">
        <v>2.5873333333333335</v>
      </c>
      <c r="D23" s="25">
        <v>4.6273333333333335</v>
      </c>
      <c r="E23" s="25">
        <v>3.4386666666666668</v>
      </c>
      <c r="F23" s="25">
        <v>3.4849999999999999</v>
      </c>
      <c r="G23" s="26">
        <v>4.1943333333333337</v>
      </c>
      <c r="H23" s="28">
        <f t="shared" si="0"/>
        <v>20.35389765662363</v>
      </c>
      <c r="I23" s="27">
        <f t="shared" si="3"/>
        <v>1.3474214811942442</v>
      </c>
      <c r="J23" s="28">
        <f t="shared" si="1"/>
        <v>1.5422044098001004</v>
      </c>
      <c r="K23" s="27">
        <f t="shared" si="2"/>
        <v>1.2715451188721374</v>
      </c>
      <c r="L23" s="18"/>
    </row>
    <row r="24" spans="1:14">
      <c r="A24" s="16"/>
      <c r="B24" s="11" t="s">
        <v>23</v>
      </c>
      <c r="C24" s="25">
        <v>3.765333333333333</v>
      </c>
      <c r="D24" s="25">
        <v>2.3443333333333332</v>
      </c>
      <c r="E24" s="25">
        <v>4.4869999999999992</v>
      </c>
      <c r="F24" s="25">
        <v>3.4870000000000001</v>
      </c>
      <c r="G24" s="26">
        <v>3.3823333333333334</v>
      </c>
      <c r="H24" s="28">
        <f t="shared" si="0"/>
        <v>-3.0016250836440106</v>
      </c>
      <c r="I24" s="27">
        <f t="shared" si="3"/>
        <v>-22.286605749944265</v>
      </c>
      <c r="J24" s="28">
        <f t="shared" si="1"/>
        <v>1.2436420683653833</v>
      </c>
      <c r="K24" s="27">
        <f t="shared" si="2"/>
        <v>1.2722748434740729</v>
      </c>
      <c r="L24" s="18"/>
    </row>
    <row r="25" spans="1:14">
      <c r="A25" s="16"/>
      <c r="B25" s="11" t="s">
        <v>11</v>
      </c>
      <c r="C25" s="25">
        <v>2.0589999999999997</v>
      </c>
      <c r="D25" s="25">
        <v>2.1633333333333336</v>
      </c>
      <c r="E25" s="25">
        <v>2.914333333333333</v>
      </c>
      <c r="F25" s="25">
        <v>2.7213333333333334</v>
      </c>
      <c r="G25" s="26">
        <v>1.8390000000000002</v>
      </c>
      <c r="H25" s="28">
        <f t="shared" si="0"/>
        <v>-32.422831945124933</v>
      </c>
      <c r="I25" s="27">
        <f t="shared" si="3"/>
        <v>-6.6224408097906746</v>
      </c>
      <c r="J25" s="28">
        <f t="shared" si="1"/>
        <v>0.67617751957936545</v>
      </c>
      <c r="K25" s="27">
        <f t="shared" si="2"/>
        <v>0.99291194169986907</v>
      </c>
      <c r="L25" s="18"/>
    </row>
    <row r="26" spans="1:14">
      <c r="A26" s="16"/>
      <c r="B26" s="11" t="s">
        <v>9</v>
      </c>
      <c r="C26" s="25">
        <v>1.3390000000000002</v>
      </c>
      <c r="D26" s="25">
        <v>0.97466666666666668</v>
      </c>
      <c r="E26" s="25">
        <v>0.31</v>
      </c>
      <c r="F26" s="25">
        <v>0.93266666666666664</v>
      </c>
      <c r="G26" s="26">
        <v>1.3526666666666667</v>
      </c>
      <c r="H26" s="28">
        <f t="shared" si="0"/>
        <v>45.032165832737682</v>
      </c>
      <c r="I26" s="27">
        <f t="shared" si="3"/>
        <v>200.86021505376345</v>
      </c>
      <c r="J26" s="28">
        <f t="shared" si="1"/>
        <v>0.49735877731612554</v>
      </c>
      <c r="K26" s="27">
        <f t="shared" si="2"/>
        <v>0.34029490603579543</v>
      </c>
      <c r="L26" s="18"/>
    </row>
    <row r="27" spans="1:14">
      <c r="A27" s="16"/>
      <c r="B27" s="11" t="s">
        <v>20</v>
      </c>
      <c r="C27" s="25">
        <v>1.2253333333333334</v>
      </c>
      <c r="D27" s="25">
        <v>0.98866666666666658</v>
      </c>
      <c r="E27" s="25">
        <v>1.7356666666666667</v>
      </c>
      <c r="F27" s="25">
        <v>0.91766666666666674</v>
      </c>
      <c r="G27" s="26">
        <v>0.94133333333333324</v>
      </c>
      <c r="H27" s="28">
        <f t="shared" si="0"/>
        <v>2.5790047221213142</v>
      </c>
      <c r="I27" s="27">
        <f t="shared" si="3"/>
        <v>-47.12886498943729</v>
      </c>
      <c r="J27" s="28">
        <f t="shared" si="1"/>
        <v>0.34611660599821054</v>
      </c>
      <c r="K27" s="27">
        <f t="shared" si="2"/>
        <v>0.33482197152128124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B41" s="12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91" t="s">
        <v>31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91" t="s">
        <v>115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91" t="s">
        <v>112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20"/>
      <c r="B45" s="110" t="s">
        <v>113</v>
      </c>
      <c r="C45" s="21"/>
      <c r="D45" s="21"/>
      <c r="E45" s="21"/>
      <c r="F45" s="21"/>
      <c r="G45" s="21"/>
      <c r="H45" s="21"/>
      <c r="I45" s="21"/>
      <c r="J45" s="21"/>
      <c r="K45" s="21"/>
      <c r="L45" s="22"/>
      <c r="M45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65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5"/>
  <sheetViews>
    <sheetView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06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200" t="s">
        <v>155</v>
      </c>
      <c r="D7" s="200"/>
      <c r="E7" s="200"/>
      <c r="F7" s="200"/>
      <c r="G7" s="200"/>
      <c r="H7" s="200"/>
      <c r="I7" s="200"/>
      <c r="J7" s="200"/>
      <c r="K7" s="200"/>
      <c r="L7" s="18"/>
    </row>
    <row r="8" spans="1:15">
      <c r="A8" s="16"/>
      <c r="B8" s="10"/>
      <c r="C8" s="197" t="s">
        <v>132</v>
      </c>
      <c r="D8" s="197"/>
      <c r="E8" s="197"/>
      <c r="F8" s="197"/>
      <c r="G8" s="197"/>
      <c r="H8" s="197"/>
      <c r="I8" s="197"/>
      <c r="J8" s="197"/>
      <c r="K8" s="197"/>
      <c r="L8" s="18"/>
    </row>
    <row r="9" spans="1:15">
      <c r="A9" s="16"/>
      <c r="B9" s="10"/>
      <c r="C9" s="134"/>
      <c r="D9" s="134"/>
      <c r="E9" s="134"/>
      <c r="F9" s="134"/>
      <c r="G9" s="134"/>
      <c r="H9" s="10"/>
      <c r="I9" s="10"/>
      <c r="J9" s="10"/>
      <c r="K9" s="10"/>
      <c r="L9" s="18"/>
    </row>
    <row r="10" spans="1:15" ht="15.75" customHeight="1">
      <c r="A10" s="16"/>
      <c r="B10" s="11"/>
      <c r="C10" s="198" t="s">
        <v>2</v>
      </c>
      <c r="D10" s="198"/>
      <c r="E10" s="198"/>
      <c r="F10" s="198"/>
      <c r="G10" s="198"/>
      <c r="H10" s="199" t="s">
        <v>1</v>
      </c>
      <c r="I10" s="199" t="s">
        <v>3</v>
      </c>
      <c r="J10" s="199" t="s">
        <v>29</v>
      </c>
      <c r="K10" s="199" t="s">
        <v>30</v>
      </c>
      <c r="L10" s="18"/>
    </row>
    <row r="11" spans="1:15">
      <c r="A11" s="16"/>
      <c r="B11" s="11"/>
      <c r="C11" s="134">
        <v>2006</v>
      </c>
      <c r="D11" s="134">
        <v>2007</v>
      </c>
      <c r="E11" s="134">
        <v>2008</v>
      </c>
      <c r="F11" s="134">
        <v>2009</v>
      </c>
      <c r="G11" s="134">
        <v>2010</v>
      </c>
      <c r="H11" s="199"/>
      <c r="I11" s="199"/>
      <c r="J11" s="199"/>
      <c r="K11" s="199"/>
      <c r="L11" s="18"/>
    </row>
    <row r="12" spans="1:15" ht="12" customHeight="1">
      <c r="A12" s="16"/>
      <c r="B12" s="11"/>
      <c r="C12" s="134"/>
      <c r="D12" s="134"/>
      <c r="E12" s="134"/>
      <c r="F12" s="134"/>
      <c r="G12" s="134"/>
      <c r="H12" s="134"/>
      <c r="I12" s="134"/>
      <c r="J12" s="134"/>
      <c r="K12" s="134"/>
      <c r="L12" s="18"/>
    </row>
    <row r="13" spans="1:15">
      <c r="A13" s="16"/>
      <c r="B13" s="12" t="s">
        <v>28</v>
      </c>
      <c r="C13" s="26">
        <v>7.1529999999999996</v>
      </c>
      <c r="D13" s="26">
        <v>7.0343333333333335</v>
      </c>
      <c r="E13" s="26">
        <v>10.044</v>
      </c>
      <c r="F13" s="26">
        <v>6.6670000000000007</v>
      </c>
      <c r="G13" s="26">
        <v>8.3836666666666666</v>
      </c>
      <c r="H13" s="28">
        <f t="shared" ref="H13:H27" si="0">IF(OR(OR(G13=0,F13=0),G13=""),"",(G13/F13-1)*100)</f>
        <v>25.748712564371768</v>
      </c>
      <c r="I13" s="27">
        <f>IF(OR(OR(G13=0,F13=0),F13=""),"",(F13/E13-1)*100)</f>
        <v>-33.622062923138188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32</v>
      </c>
      <c r="C14" s="25">
        <f>C13-SUM(C15:C27)</f>
        <v>3.0476666666666663</v>
      </c>
      <c r="D14" s="25">
        <f>D13-SUM(D15:D27)</f>
        <v>2.1676666666666673</v>
      </c>
      <c r="E14" s="25">
        <f>E13-SUM(E15:E27)</f>
        <v>6.5423333333333336</v>
      </c>
      <c r="F14" s="25">
        <f>F13-SUM(F15:F27)</f>
        <v>2.6846666666666672</v>
      </c>
      <c r="G14" s="25">
        <f>G13-SUM(G15:G27)</f>
        <v>4.9663333333333339</v>
      </c>
      <c r="H14" s="28">
        <f t="shared" si="0"/>
        <v>84.988825428358567</v>
      </c>
      <c r="I14" s="27">
        <f>IF(OR(OR(G14=0,F14=0),F14=""),"",(F14/E14-1)*100)</f>
        <v>-58.964691496407994</v>
      </c>
      <c r="J14" s="28">
        <f t="shared" si="1"/>
        <v>59.238201264363255</v>
      </c>
      <c r="K14" s="27">
        <f t="shared" si="2"/>
        <v>40.267986600669971</v>
      </c>
      <c r="L14" s="18"/>
    </row>
    <row r="15" spans="1:15">
      <c r="A15" s="16"/>
      <c r="B15" s="12" t="s">
        <v>5</v>
      </c>
      <c r="C15" s="29">
        <v>0</v>
      </c>
      <c r="D15" s="29">
        <v>2.3136666666666668</v>
      </c>
      <c r="E15" s="29">
        <v>0.85799999999999998</v>
      </c>
      <c r="F15" s="29">
        <v>0</v>
      </c>
      <c r="G15" s="29">
        <v>0.88099999999999989</v>
      </c>
      <c r="H15" s="58" t="str">
        <f t="shared" si="0"/>
        <v/>
      </c>
      <c r="I15" s="36" t="str">
        <f t="shared" ref="I15:I27" si="3">IF(OR(OR(G15=0,F15=0),F15=""),"",(F15/E15-1)*100)</f>
        <v/>
      </c>
      <c r="J15" s="58">
        <f t="shared" si="1"/>
        <v>10.508528487932885</v>
      </c>
      <c r="K15" s="36" t="str">
        <f t="shared" si="2"/>
        <v/>
      </c>
      <c r="L15" s="18"/>
      <c r="N15" s="23" t="s">
        <v>5</v>
      </c>
      <c r="O15" s="34">
        <f>J15</f>
        <v>10.508528487932885</v>
      </c>
    </row>
    <row r="16" spans="1:15">
      <c r="A16" s="16"/>
      <c r="B16" s="11" t="s">
        <v>27</v>
      </c>
      <c r="C16" s="63">
        <v>0.19333333333333333</v>
      </c>
      <c r="D16" s="63">
        <v>0.71066666666666667</v>
      </c>
      <c r="E16" s="63">
        <v>0.54</v>
      </c>
      <c r="F16" s="63">
        <v>0.36699999999999999</v>
      </c>
      <c r="G16" s="64">
        <v>0.87133333333333329</v>
      </c>
      <c r="H16" s="28">
        <f t="shared" si="0"/>
        <v>137.42052679382377</v>
      </c>
      <c r="I16" s="27">
        <f t="shared" si="3"/>
        <v>-32.037037037037038</v>
      </c>
      <c r="J16" s="28">
        <f t="shared" si="1"/>
        <v>10.393224921474294</v>
      </c>
      <c r="K16" s="27">
        <f t="shared" si="2"/>
        <v>5.5047247637618115</v>
      </c>
      <c r="L16" s="18"/>
      <c r="N16" s="23" t="s">
        <v>42</v>
      </c>
      <c r="O16" s="34">
        <f>100-O15</f>
        <v>89.491471512067108</v>
      </c>
    </row>
    <row r="17" spans="1:14">
      <c r="A17" s="16"/>
      <c r="B17" s="11" t="s">
        <v>25</v>
      </c>
      <c r="C17" s="25">
        <v>0.66766666666666674</v>
      </c>
      <c r="D17" s="25">
        <v>0.3203333333333333</v>
      </c>
      <c r="E17" s="25">
        <v>0.58233333333333326</v>
      </c>
      <c r="F17" s="25">
        <v>0.67566666666666675</v>
      </c>
      <c r="G17" s="26">
        <v>0.4373333333333333</v>
      </c>
      <c r="H17" s="28">
        <f t="shared" si="0"/>
        <v>-35.273803650715351</v>
      </c>
      <c r="I17" s="27">
        <f t="shared" si="3"/>
        <v>16.027475672581602</v>
      </c>
      <c r="J17" s="28">
        <f t="shared" si="1"/>
        <v>5.2164923859886283</v>
      </c>
      <c r="K17" s="27">
        <f t="shared" si="2"/>
        <v>10.134493275336233</v>
      </c>
      <c r="L17" s="18"/>
    </row>
    <row r="18" spans="1:14">
      <c r="A18" s="16"/>
      <c r="B18" s="11" t="s">
        <v>23</v>
      </c>
      <c r="C18" s="25">
        <v>0.20366666666666666</v>
      </c>
      <c r="D18" s="25">
        <v>0.12866666666666668</v>
      </c>
      <c r="E18" s="25">
        <v>7.8666666666666663E-2</v>
      </c>
      <c r="F18" s="25">
        <v>0.15566666666666665</v>
      </c>
      <c r="G18" s="26">
        <v>0.29466666666666663</v>
      </c>
      <c r="H18" s="28">
        <f t="shared" si="0"/>
        <v>89.293361884368323</v>
      </c>
      <c r="I18" s="27">
        <f t="shared" si="3"/>
        <v>97.881355932203377</v>
      </c>
      <c r="J18" s="28">
        <f t="shared" si="1"/>
        <v>3.5147707844618501</v>
      </c>
      <c r="K18" s="27">
        <f t="shared" si="2"/>
        <v>2.3348832558372079</v>
      </c>
      <c r="L18" s="18"/>
    </row>
    <row r="19" spans="1:14">
      <c r="A19" s="16"/>
      <c r="B19" s="11" t="s">
        <v>11</v>
      </c>
      <c r="C19" s="25">
        <v>0.23199999999999998</v>
      </c>
      <c r="D19" s="25">
        <v>0.11866666666666666</v>
      </c>
      <c r="E19" s="25">
        <v>0.152</v>
      </c>
      <c r="F19" s="25">
        <v>0.29966666666666669</v>
      </c>
      <c r="G19" s="26">
        <v>0.27366666666666667</v>
      </c>
      <c r="H19" s="28">
        <f t="shared" si="0"/>
        <v>-8.6763070077864324</v>
      </c>
      <c r="I19" s="27">
        <f t="shared" si="3"/>
        <v>97.149122807017577</v>
      </c>
      <c r="J19" s="28">
        <f t="shared" si="1"/>
        <v>3.2642837262931894</v>
      </c>
      <c r="K19" s="27">
        <f t="shared" si="2"/>
        <v>4.4947752612369376</v>
      </c>
      <c r="L19" s="18"/>
    </row>
    <row r="20" spans="1:14">
      <c r="A20" s="16"/>
      <c r="B20" s="11" t="s">
        <v>24</v>
      </c>
      <c r="C20" s="25">
        <v>0.13766666666666669</v>
      </c>
      <c r="D20" s="25">
        <v>0.10233333333333333</v>
      </c>
      <c r="E20" s="25">
        <v>0</v>
      </c>
      <c r="F20" s="25">
        <v>0.37733333333333335</v>
      </c>
      <c r="G20" s="26">
        <v>0.26166666666666666</v>
      </c>
      <c r="H20" s="28">
        <f t="shared" si="0"/>
        <v>-30.653710247349832</v>
      </c>
      <c r="I20" s="27"/>
      <c r="J20" s="28">
        <f t="shared" si="1"/>
        <v>3.1211482644825255</v>
      </c>
      <c r="K20" s="27">
        <f t="shared" si="2"/>
        <v>5.6597170141492921</v>
      </c>
      <c r="L20" s="18"/>
    </row>
    <row r="21" spans="1:14">
      <c r="A21" s="16"/>
      <c r="B21" s="11" t="s">
        <v>8</v>
      </c>
      <c r="C21" s="25">
        <v>0.18099999999999997</v>
      </c>
      <c r="D21" s="25">
        <v>0.14033333333333334</v>
      </c>
      <c r="E21" s="25">
        <v>0.47733333333333333</v>
      </c>
      <c r="F21" s="25">
        <v>0.5053333333333333</v>
      </c>
      <c r="G21" s="26">
        <v>0.21166666666666667</v>
      </c>
      <c r="H21" s="28">
        <f t="shared" si="0"/>
        <v>-58.113456464379944</v>
      </c>
      <c r="I21" s="27">
        <f t="shared" si="3"/>
        <v>5.8659217877094827</v>
      </c>
      <c r="J21" s="28">
        <f t="shared" si="1"/>
        <v>2.5247505069380938</v>
      </c>
      <c r="K21" s="27">
        <f t="shared" si="2"/>
        <v>7.5796210189490507</v>
      </c>
      <c r="L21" s="18"/>
    </row>
    <row r="22" spans="1:14">
      <c r="A22" s="16"/>
      <c r="B22" s="11" t="s">
        <v>22</v>
      </c>
      <c r="C22" s="25">
        <v>1.0273333333333332</v>
      </c>
      <c r="D22" s="25">
        <v>8.3333333333333329E-2</v>
      </c>
      <c r="E22" s="25">
        <v>0.32500000000000001</v>
      </c>
      <c r="F22" s="25">
        <v>9.3999999999999986E-2</v>
      </c>
      <c r="G22" s="26">
        <v>0.13733333333333334</v>
      </c>
      <c r="H22" s="28">
        <f t="shared" si="0"/>
        <v>46.099290780141878</v>
      </c>
      <c r="I22" s="27">
        <f t="shared" si="3"/>
        <v>-71.07692307692308</v>
      </c>
      <c r="J22" s="28">
        <f t="shared" si="1"/>
        <v>1.638105840722039</v>
      </c>
      <c r="K22" s="27">
        <f t="shared" si="2"/>
        <v>1.4099295035248234</v>
      </c>
      <c r="L22" s="18"/>
    </row>
    <row r="23" spans="1:14">
      <c r="A23" s="16"/>
      <c r="B23" s="11" t="s">
        <v>9</v>
      </c>
      <c r="C23" s="25">
        <v>8.9333333333333334E-2</v>
      </c>
      <c r="D23" s="25">
        <v>6.6000000000000003E-2</v>
      </c>
      <c r="E23" s="25">
        <v>0.13200000000000001</v>
      </c>
      <c r="F23" s="25">
        <v>0.11166666666666665</v>
      </c>
      <c r="G23" s="26">
        <v>4.8666666666666664E-2</v>
      </c>
      <c r="H23" s="28">
        <f t="shared" si="0"/>
        <v>-56.417910447761187</v>
      </c>
      <c r="I23" s="27">
        <f t="shared" si="3"/>
        <v>-15.404040404040419</v>
      </c>
      <c r="J23" s="28">
        <f t="shared" si="1"/>
        <v>0.58049381734324679</v>
      </c>
      <c r="K23" s="27">
        <f t="shared" si="2"/>
        <v>1.6749162541872902</v>
      </c>
      <c r="L23" s="18"/>
    </row>
    <row r="24" spans="1:14">
      <c r="A24" s="16"/>
      <c r="B24" s="11" t="s">
        <v>21</v>
      </c>
      <c r="C24" s="25">
        <v>0.51233333333333342</v>
      </c>
      <c r="D24" s="25">
        <v>0.50466666666666671</v>
      </c>
      <c r="E24" s="25">
        <v>0.21233333333333335</v>
      </c>
      <c r="F24" s="25">
        <v>0</v>
      </c>
      <c r="G24" s="26">
        <v>0</v>
      </c>
      <c r="H24" s="28" t="str">
        <f t="shared" si="0"/>
        <v/>
      </c>
      <c r="I24" s="27" t="str">
        <f t="shared" si="3"/>
        <v/>
      </c>
      <c r="J24" s="28" t="str">
        <f t="shared" si="1"/>
        <v/>
      </c>
      <c r="K24" s="27" t="str">
        <f t="shared" si="2"/>
        <v/>
      </c>
      <c r="L24" s="18"/>
    </row>
    <row r="25" spans="1:14">
      <c r="A25" s="16"/>
      <c r="B25" s="11" t="s">
        <v>6</v>
      </c>
      <c r="C25" s="25">
        <v>0.24399999999999999</v>
      </c>
      <c r="D25" s="25">
        <v>0.15533333333333332</v>
      </c>
      <c r="E25" s="25">
        <v>7.8333333333333324E-2</v>
      </c>
      <c r="F25" s="25">
        <v>0.54166666666666663</v>
      </c>
      <c r="G25" s="26">
        <v>0</v>
      </c>
      <c r="H25" s="28" t="str">
        <f t="shared" si="0"/>
        <v/>
      </c>
      <c r="I25" s="27" t="str">
        <f t="shared" si="3"/>
        <v/>
      </c>
      <c r="J25" s="28" t="str">
        <f t="shared" si="1"/>
        <v/>
      </c>
      <c r="K25" s="27">
        <f t="shared" si="2"/>
        <v>8.124593770311483</v>
      </c>
      <c r="L25" s="18"/>
    </row>
    <row r="26" spans="1:14" s="23" customFormat="1">
      <c r="A26" s="16"/>
      <c r="B26" s="11" t="s">
        <v>20</v>
      </c>
      <c r="C26" s="25">
        <v>0</v>
      </c>
      <c r="D26" s="25">
        <v>0.22266666666666668</v>
      </c>
      <c r="E26" s="25">
        <v>6.5666666666666665E-2</v>
      </c>
      <c r="F26" s="25">
        <v>0.17533333333333334</v>
      </c>
      <c r="G26" s="26">
        <v>0</v>
      </c>
      <c r="H26" s="28" t="str">
        <f t="shared" si="0"/>
        <v/>
      </c>
      <c r="I26" s="27" t="str">
        <f t="shared" si="3"/>
        <v/>
      </c>
      <c r="J26" s="28" t="str">
        <f t="shared" si="1"/>
        <v/>
      </c>
      <c r="K26" s="27">
        <f t="shared" si="2"/>
        <v>2.6298685065746712</v>
      </c>
      <c r="L26" s="18"/>
      <c r="M26" s="9"/>
    </row>
    <row r="27" spans="1:14" s="23" customFormat="1">
      <c r="A27" s="16"/>
      <c r="B27" s="11" t="s">
        <v>26</v>
      </c>
      <c r="C27" s="25">
        <v>0.61699999999999999</v>
      </c>
      <c r="D27" s="25">
        <v>0</v>
      </c>
      <c r="E27" s="25">
        <v>0</v>
      </c>
      <c r="F27" s="25">
        <v>0.67899999999999994</v>
      </c>
      <c r="G27" s="26">
        <v>0</v>
      </c>
      <c r="H27" s="28" t="str">
        <f t="shared" si="0"/>
        <v/>
      </c>
      <c r="I27" s="27" t="str">
        <f t="shared" si="3"/>
        <v/>
      </c>
      <c r="J27" s="28" t="str">
        <f t="shared" si="1"/>
        <v/>
      </c>
      <c r="K27" s="27">
        <f t="shared" si="2"/>
        <v>10.184490775461224</v>
      </c>
      <c r="L27" s="18"/>
      <c r="M27" s="9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B41" s="12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91" t="s">
        <v>31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91" t="s">
        <v>115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91" t="s">
        <v>112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20"/>
      <c r="B45" s="110" t="s">
        <v>113</v>
      </c>
      <c r="C45" s="21"/>
      <c r="D45" s="21"/>
      <c r="E45" s="21"/>
      <c r="F45" s="21"/>
      <c r="G45" s="21"/>
      <c r="H45" s="21"/>
      <c r="I45" s="21"/>
      <c r="J45" s="21"/>
      <c r="K45" s="21"/>
      <c r="L45" s="22"/>
      <c r="M45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66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5"/>
  <sheetViews>
    <sheetView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06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200" t="s">
        <v>154</v>
      </c>
      <c r="D7" s="200"/>
      <c r="E7" s="200"/>
      <c r="F7" s="200"/>
      <c r="G7" s="200"/>
      <c r="H7" s="200"/>
      <c r="I7" s="200"/>
      <c r="J7" s="200"/>
      <c r="K7" s="200"/>
      <c r="L7" s="18"/>
    </row>
    <row r="8" spans="1:15">
      <c r="A8" s="16"/>
      <c r="B8" s="10"/>
      <c r="C8" s="197" t="s">
        <v>132</v>
      </c>
      <c r="D8" s="197"/>
      <c r="E8" s="197"/>
      <c r="F8" s="197"/>
      <c r="G8" s="197"/>
      <c r="H8" s="197"/>
      <c r="I8" s="197"/>
      <c r="J8" s="197"/>
      <c r="K8" s="197"/>
      <c r="L8" s="18"/>
    </row>
    <row r="9" spans="1:15">
      <c r="A9" s="16"/>
      <c r="B9" s="10"/>
      <c r="C9" s="134"/>
      <c r="D9" s="134"/>
      <c r="E9" s="134"/>
      <c r="F9" s="134"/>
      <c r="G9" s="134"/>
      <c r="H9" s="10"/>
      <c r="I9" s="10"/>
      <c r="J9" s="10"/>
      <c r="K9" s="10"/>
      <c r="L9" s="18"/>
    </row>
    <row r="10" spans="1:15" ht="15.75" customHeight="1">
      <c r="A10" s="16"/>
      <c r="B10" s="11"/>
      <c r="C10" s="198" t="s">
        <v>2</v>
      </c>
      <c r="D10" s="198"/>
      <c r="E10" s="198"/>
      <c r="F10" s="198"/>
      <c r="G10" s="198"/>
      <c r="H10" s="199" t="s">
        <v>1</v>
      </c>
      <c r="I10" s="199" t="s">
        <v>3</v>
      </c>
      <c r="J10" s="199" t="s">
        <v>29</v>
      </c>
      <c r="K10" s="199" t="s">
        <v>30</v>
      </c>
      <c r="L10" s="18"/>
    </row>
    <row r="11" spans="1:15">
      <c r="A11" s="16"/>
      <c r="B11" s="11"/>
      <c r="C11" s="134">
        <v>2006</v>
      </c>
      <c r="D11" s="134">
        <v>2007</v>
      </c>
      <c r="E11" s="134">
        <v>2008</v>
      </c>
      <c r="F11" s="134">
        <v>2009</v>
      </c>
      <c r="G11" s="134">
        <v>2010</v>
      </c>
      <c r="H11" s="199"/>
      <c r="I11" s="199"/>
      <c r="J11" s="199"/>
      <c r="K11" s="199"/>
      <c r="L11" s="18"/>
    </row>
    <row r="12" spans="1:15" ht="12" customHeight="1">
      <c r="A12" s="16"/>
      <c r="B12" s="11"/>
      <c r="C12" s="134"/>
      <c r="D12" s="134"/>
      <c r="E12" s="134"/>
      <c r="F12" s="134"/>
      <c r="G12" s="134"/>
      <c r="H12" s="134"/>
      <c r="I12" s="134"/>
      <c r="J12" s="134"/>
      <c r="K12" s="134"/>
      <c r="L12" s="18"/>
    </row>
    <row r="13" spans="1:15">
      <c r="A13" s="16"/>
      <c r="B13" s="12" t="s">
        <v>28</v>
      </c>
      <c r="C13" s="26">
        <v>140.45666666666668</v>
      </c>
      <c r="D13" s="26">
        <v>163.66633333333331</v>
      </c>
      <c r="E13" s="26">
        <v>163.16</v>
      </c>
      <c r="F13" s="26">
        <v>244.29566666666665</v>
      </c>
      <c r="G13" s="26">
        <v>232.27633333333333</v>
      </c>
      <c r="H13" s="28">
        <f t="shared" ref="H13:H27" si="0">IF(OR(OR(G13=0,F13=0),G13=""),"",(G13/F13-1)*100)</f>
        <v>-4.919994487554014</v>
      </c>
      <c r="I13" s="27">
        <f>IF(OR(OR(G13=0,F13=0),F13=""),"",(F13/E13-1)*100)</f>
        <v>49.727670180599802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32</v>
      </c>
      <c r="C14" s="25">
        <f>C13-SUM(C15:C27)</f>
        <v>48.811666666666682</v>
      </c>
      <c r="D14" s="25">
        <f>D13-SUM(D15:D27)</f>
        <v>71.001999999999995</v>
      </c>
      <c r="E14" s="25">
        <f>E13-SUM(E15:E27)</f>
        <v>75.305333333333323</v>
      </c>
      <c r="F14" s="25">
        <f>F13-SUM(F15:F27)</f>
        <v>101.11366666666663</v>
      </c>
      <c r="G14" s="25">
        <f>G13-SUM(G15:G27)</f>
        <v>106.51499999999999</v>
      </c>
      <c r="H14" s="28">
        <f t="shared" si="0"/>
        <v>5.341843008363556</v>
      </c>
      <c r="I14" s="27">
        <f>IF(OR(OR(G14=0,F14=0),F14=""),"",(F14/E14-1)*100)</f>
        <v>34.27158766975333</v>
      </c>
      <c r="J14" s="28">
        <f t="shared" si="1"/>
        <v>45.857018005852218</v>
      </c>
      <c r="K14" s="27">
        <f t="shared" si="2"/>
        <v>41.389873200097682</v>
      </c>
      <c r="L14" s="18"/>
    </row>
    <row r="15" spans="1:15">
      <c r="A15" s="16"/>
      <c r="B15" s="12" t="s">
        <v>5</v>
      </c>
      <c r="C15" s="29">
        <v>27.734333333333336</v>
      </c>
      <c r="D15" s="29">
        <v>23.87833333333333</v>
      </c>
      <c r="E15" s="29">
        <v>21.974</v>
      </c>
      <c r="F15" s="29">
        <v>50.74666666666667</v>
      </c>
      <c r="G15" s="29">
        <v>33.368333333333332</v>
      </c>
      <c r="H15" s="58">
        <f t="shared" si="0"/>
        <v>-34.245270625328438</v>
      </c>
      <c r="I15" s="36">
        <f t="shared" ref="I15:I27" si="3">IF(OR(OR(G15=0,F15=0),F15=""),"",(F15/E15-1)*100)</f>
        <v>130.93959527926944</v>
      </c>
      <c r="J15" s="58">
        <f t="shared" si="1"/>
        <v>14.36579132039568</v>
      </c>
      <c r="K15" s="36">
        <f t="shared" si="2"/>
        <v>20.772642985890052</v>
      </c>
      <c r="L15" s="18"/>
      <c r="N15" s="23" t="s">
        <v>5</v>
      </c>
      <c r="O15" s="34">
        <f>J15</f>
        <v>14.36579132039568</v>
      </c>
    </row>
    <row r="16" spans="1:15">
      <c r="A16" s="16"/>
      <c r="B16" s="11" t="s">
        <v>25</v>
      </c>
      <c r="C16" s="63">
        <v>19.519666666666669</v>
      </c>
      <c r="D16" s="63">
        <v>23.215666666666664</v>
      </c>
      <c r="E16" s="63">
        <v>20.475333333333335</v>
      </c>
      <c r="F16" s="63">
        <v>31.921666666666663</v>
      </c>
      <c r="G16" s="64">
        <v>30.777666666666665</v>
      </c>
      <c r="H16" s="28">
        <f t="shared" si="0"/>
        <v>-3.5837727771106276</v>
      </c>
      <c r="I16" s="27">
        <f t="shared" si="3"/>
        <v>55.903037801582364</v>
      </c>
      <c r="J16" s="28">
        <f t="shared" si="1"/>
        <v>13.250453124080657</v>
      </c>
      <c r="K16" s="27">
        <f t="shared" si="2"/>
        <v>13.06681657608881</v>
      </c>
      <c r="L16" s="18"/>
      <c r="N16" s="23" t="s">
        <v>42</v>
      </c>
      <c r="O16" s="34">
        <f>100-O15</f>
        <v>85.634208679604313</v>
      </c>
    </row>
    <row r="17" spans="1:14">
      <c r="A17" s="16"/>
      <c r="B17" s="11" t="s">
        <v>26</v>
      </c>
      <c r="C17" s="25">
        <v>16.078999999999997</v>
      </c>
      <c r="D17" s="25">
        <v>14.358666666666666</v>
      </c>
      <c r="E17" s="25">
        <v>14.545333333333332</v>
      </c>
      <c r="F17" s="25">
        <v>19.988666666666667</v>
      </c>
      <c r="G17" s="26">
        <v>19.437333333333331</v>
      </c>
      <c r="H17" s="28">
        <f t="shared" si="0"/>
        <v>-2.7582296634759862</v>
      </c>
      <c r="I17" s="27">
        <f t="shared" si="3"/>
        <v>37.42322852690441</v>
      </c>
      <c r="J17" s="28">
        <f t="shared" si="1"/>
        <v>8.3681936314361192</v>
      </c>
      <c r="K17" s="27">
        <f t="shared" si="2"/>
        <v>8.1821617793739012</v>
      </c>
      <c r="L17" s="18"/>
    </row>
    <row r="18" spans="1:14">
      <c r="A18" s="16"/>
      <c r="B18" s="11" t="s">
        <v>24</v>
      </c>
      <c r="C18" s="25">
        <v>3.2090000000000001</v>
      </c>
      <c r="D18" s="25">
        <v>4.4046666666666674</v>
      </c>
      <c r="E18" s="25">
        <v>5.0680000000000005</v>
      </c>
      <c r="F18" s="25">
        <v>9.4833333333333325</v>
      </c>
      <c r="G18" s="26">
        <v>8.1839999999999993</v>
      </c>
      <c r="H18" s="28">
        <f t="shared" si="0"/>
        <v>-13.701230228471006</v>
      </c>
      <c r="I18" s="27">
        <f t="shared" si="3"/>
        <v>87.121810049986806</v>
      </c>
      <c r="J18" s="28">
        <f t="shared" si="1"/>
        <v>3.5233895259812664</v>
      </c>
      <c r="K18" s="27">
        <f t="shared" si="2"/>
        <v>3.8819081249906193</v>
      </c>
      <c r="L18" s="18"/>
    </row>
    <row r="19" spans="1:14">
      <c r="A19" s="16"/>
      <c r="B19" s="11" t="s">
        <v>22</v>
      </c>
      <c r="C19" s="25">
        <v>4.4690000000000003</v>
      </c>
      <c r="D19" s="25">
        <v>4.58</v>
      </c>
      <c r="E19" s="25">
        <v>2.6673333333333336</v>
      </c>
      <c r="F19" s="25">
        <v>5.3930000000000007</v>
      </c>
      <c r="G19" s="26">
        <v>4.9316666666666675</v>
      </c>
      <c r="H19" s="28">
        <f t="shared" si="0"/>
        <v>-8.5542987823722054</v>
      </c>
      <c r="I19" s="27">
        <f t="shared" si="3"/>
        <v>102.18695326168459</v>
      </c>
      <c r="J19" s="28">
        <f t="shared" si="1"/>
        <v>2.123189476901794</v>
      </c>
      <c r="K19" s="27">
        <f t="shared" si="2"/>
        <v>2.2075708806405361</v>
      </c>
      <c r="L19" s="18"/>
    </row>
    <row r="20" spans="1:14">
      <c r="A20" s="16"/>
      <c r="B20" s="11" t="s">
        <v>23</v>
      </c>
      <c r="C20" s="25">
        <v>3.6163333333333334</v>
      </c>
      <c r="D20" s="25">
        <v>2.6913333333333331</v>
      </c>
      <c r="E20" s="25">
        <v>3.0839999999999996</v>
      </c>
      <c r="F20" s="25">
        <v>3.9233333333333333</v>
      </c>
      <c r="G20" s="26">
        <v>4.8843333333333332</v>
      </c>
      <c r="H20" s="28">
        <f t="shared" si="0"/>
        <v>24.494477485131693</v>
      </c>
      <c r="I20" s="27">
        <f t="shared" si="3"/>
        <v>27.21573713791614</v>
      </c>
      <c r="J20" s="28">
        <f t="shared" si="1"/>
        <v>2.102811450154916</v>
      </c>
      <c r="K20" s="27">
        <f t="shared" si="2"/>
        <v>1.6059774562790718</v>
      </c>
      <c r="L20" s="18"/>
    </row>
    <row r="21" spans="1:14">
      <c r="A21" s="16"/>
      <c r="B21" s="11" t="s">
        <v>8</v>
      </c>
      <c r="C21" s="25">
        <v>3.7526666666666668</v>
      </c>
      <c r="D21" s="25">
        <v>4.1053333333333333</v>
      </c>
      <c r="E21" s="25">
        <v>4.144333333333333</v>
      </c>
      <c r="F21" s="25">
        <v>3.2226666666666666</v>
      </c>
      <c r="G21" s="26">
        <v>4.7356666666666669</v>
      </c>
      <c r="H21" s="28">
        <f t="shared" si="0"/>
        <v>46.94869673148532</v>
      </c>
      <c r="I21" s="27">
        <f t="shared" si="3"/>
        <v>-22.239202123381318</v>
      </c>
      <c r="J21" s="28">
        <f t="shared" si="1"/>
        <v>2.0388072253020471</v>
      </c>
      <c r="K21" s="27">
        <f t="shared" si="2"/>
        <v>1.3191665290829282</v>
      </c>
      <c r="L21" s="18"/>
    </row>
    <row r="22" spans="1:14">
      <c r="A22" s="16"/>
      <c r="B22" s="11" t="s">
        <v>21</v>
      </c>
      <c r="C22" s="25">
        <v>3.0826666666666669</v>
      </c>
      <c r="D22" s="25">
        <v>3.4673333333333338</v>
      </c>
      <c r="E22" s="25">
        <v>4.3980000000000006</v>
      </c>
      <c r="F22" s="25">
        <v>3.87</v>
      </c>
      <c r="G22" s="26">
        <v>4.6413333333333329</v>
      </c>
      <c r="H22" s="28">
        <f t="shared" si="0"/>
        <v>19.931093884582253</v>
      </c>
      <c r="I22" s="27">
        <f t="shared" si="3"/>
        <v>-12.005457025920885</v>
      </c>
      <c r="J22" s="28">
        <f t="shared" si="1"/>
        <v>1.9981946790389031</v>
      </c>
      <c r="K22" s="27">
        <f t="shared" si="2"/>
        <v>1.5841459870348364</v>
      </c>
      <c r="L22" s="18"/>
    </row>
    <row r="23" spans="1:14">
      <c r="A23" s="16"/>
      <c r="B23" s="11" t="s">
        <v>20</v>
      </c>
      <c r="C23" s="25">
        <v>2.4613333333333336</v>
      </c>
      <c r="D23" s="25">
        <v>1.6739999999999997</v>
      </c>
      <c r="E23" s="25">
        <v>2.1930000000000001</v>
      </c>
      <c r="F23" s="25">
        <v>2.9516666666666667</v>
      </c>
      <c r="G23" s="26">
        <v>4.0086666666666666</v>
      </c>
      <c r="H23" s="28">
        <f t="shared" si="0"/>
        <v>35.810276679841891</v>
      </c>
      <c r="I23" s="27">
        <f t="shared" si="3"/>
        <v>34.594923240614065</v>
      </c>
      <c r="J23" s="28">
        <f t="shared" si="1"/>
        <v>1.7258179553376798</v>
      </c>
      <c r="K23" s="27">
        <f t="shared" si="2"/>
        <v>1.2082353759856568</v>
      </c>
      <c r="L23" s="18"/>
    </row>
    <row r="24" spans="1:14">
      <c r="A24" s="16"/>
      <c r="B24" s="11" t="s">
        <v>6</v>
      </c>
      <c r="C24" s="25">
        <v>1.2426666666666666</v>
      </c>
      <c r="D24" s="25">
        <v>1.758</v>
      </c>
      <c r="E24" s="25">
        <v>1.5026666666666666</v>
      </c>
      <c r="F24" s="25">
        <v>3.4613333333333336</v>
      </c>
      <c r="G24" s="26">
        <v>3.4453333333333327</v>
      </c>
      <c r="H24" s="28">
        <f t="shared" si="0"/>
        <v>-0.46224961479200966</v>
      </c>
      <c r="I24" s="27">
        <f t="shared" si="3"/>
        <v>130.34605146406392</v>
      </c>
      <c r="J24" s="28">
        <f t="shared" si="1"/>
        <v>1.4832907356037131</v>
      </c>
      <c r="K24" s="27">
        <f t="shared" si="2"/>
        <v>1.4168623539508822</v>
      </c>
      <c r="L24" s="18"/>
    </row>
    <row r="25" spans="1:14">
      <c r="A25" s="16"/>
      <c r="B25" s="11" t="s">
        <v>11</v>
      </c>
      <c r="C25" s="25">
        <v>1.2379999999999998</v>
      </c>
      <c r="D25" s="25">
        <v>1.8896666666666666</v>
      </c>
      <c r="E25" s="25">
        <v>2.5646666666666667</v>
      </c>
      <c r="F25" s="25">
        <v>2.3896666666666668</v>
      </c>
      <c r="G25" s="26">
        <v>2.5446666666666666</v>
      </c>
      <c r="H25" s="28">
        <f t="shared" si="0"/>
        <v>6.4862602873482889</v>
      </c>
      <c r="I25" s="27">
        <f t="shared" si="3"/>
        <v>-6.8234988302573356</v>
      </c>
      <c r="J25" s="28">
        <f t="shared" si="1"/>
        <v>1.0955341984905909</v>
      </c>
      <c r="K25" s="27">
        <f t="shared" si="2"/>
        <v>0.97818626882452564</v>
      </c>
      <c r="L25" s="18"/>
    </row>
    <row r="26" spans="1:14">
      <c r="A26" s="16"/>
      <c r="B26" s="11" t="s">
        <v>27</v>
      </c>
      <c r="C26" s="25">
        <v>2.92</v>
      </c>
      <c r="D26" s="25">
        <v>4.9419999999999993</v>
      </c>
      <c r="E26" s="25">
        <v>3.3463333333333334</v>
      </c>
      <c r="F26" s="25">
        <v>3.2726666666666664</v>
      </c>
      <c r="G26" s="26">
        <v>2.404666666666667</v>
      </c>
      <c r="H26" s="28">
        <f t="shared" si="0"/>
        <v>-26.522713383581163</v>
      </c>
      <c r="I26" s="27">
        <f t="shared" si="3"/>
        <v>-2.2014144835143079</v>
      </c>
      <c r="J26" s="28">
        <f t="shared" si="1"/>
        <v>1.0352611616336291</v>
      </c>
      <c r="K26" s="27">
        <f t="shared" si="2"/>
        <v>1.339633531499399</v>
      </c>
      <c r="L26" s="18"/>
    </row>
    <row r="27" spans="1:14">
      <c r="A27" s="16"/>
      <c r="B27" s="11" t="s">
        <v>9</v>
      </c>
      <c r="C27" s="25">
        <v>2.3203333333333336</v>
      </c>
      <c r="D27" s="25">
        <v>1.6993333333333334</v>
      </c>
      <c r="E27" s="25">
        <v>1.8916666666666666</v>
      </c>
      <c r="F27" s="25">
        <v>2.5573333333333337</v>
      </c>
      <c r="G27" s="26">
        <v>2.3976666666666664</v>
      </c>
      <c r="H27" s="28">
        <f t="shared" si="0"/>
        <v>-6.2434827945777034</v>
      </c>
      <c r="I27" s="27">
        <f t="shared" si="3"/>
        <v>35.189427312775344</v>
      </c>
      <c r="J27" s="28">
        <f t="shared" si="1"/>
        <v>1.0322475097907808</v>
      </c>
      <c r="K27" s="27">
        <f t="shared" si="2"/>
        <v>1.046818950261091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B41" s="12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91" t="s">
        <v>31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91" t="s">
        <v>115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91" t="s">
        <v>112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20"/>
      <c r="B45" s="110" t="s">
        <v>113</v>
      </c>
      <c r="C45" s="21"/>
      <c r="D45" s="21"/>
      <c r="E45" s="21"/>
      <c r="F45" s="21"/>
      <c r="G45" s="21"/>
      <c r="H45" s="21"/>
      <c r="I45" s="21"/>
      <c r="J45" s="21"/>
      <c r="K45" s="21"/>
      <c r="L45" s="22"/>
      <c r="M45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67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5"/>
  <sheetViews>
    <sheetView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06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200" t="s">
        <v>153</v>
      </c>
      <c r="D7" s="200"/>
      <c r="E7" s="200"/>
      <c r="F7" s="200"/>
      <c r="G7" s="200"/>
      <c r="H7" s="200"/>
      <c r="I7" s="200"/>
      <c r="J7" s="200"/>
      <c r="K7" s="200"/>
      <c r="L7" s="18"/>
    </row>
    <row r="8" spans="1:15">
      <c r="A8" s="16"/>
      <c r="B8" s="10"/>
      <c r="C8" s="197" t="s">
        <v>132</v>
      </c>
      <c r="D8" s="197"/>
      <c r="E8" s="197"/>
      <c r="F8" s="197"/>
      <c r="G8" s="197"/>
      <c r="H8" s="197"/>
      <c r="I8" s="197"/>
      <c r="J8" s="197"/>
      <c r="K8" s="197"/>
      <c r="L8" s="18"/>
    </row>
    <row r="9" spans="1:15">
      <c r="A9" s="16"/>
      <c r="B9" s="10"/>
      <c r="C9" s="134"/>
      <c r="D9" s="134"/>
      <c r="E9" s="134"/>
      <c r="F9" s="134"/>
      <c r="G9" s="134"/>
      <c r="H9" s="10"/>
      <c r="I9" s="10"/>
      <c r="J9" s="10"/>
      <c r="K9" s="10"/>
      <c r="L9" s="18"/>
    </row>
    <row r="10" spans="1:15" ht="15.75" customHeight="1">
      <c r="A10" s="16"/>
      <c r="B10" s="11"/>
      <c r="C10" s="198" t="s">
        <v>2</v>
      </c>
      <c r="D10" s="198"/>
      <c r="E10" s="198"/>
      <c r="F10" s="198"/>
      <c r="G10" s="198"/>
      <c r="H10" s="199" t="s">
        <v>1</v>
      </c>
      <c r="I10" s="199" t="s">
        <v>3</v>
      </c>
      <c r="J10" s="199" t="s">
        <v>29</v>
      </c>
      <c r="K10" s="199" t="s">
        <v>30</v>
      </c>
      <c r="L10" s="18"/>
    </row>
    <row r="11" spans="1:15">
      <c r="A11" s="16"/>
      <c r="B11" s="11"/>
      <c r="C11" s="134">
        <v>2006</v>
      </c>
      <c r="D11" s="134">
        <v>2007</v>
      </c>
      <c r="E11" s="134">
        <v>2008</v>
      </c>
      <c r="F11" s="134">
        <v>2009</v>
      </c>
      <c r="G11" s="134">
        <v>2010</v>
      </c>
      <c r="H11" s="199"/>
      <c r="I11" s="199"/>
      <c r="J11" s="199"/>
      <c r="K11" s="199"/>
      <c r="L11" s="18"/>
    </row>
    <row r="12" spans="1:15" ht="12" customHeight="1">
      <c r="A12" s="16"/>
      <c r="B12" s="11"/>
      <c r="C12" s="134"/>
      <c r="D12" s="134"/>
      <c r="E12" s="134"/>
      <c r="F12" s="134"/>
      <c r="G12" s="134"/>
      <c r="H12" s="134"/>
      <c r="I12" s="134"/>
      <c r="J12" s="134"/>
      <c r="K12" s="134"/>
      <c r="L12" s="18"/>
    </row>
    <row r="13" spans="1:15">
      <c r="A13" s="16"/>
      <c r="B13" s="12" t="s">
        <v>28</v>
      </c>
      <c r="C13" s="26">
        <v>431.7646666666667</v>
      </c>
      <c r="D13" s="26">
        <v>440.48500000000001</v>
      </c>
      <c r="E13" s="26">
        <v>497.61799999999994</v>
      </c>
      <c r="F13" s="26">
        <v>551.15633333333335</v>
      </c>
      <c r="G13" s="26">
        <v>605.57933333333324</v>
      </c>
      <c r="H13" s="28">
        <f t="shared" ref="H13:H27" si="0">IF(OR(OR(G13=0,F13=0),G13=""),"",(G13/F13-1)*100)</f>
        <v>9.8743308764784654</v>
      </c>
      <c r="I13" s="27">
        <f>IF(OR(OR(G13=0,F13=0),F13=""),"",(F13/E13-1)*100)</f>
        <v>10.75892217189358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32</v>
      </c>
      <c r="C14" s="25">
        <f>C13-SUM(C15:C27)</f>
        <v>125.93366666666685</v>
      </c>
      <c r="D14" s="25">
        <f>D13-SUM(D15:D27)</f>
        <v>181.53100000000001</v>
      </c>
      <c r="E14" s="25">
        <f>E13-SUM(E15:E27)</f>
        <v>215.58799999999991</v>
      </c>
      <c r="F14" s="25">
        <f>F13-SUM(F15:F27)</f>
        <v>220.6613333333334</v>
      </c>
      <c r="G14" s="25">
        <f>G13-SUM(G15:G27)</f>
        <v>259.88799999999992</v>
      </c>
      <c r="H14" s="28">
        <f t="shared" si="0"/>
        <v>17.776864697636128</v>
      </c>
      <c r="I14" s="27">
        <f>IF(OR(OR(G14=0,F14=0),F14=""),"",(F14/E14-1)*100)</f>
        <v>2.3532540462982698</v>
      </c>
      <c r="J14" s="28">
        <f t="shared" si="1"/>
        <v>42.915599277386171</v>
      </c>
      <c r="K14" s="27">
        <f t="shared" si="2"/>
        <v>40.036069620900072</v>
      </c>
      <c r="L14" s="18"/>
    </row>
    <row r="15" spans="1:15">
      <c r="A15" s="16"/>
      <c r="B15" s="12" t="s">
        <v>5</v>
      </c>
      <c r="C15" s="29">
        <v>110.44266666666665</v>
      </c>
      <c r="D15" s="29">
        <v>81.664666666666662</v>
      </c>
      <c r="E15" s="29">
        <v>83.203333333333333</v>
      </c>
      <c r="F15" s="29">
        <v>93.377666666666656</v>
      </c>
      <c r="G15" s="29">
        <v>104.63</v>
      </c>
      <c r="H15" s="58">
        <f t="shared" si="0"/>
        <v>12.050347513502512</v>
      </c>
      <c r="I15" s="36">
        <f t="shared" ref="I15:I27" si="3">IF(OR(OR(G15=0,F15=0),F15=""),"",(F15/E15-1)*100)</f>
        <v>12.22827611073274</v>
      </c>
      <c r="J15" s="58">
        <f t="shared" si="1"/>
        <v>17.277670197904158</v>
      </c>
      <c r="K15" s="36">
        <f t="shared" si="2"/>
        <v>16.942138014078278</v>
      </c>
      <c r="L15" s="18"/>
      <c r="N15" s="23" t="s">
        <v>5</v>
      </c>
      <c r="O15" s="34">
        <f>J15</f>
        <v>17.277670197904158</v>
      </c>
    </row>
    <row r="16" spans="1:15">
      <c r="A16" s="16"/>
      <c r="B16" s="11" t="s">
        <v>25</v>
      </c>
      <c r="C16" s="63">
        <v>54.588000000000001</v>
      </c>
      <c r="D16" s="63">
        <v>52.04666666666666</v>
      </c>
      <c r="E16" s="63">
        <v>65.692333333333337</v>
      </c>
      <c r="F16" s="63">
        <v>69.897333333333336</v>
      </c>
      <c r="G16" s="64">
        <v>67.372333333333344</v>
      </c>
      <c r="H16" s="28">
        <f t="shared" si="0"/>
        <v>-3.6124411040955207</v>
      </c>
      <c r="I16" s="27">
        <f t="shared" si="3"/>
        <v>6.4010513657098533</v>
      </c>
      <c r="J16" s="28">
        <f t="shared" si="1"/>
        <v>11.125269576570759</v>
      </c>
      <c r="K16" s="27">
        <f t="shared" si="2"/>
        <v>12.681943235706264</v>
      </c>
      <c r="L16" s="18"/>
      <c r="N16" s="23" t="s">
        <v>42</v>
      </c>
      <c r="O16" s="34">
        <f>100-O15</f>
        <v>82.722329802095842</v>
      </c>
    </row>
    <row r="17" spans="1:14">
      <c r="A17" s="16"/>
      <c r="B17" s="11" t="s">
        <v>26</v>
      </c>
      <c r="C17" s="25">
        <v>33.383999999999993</v>
      </c>
      <c r="D17" s="25">
        <v>32.807333333333339</v>
      </c>
      <c r="E17" s="25">
        <v>34.277333333333331</v>
      </c>
      <c r="F17" s="25">
        <v>51.226333333333336</v>
      </c>
      <c r="G17" s="26">
        <v>52.997000000000007</v>
      </c>
      <c r="H17" s="28">
        <f t="shared" si="0"/>
        <v>3.456555547602469</v>
      </c>
      <c r="I17" s="27">
        <f t="shared" si="3"/>
        <v>49.446670297183772</v>
      </c>
      <c r="J17" s="28">
        <f t="shared" si="1"/>
        <v>8.7514545300423094</v>
      </c>
      <c r="K17" s="27">
        <f t="shared" si="2"/>
        <v>9.294338146043259</v>
      </c>
      <c r="L17" s="18"/>
    </row>
    <row r="18" spans="1:14">
      <c r="A18" s="16"/>
      <c r="B18" s="11" t="s">
        <v>27</v>
      </c>
      <c r="C18" s="25">
        <v>19.097666666666669</v>
      </c>
      <c r="D18" s="25">
        <v>16.613666666666667</v>
      </c>
      <c r="E18" s="25">
        <v>17.457999999999998</v>
      </c>
      <c r="F18" s="25">
        <v>14.760333333333334</v>
      </c>
      <c r="G18" s="26">
        <v>19.726333333333333</v>
      </c>
      <c r="H18" s="28">
        <f t="shared" si="0"/>
        <v>33.644226643481389</v>
      </c>
      <c r="I18" s="27">
        <f t="shared" si="3"/>
        <v>-15.452323672051005</v>
      </c>
      <c r="J18" s="28">
        <f t="shared" si="1"/>
        <v>3.2574317265340409</v>
      </c>
      <c r="K18" s="27">
        <f t="shared" si="2"/>
        <v>2.6780665376853148</v>
      </c>
      <c r="L18" s="18"/>
    </row>
    <row r="19" spans="1:14">
      <c r="A19" s="16"/>
      <c r="B19" s="11" t="s">
        <v>24</v>
      </c>
      <c r="C19" s="25">
        <v>12.636666666666665</v>
      </c>
      <c r="D19" s="25">
        <v>10.565</v>
      </c>
      <c r="E19" s="25">
        <v>10.381</v>
      </c>
      <c r="F19" s="25">
        <v>18.376666666666669</v>
      </c>
      <c r="G19" s="26">
        <v>19.532666666666668</v>
      </c>
      <c r="H19" s="28">
        <f t="shared" si="0"/>
        <v>6.2905858879013232</v>
      </c>
      <c r="I19" s="27">
        <f t="shared" si="3"/>
        <v>77.022123751725928</v>
      </c>
      <c r="J19" s="28">
        <f t="shared" si="1"/>
        <v>3.22545133090187</v>
      </c>
      <c r="K19" s="27">
        <f t="shared" si="2"/>
        <v>3.334202213649001</v>
      </c>
      <c r="L19" s="18"/>
    </row>
    <row r="20" spans="1:14">
      <c r="A20" s="16"/>
      <c r="B20" s="11" t="s">
        <v>21</v>
      </c>
      <c r="C20" s="25">
        <v>14.629</v>
      </c>
      <c r="D20" s="25">
        <v>10.535666666666666</v>
      </c>
      <c r="E20" s="25">
        <v>13.05</v>
      </c>
      <c r="F20" s="25">
        <v>15.057666666666668</v>
      </c>
      <c r="G20" s="26">
        <v>15.121</v>
      </c>
      <c r="H20" s="28">
        <f t="shared" si="0"/>
        <v>0.4206052287871076</v>
      </c>
      <c r="I20" s="27">
        <f t="shared" si="3"/>
        <v>15.38441890166029</v>
      </c>
      <c r="J20" s="28">
        <f t="shared" si="1"/>
        <v>2.4969478262688405</v>
      </c>
      <c r="K20" s="27">
        <f t="shared" si="2"/>
        <v>2.7320137238738678</v>
      </c>
      <c r="L20" s="18"/>
    </row>
    <row r="21" spans="1:14">
      <c r="A21" s="16"/>
      <c r="B21" s="11" t="s">
        <v>22</v>
      </c>
      <c r="C21" s="25">
        <v>10.738</v>
      </c>
      <c r="D21" s="25">
        <v>8.2730000000000015</v>
      </c>
      <c r="E21" s="25">
        <v>8.134666666666666</v>
      </c>
      <c r="F21" s="25">
        <v>12.343999999999999</v>
      </c>
      <c r="G21" s="26">
        <v>13.864333333333335</v>
      </c>
      <c r="H21" s="28">
        <f t="shared" si="0"/>
        <v>12.316375027003691</v>
      </c>
      <c r="I21" s="27">
        <f t="shared" si="3"/>
        <v>51.745615472873311</v>
      </c>
      <c r="J21" s="28">
        <f t="shared" si="1"/>
        <v>2.2894330387760924</v>
      </c>
      <c r="K21" s="27">
        <f t="shared" si="2"/>
        <v>2.2396549315408998</v>
      </c>
      <c r="L21" s="18"/>
    </row>
    <row r="22" spans="1:14">
      <c r="A22" s="16"/>
      <c r="B22" s="11" t="s">
        <v>8</v>
      </c>
      <c r="C22" s="25">
        <v>14.026666666666666</v>
      </c>
      <c r="D22" s="25">
        <v>9.3623333333333338</v>
      </c>
      <c r="E22" s="25">
        <v>13.858666666666666</v>
      </c>
      <c r="F22" s="25">
        <v>11.129666666666665</v>
      </c>
      <c r="G22" s="26">
        <v>10.447333333333333</v>
      </c>
      <c r="H22" s="28">
        <f t="shared" si="0"/>
        <v>-6.1307616280810944</v>
      </c>
      <c r="I22" s="27">
        <f t="shared" si="3"/>
        <v>-19.691649028285553</v>
      </c>
      <c r="J22" s="28">
        <f t="shared" si="1"/>
        <v>1.7251799654105326</v>
      </c>
      <c r="K22" s="27">
        <f t="shared" si="2"/>
        <v>2.019330268665454</v>
      </c>
      <c r="L22" s="18"/>
    </row>
    <row r="23" spans="1:14">
      <c r="A23" s="16"/>
      <c r="B23" s="11" t="s">
        <v>6</v>
      </c>
      <c r="C23" s="25">
        <v>11.863999999999999</v>
      </c>
      <c r="D23" s="25">
        <v>12.550666666666666</v>
      </c>
      <c r="E23" s="25">
        <v>8.9623333333333335</v>
      </c>
      <c r="F23" s="25">
        <v>12.072000000000001</v>
      </c>
      <c r="G23" s="26">
        <v>9.9846666666666675</v>
      </c>
      <c r="H23" s="28">
        <f t="shared" si="0"/>
        <v>-17.290700242986524</v>
      </c>
      <c r="I23" s="27">
        <f t="shared" si="3"/>
        <v>34.697065496336535</v>
      </c>
      <c r="J23" s="28">
        <f t="shared" si="1"/>
        <v>1.6487792956386669</v>
      </c>
      <c r="K23" s="27">
        <f t="shared" si="2"/>
        <v>2.1903041423818652</v>
      </c>
      <c r="L23" s="18"/>
    </row>
    <row r="24" spans="1:14">
      <c r="A24" s="16"/>
      <c r="B24" s="11" t="s">
        <v>11</v>
      </c>
      <c r="C24" s="25">
        <v>7.1139999999999999</v>
      </c>
      <c r="D24" s="25">
        <v>6.2476666666666674</v>
      </c>
      <c r="E24" s="25">
        <v>6.6729999999999992</v>
      </c>
      <c r="F24" s="25">
        <v>9.9926666666666666</v>
      </c>
      <c r="G24" s="26">
        <v>9.1349999999999998</v>
      </c>
      <c r="H24" s="28">
        <f t="shared" si="0"/>
        <v>-8.5829608379478284</v>
      </c>
      <c r="I24" s="27">
        <f t="shared" si="3"/>
        <v>49.747739647335052</v>
      </c>
      <c r="J24" s="28">
        <f t="shared" si="1"/>
        <v>1.5084728783126684</v>
      </c>
      <c r="K24" s="27">
        <f t="shared" si="2"/>
        <v>1.8130367125116948</v>
      </c>
      <c r="L24" s="18"/>
    </row>
    <row r="25" spans="1:14">
      <c r="A25" s="16"/>
      <c r="B25" s="11" t="s">
        <v>23</v>
      </c>
      <c r="C25" s="25">
        <v>6.3486666666666665</v>
      </c>
      <c r="D25" s="25">
        <v>5.774</v>
      </c>
      <c r="E25" s="25">
        <v>6.7223333333333342</v>
      </c>
      <c r="F25" s="25">
        <v>7.0423333333333327</v>
      </c>
      <c r="G25" s="26">
        <v>8.761333333333333</v>
      </c>
      <c r="H25" s="28">
        <f t="shared" si="0"/>
        <v>24.409523358735274</v>
      </c>
      <c r="I25" s="27">
        <f t="shared" si="3"/>
        <v>4.7602518966628482</v>
      </c>
      <c r="J25" s="28">
        <f t="shared" si="1"/>
        <v>1.4467688791669466</v>
      </c>
      <c r="K25" s="27">
        <f t="shared" si="2"/>
        <v>1.2777378952977041</v>
      </c>
      <c r="L25" s="18"/>
    </row>
    <row r="26" spans="1:14">
      <c r="A26" s="16"/>
      <c r="B26" s="11" t="s">
        <v>20</v>
      </c>
      <c r="C26" s="25">
        <v>5.5650000000000004</v>
      </c>
      <c r="D26" s="25">
        <v>7.7886666666666668</v>
      </c>
      <c r="E26" s="25">
        <v>7.3903333333333334</v>
      </c>
      <c r="F26" s="25">
        <v>8.1359999999999992</v>
      </c>
      <c r="G26" s="26">
        <v>8.5506666666666664</v>
      </c>
      <c r="H26" s="28">
        <f t="shared" si="0"/>
        <v>5.0966896099639447</v>
      </c>
      <c r="I26" s="27">
        <f t="shared" si="3"/>
        <v>10.089756889630586</v>
      </c>
      <c r="J26" s="28">
        <f t="shared" si="1"/>
        <v>1.4119812543140509</v>
      </c>
      <c r="K26" s="27">
        <f t="shared" si="2"/>
        <v>1.4761691933746564</v>
      </c>
      <c r="L26" s="18"/>
    </row>
    <row r="27" spans="1:14">
      <c r="A27" s="16"/>
      <c r="B27" s="11" t="s">
        <v>9</v>
      </c>
      <c r="C27" s="25">
        <v>5.3966666666666656</v>
      </c>
      <c r="D27" s="25">
        <v>4.7246666666666668</v>
      </c>
      <c r="E27" s="25">
        <v>6.2266666666666666</v>
      </c>
      <c r="F27" s="25">
        <v>7.0823333333333336</v>
      </c>
      <c r="G27" s="26">
        <v>5.5686666666666662</v>
      </c>
      <c r="H27" s="28">
        <f t="shared" si="0"/>
        <v>-21.372429048806897</v>
      </c>
      <c r="I27" s="27">
        <f t="shared" si="3"/>
        <v>13.741970021413286</v>
      </c>
      <c r="J27" s="28">
        <f t="shared" si="1"/>
        <v>0.91956022277290406</v>
      </c>
      <c r="K27" s="27">
        <f t="shared" si="2"/>
        <v>1.28499536429168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B41" s="12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91" t="s">
        <v>31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91" t="s">
        <v>115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91" t="s">
        <v>112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20"/>
      <c r="B45" s="110" t="s">
        <v>113</v>
      </c>
      <c r="C45" s="21"/>
      <c r="D45" s="21"/>
      <c r="E45" s="21"/>
      <c r="F45" s="21"/>
      <c r="G45" s="21"/>
      <c r="H45" s="21"/>
      <c r="I45" s="21"/>
      <c r="J45" s="21"/>
      <c r="K45" s="21"/>
      <c r="L45" s="22"/>
      <c r="M45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68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5"/>
  <sheetViews>
    <sheetView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9" customWidth="1"/>
    <col min="2" max="2" width="14.57031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06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200" t="s">
        <v>152</v>
      </c>
      <c r="D7" s="200"/>
      <c r="E7" s="200"/>
      <c r="F7" s="200"/>
      <c r="G7" s="200"/>
      <c r="H7" s="200"/>
      <c r="I7" s="200"/>
      <c r="J7" s="200"/>
      <c r="K7" s="200"/>
      <c r="L7" s="18"/>
    </row>
    <row r="8" spans="1:15">
      <c r="A8" s="16"/>
      <c r="B8" s="10"/>
      <c r="C8" s="197" t="s">
        <v>132</v>
      </c>
      <c r="D8" s="197"/>
      <c r="E8" s="197"/>
      <c r="F8" s="197"/>
      <c r="G8" s="197"/>
      <c r="H8" s="197"/>
      <c r="I8" s="197"/>
      <c r="J8" s="197"/>
      <c r="K8" s="197"/>
      <c r="L8" s="18"/>
    </row>
    <row r="9" spans="1:15">
      <c r="A9" s="16"/>
      <c r="B9" s="10"/>
      <c r="C9" s="134"/>
      <c r="D9" s="134"/>
      <c r="E9" s="134"/>
      <c r="F9" s="134"/>
      <c r="G9" s="134"/>
      <c r="H9" s="10"/>
      <c r="I9" s="10"/>
      <c r="J9" s="10"/>
      <c r="K9" s="10"/>
      <c r="L9" s="18"/>
    </row>
    <row r="10" spans="1:15" ht="15.75" customHeight="1">
      <c r="A10" s="16"/>
      <c r="B10" s="11"/>
      <c r="C10" s="198" t="s">
        <v>2</v>
      </c>
      <c r="D10" s="198"/>
      <c r="E10" s="198"/>
      <c r="F10" s="198"/>
      <c r="G10" s="198"/>
      <c r="H10" s="199" t="s">
        <v>1</v>
      </c>
      <c r="I10" s="199" t="s">
        <v>3</v>
      </c>
      <c r="J10" s="199" t="s">
        <v>29</v>
      </c>
      <c r="K10" s="199" t="s">
        <v>30</v>
      </c>
      <c r="L10" s="18"/>
    </row>
    <row r="11" spans="1:15">
      <c r="A11" s="16"/>
      <c r="B11" s="11"/>
      <c r="C11" s="134">
        <v>2006</v>
      </c>
      <c r="D11" s="134">
        <v>2007</v>
      </c>
      <c r="E11" s="134">
        <v>2008</v>
      </c>
      <c r="F11" s="134">
        <v>2009</v>
      </c>
      <c r="G11" s="134">
        <v>2010</v>
      </c>
      <c r="H11" s="199"/>
      <c r="I11" s="199"/>
      <c r="J11" s="199"/>
      <c r="K11" s="199"/>
      <c r="L11" s="18"/>
    </row>
    <row r="12" spans="1:15" ht="12" customHeight="1">
      <c r="A12" s="16"/>
      <c r="B12" s="11"/>
      <c r="C12" s="134"/>
      <c r="D12" s="134"/>
      <c r="E12" s="134"/>
      <c r="F12" s="134"/>
      <c r="G12" s="134"/>
      <c r="H12" s="134"/>
      <c r="I12" s="134"/>
      <c r="J12" s="134"/>
      <c r="K12" s="134"/>
      <c r="L12" s="18"/>
    </row>
    <row r="13" spans="1:15">
      <c r="A13" s="16"/>
      <c r="B13" s="12" t="s">
        <v>28</v>
      </c>
      <c r="C13" s="26">
        <v>111.59</v>
      </c>
      <c r="D13" s="26">
        <v>123.83533333333332</v>
      </c>
      <c r="E13" s="26">
        <v>116.15566666666666</v>
      </c>
      <c r="F13" s="26">
        <v>167.79233333333332</v>
      </c>
      <c r="G13" s="26">
        <v>168.78866666666667</v>
      </c>
      <c r="H13" s="28">
        <f t="shared" ref="H13:H27" si="0">IF(OR(OR(G13=0,F13=0),G13=""),"",(G13/F13-1)*100)</f>
        <v>0.59378954541031703</v>
      </c>
      <c r="I13" s="27">
        <f>IF(OR(OR(G13=0,F13=0),F13=""),"",(F13/E13-1)*100)</f>
        <v>44.454711636969925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32</v>
      </c>
      <c r="C14" s="25">
        <f>C13-SUM(C15:C27)</f>
        <v>34.628000000000014</v>
      </c>
      <c r="D14" s="25">
        <f>D13-SUM(D15:D27)</f>
        <v>52.734999999999971</v>
      </c>
      <c r="E14" s="25">
        <f>E13-SUM(E15:E27)</f>
        <v>50.251999999999981</v>
      </c>
      <c r="F14" s="25">
        <f>F13-SUM(F15:F27)</f>
        <v>76.09699999999998</v>
      </c>
      <c r="G14" s="25">
        <f>G13-SUM(G15:G27)</f>
        <v>62.231666666666655</v>
      </c>
      <c r="H14" s="28">
        <f t="shared" si="0"/>
        <v>-18.220604404028183</v>
      </c>
      <c r="I14" s="27">
        <f>IF(OR(OR(G14=0,F14=0),F14=""),"",(F14/E14-1)*100)</f>
        <v>51.430788824325411</v>
      </c>
      <c r="J14" s="28">
        <f t="shared" si="1"/>
        <v>36.869576551348224</v>
      </c>
      <c r="K14" s="27">
        <f t="shared" si="2"/>
        <v>45.351893312566915</v>
      </c>
      <c r="L14" s="18"/>
    </row>
    <row r="15" spans="1:15">
      <c r="A15" s="16"/>
      <c r="B15" s="12" t="s">
        <v>5</v>
      </c>
      <c r="C15" s="29">
        <v>24.994</v>
      </c>
      <c r="D15" s="29">
        <v>30.547666666666668</v>
      </c>
      <c r="E15" s="29">
        <v>18.887333333333334</v>
      </c>
      <c r="F15" s="29">
        <v>31.863666666666663</v>
      </c>
      <c r="G15" s="29">
        <v>37.567</v>
      </c>
      <c r="H15" s="58">
        <f t="shared" si="0"/>
        <v>17.899174608488266</v>
      </c>
      <c r="I15" s="36">
        <f t="shared" ref="I15:I27" si="3">IF(OR(OR(G15=0,F15=0),F15=""),"",(F15/E15-1)*100)</f>
        <v>68.703893261798001</v>
      </c>
      <c r="J15" s="58">
        <f t="shared" si="1"/>
        <v>22.256826090219327</v>
      </c>
      <c r="K15" s="36">
        <f t="shared" si="2"/>
        <v>18.989941932189989</v>
      </c>
      <c r="L15" s="18"/>
      <c r="N15" s="23" t="s">
        <v>5</v>
      </c>
      <c r="O15" s="34">
        <f>J15</f>
        <v>22.256826090219327</v>
      </c>
    </row>
    <row r="16" spans="1:15">
      <c r="A16" s="16"/>
      <c r="B16" s="11" t="s">
        <v>25</v>
      </c>
      <c r="C16" s="63">
        <v>14.255333333333335</v>
      </c>
      <c r="D16" s="63">
        <v>10.074333333333334</v>
      </c>
      <c r="E16" s="63">
        <v>15.472666666666667</v>
      </c>
      <c r="F16" s="63">
        <v>20.260666666666669</v>
      </c>
      <c r="G16" s="64">
        <v>20.895333333333333</v>
      </c>
      <c r="H16" s="28">
        <f t="shared" si="0"/>
        <v>3.1325063341120618</v>
      </c>
      <c r="I16" s="27">
        <f t="shared" si="3"/>
        <v>30.944892067732365</v>
      </c>
      <c r="J16" s="28">
        <f t="shared" si="1"/>
        <v>12.379583147367713</v>
      </c>
      <c r="K16" s="27">
        <f t="shared" si="2"/>
        <v>12.074846486827967</v>
      </c>
      <c r="L16" s="18"/>
      <c r="N16" s="23" t="s">
        <v>42</v>
      </c>
      <c r="O16" s="34">
        <f>100-O15</f>
        <v>77.743173909780666</v>
      </c>
    </row>
    <row r="17" spans="1:14">
      <c r="A17" s="16"/>
      <c r="B17" s="11" t="s">
        <v>26</v>
      </c>
      <c r="C17" s="25">
        <v>8.9256666666666664</v>
      </c>
      <c r="D17" s="25">
        <v>6.5243333333333338</v>
      </c>
      <c r="E17" s="25">
        <v>5.5730000000000004</v>
      </c>
      <c r="F17" s="25">
        <v>7.67</v>
      </c>
      <c r="G17" s="26">
        <v>14.96</v>
      </c>
      <c r="H17" s="28">
        <f t="shared" si="0"/>
        <v>95.045632333767955</v>
      </c>
      <c r="I17" s="27">
        <f t="shared" si="3"/>
        <v>37.627848555535607</v>
      </c>
      <c r="J17" s="28">
        <f t="shared" si="1"/>
        <v>8.8631543192078457</v>
      </c>
      <c r="K17" s="27">
        <f t="shared" si="2"/>
        <v>4.5711266108701833</v>
      </c>
      <c r="L17" s="18"/>
    </row>
    <row r="18" spans="1:14">
      <c r="A18" s="16"/>
      <c r="B18" s="11" t="s">
        <v>27</v>
      </c>
      <c r="C18" s="25">
        <v>4.3603333333333332</v>
      </c>
      <c r="D18" s="25">
        <v>6.4856666666666669</v>
      </c>
      <c r="E18" s="25">
        <v>5.4943333333333335</v>
      </c>
      <c r="F18" s="25">
        <v>8.0326666666666657</v>
      </c>
      <c r="G18" s="26">
        <v>5.3456666666666663</v>
      </c>
      <c r="H18" s="28">
        <f t="shared" si="0"/>
        <v>-33.450908789111125</v>
      </c>
      <c r="I18" s="27">
        <f t="shared" si="3"/>
        <v>46.199114238912806</v>
      </c>
      <c r="J18" s="28">
        <f t="shared" si="1"/>
        <v>3.1670767784566891</v>
      </c>
      <c r="K18" s="27">
        <f t="shared" si="2"/>
        <v>4.7872668000325795</v>
      </c>
      <c r="L18" s="18"/>
    </row>
    <row r="19" spans="1:14">
      <c r="A19" s="16"/>
      <c r="B19" s="11" t="s">
        <v>21</v>
      </c>
      <c r="C19" s="25">
        <v>6.1453333333333333</v>
      </c>
      <c r="D19" s="25">
        <v>2.7410000000000001</v>
      </c>
      <c r="E19" s="25">
        <v>2.7553333333333332</v>
      </c>
      <c r="F19" s="25">
        <v>2.0326666666666671</v>
      </c>
      <c r="G19" s="26">
        <v>4.8323333333333336</v>
      </c>
      <c r="H19" s="28">
        <f t="shared" si="0"/>
        <v>137.73368317481135</v>
      </c>
      <c r="I19" s="27">
        <f t="shared" si="3"/>
        <v>-26.227921606581162</v>
      </c>
      <c r="J19" s="28">
        <f t="shared" si="1"/>
        <v>2.8629489341701455</v>
      </c>
      <c r="K19" s="27">
        <f t="shared" si="2"/>
        <v>1.2114180822723331</v>
      </c>
      <c r="L19" s="18"/>
    </row>
    <row r="20" spans="1:14">
      <c r="A20" s="16"/>
      <c r="B20" s="11" t="s">
        <v>24</v>
      </c>
      <c r="C20" s="25">
        <v>2.9420000000000002</v>
      </c>
      <c r="D20" s="25">
        <v>2.081666666666667</v>
      </c>
      <c r="E20" s="25">
        <v>2.508</v>
      </c>
      <c r="F20" s="25">
        <v>3.8343333333333334</v>
      </c>
      <c r="G20" s="26">
        <v>4.1616666666666671</v>
      </c>
      <c r="H20" s="28">
        <f t="shared" si="0"/>
        <v>8.5369034165000635</v>
      </c>
      <c r="I20" s="27">
        <f t="shared" si="3"/>
        <v>52.88410419989367</v>
      </c>
      <c r="J20" s="28">
        <f t="shared" si="1"/>
        <v>2.4656078804659085</v>
      </c>
      <c r="K20" s="27">
        <f t="shared" si="2"/>
        <v>2.285165988910896</v>
      </c>
      <c r="L20" s="18"/>
    </row>
    <row r="21" spans="1:14">
      <c r="A21" s="16"/>
      <c r="B21" s="11" t="s">
        <v>6</v>
      </c>
      <c r="C21" s="25">
        <v>3.3883333333333336</v>
      </c>
      <c r="D21" s="25">
        <v>2.6593333333333331</v>
      </c>
      <c r="E21" s="25">
        <v>2.7406666666666664</v>
      </c>
      <c r="F21" s="25">
        <v>4.0809999999999995</v>
      </c>
      <c r="G21" s="26">
        <v>3.7236666666666665</v>
      </c>
      <c r="H21" s="28">
        <f t="shared" si="0"/>
        <v>-8.7560238503634693</v>
      </c>
      <c r="I21" s="27">
        <f t="shared" si="3"/>
        <v>48.905375820968125</v>
      </c>
      <c r="J21" s="28">
        <f t="shared" si="1"/>
        <v>2.2061117847564806</v>
      </c>
      <c r="K21" s="27">
        <f t="shared" si="2"/>
        <v>2.4321731028632616</v>
      </c>
      <c r="L21" s="18"/>
    </row>
    <row r="22" spans="1:14">
      <c r="A22" s="16"/>
      <c r="B22" s="11" t="s">
        <v>23</v>
      </c>
      <c r="C22" s="25">
        <v>1.797666666666667</v>
      </c>
      <c r="D22" s="25">
        <v>1.1583333333333332</v>
      </c>
      <c r="E22" s="25">
        <v>1.6866666666666665</v>
      </c>
      <c r="F22" s="25">
        <v>1.798</v>
      </c>
      <c r="G22" s="26">
        <v>3.5466666666666669</v>
      </c>
      <c r="H22" s="28">
        <f t="shared" si="0"/>
        <v>97.256210604375241</v>
      </c>
      <c r="I22" s="27">
        <f t="shared" si="3"/>
        <v>6.6007905138339984</v>
      </c>
      <c r="J22" s="28">
        <f t="shared" si="1"/>
        <v>2.1012469241615745</v>
      </c>
      <c r="K22" s="27">
        <f t="shared" si="2"/>
        <v>1.0715626657554875</v>
      </c>
      <c r="L22" s="18"/>
    </row>
    <row r="23" spans="1:14">
      <c r="A23" s="16"/>
      <c r="B23" s="11" t="s">
        <v>22</v>
      </c>
      <c r="C23" s="25">
        <v>2.2340000000000004</v>
      </c>
      <c r="D23" s="25">
        <v>1.7569999999999999</v>
      </c>
      <c r="E23" s="25">
        <v>1.8803333333333334</v>
      </c>
      <c r="F23" s="25">
        <v>2.92</v>
      </c>
      <c r="G23" s="26">
        <v>3.1620000000000004</v>
      </c>
      <c r="H23" s="28">
        <f t="shared" si="0"/>
        <v>8.2876712328767255</v>
      </c>
      <c r="I23" s="27">
        <f t="shared" si="3"/>
        <v>55.291614961886168</v>
      </c>
      <c r="J23" s="28">
        <f t="shared" si="1"/>
        <v>1.8733485265598402</v>
      </c>
      <c r="K23" s="27">
        <f t="shared" si="2"/>
        <v>1.7402463759766538</v>
      </c>
      <c r="L23" s="18"/>
    </row>
    <row r="24" spans="1:14">
      <c r="A24" s="16"/>
      <c r="B24" s="11" t="s">
        <v>8</v>
      </c>
      <c r="C24" s="25">
        <v>3.3933333333333331</v>
      </c>
      <c r="D24" s="25">
        <v>2.302</v>
      </c>
      <c r="E24" s="25">
        <v>3.8106666666666662</v>
      </c>
      <c r="F24" s="25">
        <v>2.3290000000000002</v>
      </c>
      <c r="G24" s="26">
        <v>3.1133333333333333</v>
      </c>
      <c r="H24" s="28">
        <f t="shared" si="0"/>
        <v>33.676828395591805</v>
      </c>
      <c r="I24" s="27">
        <f t="shared" si="3"/>
        <v>-38.882085374387678</v>
      </c>
      <c r="J24" s="28">
        <f t="shared" si="1"/>
        <v>1.8445156270365703</v>
      </c>
      <c r="K24" s="27">
        <f t="shared" si="2"/>
        <v>1.3880252772772697</v>
      </c>
      <c r="L24" s="18"/>
    </row>
    <row r="25" spans="1:14">
      <c r="A25" s="16"/>
      <c r="B25" s="11" t="s">
        <v>11</v>
      </c>
      <c r="C25" s="25">
        <v>1.9850000000000001</v>
      </c>
      <c r="D25" s="25">
        <v>2.1236666666666668</v>
      </c>
      <c r="E25" s="25">
        <v>2.3803333333333332</v>
      </c>
      <c r="F25" s="25">
        <v>2.8610000000000002</v>
      </c>
      <c r="G25" s="26">
        <v>2.6666666666666665</v>
      </c>
      <c r="H25" s="28">
        <f t="shared" si="0"/>
        <v>-6.7924967959920863</v>
      </c>
      <c r="I25" s="27">
        <f t="shared" si="3"/>
        <v>20.19325024506373</v>
      </c>
      <c r="J25" s="28">
        <f t="shared" si="1"/>
        <v>1.5798849053846427</v>
      </c>
      <c r="K25" s="27">
        <f t="shared" si="2"/>
        <v>1.7050838635853449</v>
      </c>
      <c r="L25" s="18"/>
    </row>
    <row r="26" spans="1:14">
      <c r="A26" s="16"/>
      <c r="B26" s="11" t="s">
        <v>20</v>
      </c>
      <c r="C26" s="25">
        <v>1.5786666666666669</v>
      </c>
      <c r="D26" s="25">
        <v>1.3973333333333333</v>
      </c>
      <c r="E26" s="25">
        <v>1.4436666666666664</v>
      </c>
      <c r="F26" s="25">
        <v>1.9893333333333334</v>
      </c>
      <c r="G26" s="26">
        <v>1.6583333333333332</v>
      </c>
      <c r="H26" s="28">
        <f t="shared" si="0"/>
        <v>-16.63873994638071</v>
      </c>
      <c r="I26" s="27">
        <f t="shared" si="3"/>
        <v>37.797275456014809</v>
      </c>
      <c r="J26" s="28">
        <f t="shared" si="1"/>
        <v>0.98249092553607464</v>
      </c>
      <c r="K26" s="27">
        <f t="shared" si="2"/>
        <v>1.1855925081996199</v>
      </c>
      <c r="L26" s="18"/>
    </row>
    <row r="27" spans="1:14">
      <c r="A27" s="16"/>
      <c r="B27" s="11" t="s">
        <v>9</v>
      </c>
      <c r="C27" s="25">
        <v>0.96233333333333337</v>
      </c>
      <c r="D27" s="25">
        <v>1.248</v>
      </c>
      <c r="E27" s="25">
        <v>1.2706666666666668</v>
      </c>
      <c r="F27" s="25">
        <v>2.0230000000000001</v>
      </c>
      <c r="G27" s="26">
        <v>0.92433333333333334</v>
      </c>
      <c r="H27" s="28">
        <f t="shared" si="0"/>
        <v>-54.308782336463999</v>
      </c>
      <c r="I27" s="27">
        <f t="shared" si="3"/>
        <v>59.207764952780686</v>
      </c>
      <c r="J27" s="28">
        <f t="shared" si="1"/>
        <v>0.54762760532895183</v>
      </c>
      <c r="K27" s="27">
        <f t="shared" si="2"/>
        <v>1.2056569926714968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B41" s="12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91" t="s">
        <v>31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91" t="s">
        <v>115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91" t="s">
        <v>112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20"/>
      <c r="B45" s="110" t="s">
        <v>113</v>
      </c>
      <c r="C45" s="21"/>
      <c r="D45" s="21"/>
      <c r="E45" s="21"/>
      <c r="F45" s="21"/>
      <c r="G45" s="21"/>
      <c r="H45" s="21"/>
      <c r="I45" s="21"/>
      <c r="J45" s="21"/>
      <c r="K45" s="21"/>
      <c r="L45" s="22"/>
      <c r="M45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69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5"/>
  <sheetViews>
    <sheetView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06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200" t="s">
        <v>151</v>
      </c>
      <c r="D7" s="200"/>
      <c r="E7" s="200"/>
      <c r="F7" s="200"/>
      <c r="G7" s="200"/>
      <c r="H7" s="200"/>
      <c r="I7" s="200"/>
      <c r="J7" s="200"/>
      <c r="K7" s="200"/>
      <c r="L7" s="18"/>
    </row>
    <row r="8" spans="1:15">
      <c r="A8" s="16"/>
      <c r="B8" s="10"/>
      <c r="C8" s="197" t="s">
        <v>132</v>
      </c>
      <c r="D8" s="197"/>
      <c r="E8" s="197"/>
      <c r="F8" s="197"/>
      <c r="G8" s="197"/>
      <c r="H8" s="197"/>
      <c r="I8" s="197"/>
      <c r="J8" s="197"/>
      <c r="K8" s="197"/>
      <c r="L8" s="18"/>
    </row>
    <row r="9" spans="1:15">
      <c r="A9" s="16"/>
      <c r="B9" s="10"/>
      <c r="C9" s="134"/>
      <c r="D9" s="134"/>
      <c r="E9" s="134"/>
      <c r="F9" s="134"/>
      <c r="G9" s="134"/>
      <c r="H9" s="10"/>
      <c r="I9" s="10"/>
      <c r="J9" s="10"/>
      <c r="K9" s="10"/>
      <c r="L9" s="18"/>
    </row>
    <row r="10" spans="1:15" ht="15.75" customHeight="1">
      <c r="A10" s="16"/>
      <c r="B10" s="11"/>
      <c r="C10" s="198" t="s">
        <v>2</v>
      </c>
      <c r="D10" s="198"/>
      <c r="E10" s="198"/>
      <c r="F10" s="198"/>
      <c r="G10" s="198"/>
      <c r="H10" s="199" t="s">
        <v>1</v>
      </c>
      <c r="I10" s="199" t="s">
        <v>3</v>
      </c>
      <c r="J10" s="199" t="s">
        <v>29</v>
      </c>
      <c r="K10" s="199" t="s">
        <v>30</v>
      </c>
      <c r="L10" s="18"/>
    </row>
    <row r="11" spans="1:15">
      <c r="A11" s="16"/>
      <c r="B11" s="11"/>
      <c r="C11" s="134">
        <v>2006</v>
      </c>
      <c r="D11" s="134">
        <v>2007</v>
      </c>
      <c r="E11" s="134">
        <v>2008</v>
      </c>
      <c r="F11" s="134">
        <v>2009</v>
      </c>
      <c r="G11" s="134">
        <v>2010</v>
      </c>
      <c r="H11" s="199"/>
      <c r="I11" s="199"/>
      <c r="J11" s="199"/>
      <c r="K11" s="199"/>
      <c r="L11" s="18"/>
    </row>
    <row r="12" spans="1:15" ht="12" customHeight="1">
      <c r="A12" s="16"/>
      <c r="B12" s="11"/>
      <c r="C12" s="134"/>
      <c r="D12" s="134"/>
      <c r="E12" s="134"/>
      <c r="F12" s="134"/>
      <c r="G12" s="134"/>
      <c r="H12" s="134"/>
      <c r="I12" s="134"/>
      <c r="J12" s="134"/>
      <c r="K12" s="134"/>
      <c r="L12" s="18"/>
    </row>
    <row r="13" spans="1:15">
      <c r="A13" s="16"/>
      <c r="B13" s="12" t="s">
        <v>28</v>
      </c>
      <c r="C13" s="26">
        <v>17.623666666666669</v>
      </c>
      <c r="D13" s="26">
        <v>23.036000000000001</v>
      </c>
      <c r="E13" s="26">
        <v>23.989666666666665</v>
      </c>
      <c r="F13" s="26">
        <v>22.61</v>
      </c>
      <c r="G13" s="26">
        <v>27.954666666666668</v>
      </c>
      <c r="H13" s="28">
        <f t="shared" ref="H13:H27" si="0">IF(OR(OR(G13=0,F13=0),G13=""),"",(G13/F13-1)*100)</f>
        <v>23.638508034792881</v>
      </c>
      <c r="I13" s="27">
        <f>IF(OR(OR(G13=0,F13=0),F13=""),"",(F13/E13-1)*100)</f>
        <v>-5.751087273687272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32</v>
      </c>
      <c r="C14" s="25">
        <f>C13-SUM(C15:C27)</f>
        <v>3.0226666666666713</v>
      </c>
      <c r="D14" s="25">
        <f>D13-SUM(D15:D27)</f>
        <v>8.7246666666666659</v>
      </c>
      <c r="E14" s="25">
        <f>E13-SUM(E15:E27)</f>
        <v>6.9513333333333307</v>
      </c>
      <c r="F14" s="25">
        <f>F13-SUM(F15:F27)</f>
        <v>9.604000000000001</v>
      </c>
      <c r="G14" s="25">
        <f>G13-SUM(G15:G27)</f>
        <v>7.9039999999999999</v>
      </c>
      <c r="H14" s="28">
        <f t="shared" si="0"/>
        <v>-17.700957934194093</v>
      </c>
      <c r="I14" s="27">
        <f>IF(OR(OR(G14=0,F14=0),F14=""),"",(F14/E14-1)*100)</f>
        <v>38.160544739618359</v>
      </c>
      <c r="J14" s="28">
        <f t="shared" si="1"/>
        <v>28.274348945912426</v>
      </c>
      <c r="K14" s="27">
        <f t="shared" si="2"/>
        <v>42.476780185758514</v>
      </c>
      <c r="L14" s="18"/>
    </row>
    <row r="15" spans="1:15">
      <c r="A15" s="16"/>
      <c r="B15" s="12" t="s">
        <v>5</v>
      </c>
      <c r="C15" s="29">
        <v>4.84</v>
      </c>
      <c r="D15" s="29">
        <v>6.1859999999999999</v>
      </c>
      <c r="E15" s="29">
        <v>8.4203333333333337</v>
      </c>
      <c r="F15" s="29">
        <v>6.9046666666666665</v>
      </c>
      <c r="G15" s="29">
        <v>10.149000000000001</v>
      </c>
      <c r="H15" s="58">
        <f t="shared" si="0"/>
        <v>46.987544655788383</v>
      </c>
      <c r="I15" s="36">
        <f t="shared" ref="I15:I27" si="3">IF(OR(OR(G15=0,F15=0),F15=""),"",(F15/E15-1)*100)</f>
        <v>-18.000079173429405</v>
      </c>
      <c r="J15" s="58">
        <f t="shared" si="1"/>
        <v>36.305208432700567</v>
      </c>
      <c r="K15" s="36">
        <f t="shared" si="2"/>
        <v>30.538109980834438</v>
      </c>
      <c r="L15" s="18"/>
      <c r="N15" s="23" t="s">
        <v>5</v>
      </c>
      <c r="O15" s="34">
        <f>J15</f>
        <v>36.305208432700567</v>
      </c>
    </row>
    <row r="16" spans="1:15">
      <c r="A16" s="16"/>
      <c r="B16" s="11" t="s">
        <v>25</v>
      </c>
      <c r="C16" s="63">
        <v>3.6346666666666665</v>
      </c>
      <c r="D16" s="63">
        <v>2.0643333333333334</v>
      </c>
      <c r="E16" s="63">
        <v>2.2416666666666667</v>
      </c>
      <c r="F16" s="63">
        <v>0.72133333333333338</v>
      </c>
      <c r="G16" s="64">
        <v>3.575333333333333</v>
      </c>
      <c r="H16" s="28">
        <f t="shared" si="0"/>
        <v>395.65619223659877</v>
      </c>
      <c r="I16" s="27">
        <f t="shared" si="3"/>
        <v>-67.821561338289953</v>
      </c>
      <c r="J16" s="28">
        <f t="shared" si="1"/>
        <v>12.789754841171419</v>
      </c>
      <c r="K16" s="27">
        <f t="shared" si="2"/>
        <v>3.1903287630841812</v>
      </c>
      <c r="L16" s="18"/>
      <c r="N16" s="23" t="s">
        <v>42</v>
      </c>
      <c r="O16" s="34">
        <f>100-O15</f>
        <v>63.694791567299433</v>
      </c>
    </row>
    <row r="17" spans="1:14">
      <c r="A17" s="16"/>
      <c r="B17" s="11" t="s">
        <v>26</v>
      </c>
      <c r="C17" s="25">
        <v>1.5823333333333334</v>
      </c>
      <c r="D17" s="25">
        <v>1.6950000000000001</v>
      </c>
      <c r="E17" s="25">
        <v>2.2233333333333336</v>
      </c>
      <c r="F17" s="25">
        <v>0.63633333333333331</v>
      </c>
      <c r="G17" s="26">
        <v>1.5839999999999999</v>
      </c>
      <c r="H17" s="28">
        <f t="shared" si="0"/>
        <v>148.92613933996856</v>
      </c>
      <c r="I17" s="27">
        <f t="shared" si="3"/>
        <v>-71.379310344827587</v>
      </c>
      <c r="J17" s="28">
        <f t="shared" si="1"/>
        <v>5.6663168940188875</v>
      </c>
      <c r="K17" s="27">
        <f t="shared" si="2"/>
        <v>2.8143889134601205</v>
      </c>
      <c r="L17" s="18"/>
    </row>
    <row r="18" spans="1:14">
      <c r="A18" s="16"/>
      <c r="B18" s="11" t="s">
        <v>6</v>
      </c>
      <c r="C18" s="25">
        <v>0.71933333333333349</v>
      </c>
      <c r="D18" s="25">
        <v>0.33166666666666672</v>
      </c>
      <c r="E18" s="25">
        <v>0.58399999999999996</v>
      </c>
      <c r="F18" s="25">
        <v>0.27566666666666667</v>
      </c>
      <c r="G18" s="26">
        <v>1.0156666666666665</v>
      </c>
      <c r="H18" s="28">
        <f t="shared" si="0"/>
        <v>268.44014510278106</v>
      </c>
      <c r="I18" s="27">
        <f t="shared" si="3"/>
        <v>-52.796803652968038</v>
      </c>
      <c r="J18" s="28">
        <f t="shared" si="1"/>
        <v>3.6332633788037771</v>
      </c>
      <c r="K18" s="27">
        <f t="shared" si="2"/>
        <v>1.2192245319180304</v>
      </c>
      <c r="L18" s="18"/>
    </row>
    <row r="19" spans="1:14">
      <c r="A19" s="16"/>
      <c r="B19" s="11" t="s">
        <v>21</v>
      </c>
      <c r="C19" s="25">
        <v>0.82366666666666666</v>
      </c>
      <c r="D19" s="25">
        <v>0.55266666666666675</v>
      </c>
      <c r="E19" s="25">
        <v>0.31466666666666665</v>
      </c>
      <c r="F19" s="25">
        <v>0.90133333333333321</v>
      </c>
      <c r="G19" s="26">
        <v>0.71799999999999997</v>
      </c>
      <c r="H19" s="28">
        <f t="shared" si="0"/>
        <v>-20.340236686390522</v>
      </c>
      <c r="I19" s="27">
        <f t="shared" si="3"/>
        <v>186.44067796610167</v>
      </c>
      <c r="J19" s="28">
        <f t="shared" si="1"/>
        <v>2.5684441476676518</v>
      </c>
      <c r="K19" s="27">
        <f t="shared" si="2"/>
        <v>3.9864366799351312</v>
      </c>
      <c r="L19" s="18"/>
    </row>
    <row r="20" spans="1:14">
      <c r="A20" s="16"/>
      <c r="B20" s="11" t="s">
        <v>24</v>
      </c>
      <c r="C20" s="25">
        <v>0.45233333333333331</v>
      </c>
      <c r="D20" s="25">
        <v>0.48</v>
      </c>
      <c r="E20" s="25">
        <v>0.28899999999999998</v>
      </c>
      <c r="F20" s="25">
        <v>0.52300000000000002</v>
      </c>
      <c r="G20" s="26">
        <v>0.65933333333333344</v>
      </c>
      <c r="H20" s="28">
        <f t="shared" si="0"/>
        <v>26.067558954748261</v>
      </c>
      <c r="I20" s="27">
        <f t="shared" si="3"/>
        <v>80.968858131487906</v>
      </c>
      <c r="J20" s="28">
        <f t="shared" si="1"/>
        <v>2.3585805590002864</v>
      </c>
      <c r="K20" s="27">
        <f t="shared" si="2"/>
        <v>2.3131357806280408</v>
      </c>
      <c r="L20" s="18"/>
    </row>
    <row r="21" spans="1:14">
      <c r="A21" s="16"/>
      <c r="B21" s="11" t="s">
        <v>8</v>
      </c>
      <c r="C21" s="25">
        <v>0.53300000000000003</v>
      </c>
      <c r="D21" s="25">
        <v>0.3203333333333333</v>
      </c>
      <c r="E21" s="25">
        <v>0.68733333333333324</v>
      </c>
      <c r="F21" s="25">
        <v>0.76433333333333342</v>
      </c>
      <c r="G21" s="26">
        <v>0.56299999999999994</v>
      </c>
      <c r="H21" s="28">
        <f t="shared" si="0"/>
        <v>-26.341037941561286</v>
      </c>
      <c r="I21" s="27">
        <f t="shared" si="3"/>
        <v>11.202715809893338</v>
      </c>
      <c r="J21" s="28">
        <f t="shared" si="1"/>
        <v>2.0139750071544404</v>
      </c>
      <c r="K21" s="27">
        <f t="shared" si="2"/>
        <v>3.380510098776353</v>
      </c>
      <c r="L21" s="18"/>
    </row>
    <row r="22" spans="1:14">
      <c r="A22" s="16"/>
      <c r="B22" s="11" t="s">
        <v>27</v>
      </c>
      <c r="C22" s="25">
        <v>0.54766666666666663</v>
      </c>
      <c r="D22" s="25">
        <v>1.3316666666666666</v>
      </c>
      <c r="E22" s="25">
        <v>0.79400000000000004</v>
      </c>
      <c r="F22" s="25">
        <v>1.264</v>
      </c>
      <c r="G22" s="26">
        <v>0.52233333333333343</v>
      </c>
      <c r="H22" s="28">
        <f t="shared" si="0"/>
        <v>-58.676160337552744</v>
      </c>
      <c r="I22" s="27">
        <f t="shared" si="3"/>
        <v>59.193954659949611</v>
      </c>
      <c r="J22" s="28">
        <f t="shared" si="1"/>
        <v>1.8685013831918347</v>
      </c>
      <c r="K22" s="27">
        <f t="shared" si="2"/>
        <v>5.5904467049977891</v>
      </c>
      <c r="L22" s="18"/>
    </row>
    <row r="23" spans="1:14">
      <c r="A23" s="16"/>
      <c r="B23" s="11" t="s">
        <v>23</v>
      </c>
      <c r="C23" s="25">
        <v>0.32400000000000001</v>
      </c>
      <c r="D23" s="25">
        <v>0.10833333333333332</v>
      </c>
      <c r="E23" s="25">
        <v>0.56066666666666665</v>
      </c>
      <c r="F23" s="25">
        <v>0.21966666666666668</v>
      </c>
      <c r="G23" s="26">
        <v>0.41066666666666668</v>
      </c>
      <c r="H23" s="28">
        <f t="shared" si="0"/>
        <v>86.949924127465849</v>
      </c>
      <c r="I23" s="27">
        <f t="shared" si="3"/>
        <v>-60.82045184304399</v>
      </c>
      <c r="J23" s="28">
        <f t="shared" si="1"/>
        <v>1.4690451206715633</v>
      </c>
      <c r="K23" s="27">
        <f t="shared" si="2"/>
        <v>0.97154651334217901</v>
      </c>
      <c r="L23" s="18"/>
    </row>
    <row r="24" spans="1:14">
      <c r="A24" s="16"/>
      <c r="B24" s="11" t="s">
        <v>9</v>
      </c>
      <c r="C24" s="25">
        <v>0.34166666666666662</v>
      </c>
      <c r="D24" s="25">
        <v>0.23833333333333337</v>
      </c>
      <c r="E24" s="25">
        <v>0.14000000000000001</v>
      </c>
      <c r="F24" s="25">
        <v>0.13400000000000001</v>
      </c>
      <c r="G24" s="26">
        <v>0.30933333333333335</v>
      </c>
      <c r="H24" s="28">
        <f t="shared" si="0"/>
        <v>130.84577114427861</v>
      </c>
      <c r="I24" s="27">
        <f t="shared" si="3"/>
        <v>-4.2857142857142927</v>
      </c>
      <c r="J24" s="28">
        <f t="shared" si="1"/>
        <v>1.10655346751884</v>
      </c>
      <c r="K24" s="27">
        <f t="shared" si="2"/>
        <v>0.59265811587793016</v>
      </c>
      <c r="L24" s="18"/>
    </row>
    <row r="25" spans="1:14">
      <c r="A25" s="16"/>
      <c r="B25" s="11" t="s">
        <v>22</v>
      </c>
      <c r="C25" s="25">
        <v>0.31266666666666665</v>
      </c>
      <c r="D25" s="25">
        <v>0.60933333333333339</v>
      </c>
      <c r="E25" s="25">
        <v>0.31033333333333335</v>
      </c>
      <c r="F25" s="25">
        <v>0.11166666666666668</v>
      </c>
      <c r="G25" s="26">
        <v>0.29299999999999998</v>
      </c>
      <c r="H25" s="28">
        <f t="shared" si="0"/>
        <v>162.38805970149249</v>
      </c>
      <c r="I25" s="27">
        <f t="shared" si="3"/>
        <v>-64.017185821697097</v>
      </c>
      <c r="J25" s="28">
        <f t="shared" si="1"/>
        <v>1.0481255365830391</v>
      </c>
      <c r="K25" s="27">
        <f t="shared" si="2"/>
        <v>0.49388176323160848</v>
      </c>
      <c r="L25" s="18"/>
    </row>
    <row r="26" spans="1:14">
      <c r="A26" s="16"/>
      <c r="B26" s="11" t="s">
        <v>20</v>
      </c>
      <c r="C26" s="25">
        <v>0.37366666666666665</v>
      </c>
      <c r="D26" s="25">
        <v>0.22633333333333336</v>
      </c>
      <c r="E26" s="25">
        <v>0.16466666666666666</v>
      </c>
      <c r="F26" s="25">
        <v>0.12633333333333333</v>
      </c>
      <c r="G26" s="26">
        <v>0.12833333333333333</v>
      </c>
      <c r="H26" s="28">
        <f t="shared" si="0"/>
        <v>1.5831134564643801</v>
      </c>
      <c r="I26" s="27">
        <f t="shared" si="3"/>
        <v>-23.279352226720651</v>
      </c>
      <c r="J26" s="28">
        <f t="shared" si="1"/>
        <v>0.45907660020986352</v>
      </c>
      <c r="K26" s="27">
        <f t="shared" si="2"/>
        <v>0.55874981571575999</v>
      </c>
      <c r="L26" s="18"/>
    </row>
    <row r="27" spans="1:14">
      <c r="A27" s="16"/>
      <c r="B27" s="11" t="s">
        <v>11</v>
      </c>
      <c r="C27" s="25">
        <v>0.11599999999999999</v>
      </c>
      <c r="D27" s="25">
        <v>0.16733333333333333</v>
      </c>
      <c r="E27" s="25">
        <v>0.30833333333333329</v>
      </c>
      <c r="F27" s="25">
        <v>0.42366666666666669</v>
      </c>
      <c r="G27" s="26">
        <v>0.12266666666666666</v>
      </c>
      <c r="H27" s="28">
        <f t="shared" si="0"/>
        <v>-71.046420141620771</v>
      </c>
      <c r="I27" s="27">
        <f t="shared" si="3"/>
        <v>37.405405405405425</v>
      </c>
      <c r="J27" s="28">
        <f t="shared" si="1"/>
        <v>0.43880568539540199</v>
      </c>
      <c r="K27" s="27">
        <f t="shared" si="2"/>
        <v>1.8738021524399235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B41" s="12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91" t="s">
        <v>31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91" t="s">
        <v>115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91" t="s">
        <v>112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20"/>
      <c r="B45" s="110" t="s">
        <v>113</v>
      </c>
      <c r="C45" s="21"/>
      <c r="D45" s="21"/>
      <c r="E45" s="21"/>
      <c r="F45" s="21"/>
      <c r="G45" s="21"/>
      <c r="H45" s="21"/>
      <c r="I45" s="21"/>
      <c r="J45" s="21"/>
      <c r="K45" s="21"/>
      <c r="L45" s="22"/>
      <c r="M45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70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R45"/>
  <sheetViews>
    <sheetView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9" customWidth="1"/>
    <col min="2" max="2" width="15.140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8">
      <c r="A1" s="13"/>
      <c r="B1" s="14"/>
      <c r="C1" s="14"/>
      <c r="D1" s="14"/>
      <c r="E1" s="14"/>
      <c r="F1" s="14"/>
      <c r="G1" s="14"/>
      <c r="H1" s="106"/>
      <c r="I1" s="32"/>
      <c r="J1" s="14"/>
      <c r="K1" s="14"/>
      <c r="L1" s="15"/>
      <c r="M1" s="33"/>
    </row>
    <row r="2" spans="1:18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8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8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8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8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8">
      <c r="A7" s="16"/>
      <c r="B7" s="10"/>
      <c r="C7" s="205" t="s">
        <v>150</v>
      </c>
      <c r="D7" s="200"/>
      <c r="E7" s="200"/>
      <c r="F7" s="200"/>
      <c r="G7" s="200"/>
      <c r="H7" s="200"/>
      <c r="I7" s="200"/>
      <c r="J7" s="200"/>
      <c r="K7" s="200"/>
      <c r="L7" s="18"/>
    </row>
    <row r="8" spans="1:18">
      <c r="A8" s="16"/>
      <c r="B8" s="10"/>
      <c r="C8" s="197" t="s">
        <v>132</v>
      </c>
      <c r="D8" s="197"/>
      <c r="E8" s="197"/>
      <c r="F8" s="197"/>
      <c r="G8" s="197"/>
      <c r="H8" s="197"/>
      <c r="I8" s="197"/>
      <c r="J8" s="197"/>
      <c r="K8" s="197"/>
      <c r="L8" s="18"/>
    </row>
    <row r="9" spans="1:18">
      <c r="A9" s="16"/>
      <c r="B9" s="10"/>
      <c r="C9" s="134"/>
      <c r="D9" s="134"/>
      <c r="E9" s="134"/>
      <c r="F9" s="134"/>
      <c r="G9" s="134"/>
      <c r="H9" s="10"/>
      <c r="I9" s="10"/>
      <c r="J9" s="10"/>
      <c r="K9" s="10"/>
      <c r="L9" s="18"/>
    </row>
    <row r="10" spans="1:18" ht="15.75" customHeight="1">
      <c r="A10" s="16"/>
      <c r="B10" s="11"/>
      <c r="C10" s="198" t="s">
        <v>2</v>
      </c>
      <c r="D10" s="198"/>
      <c r="E10" s="198"/>
      <c r="F10" s="198"/>
      <c r="G10" s="198"/>
      <c r="H10" s="199" t="s">
        <v>1</v>
      </c>
      <c r="I10" s="199" t="s">
        <v>3</v>
      </c>
      <c r="J10" s="199" t="s">
        <v>29</v>
      </c>
      <c r="K10" s="199" t="s">
        <v>30</v>
      </c>
      <c r="L10" s="18"/>
    </row>
    <row r="11" spans="1:18">
      <c r="A11" s="16"/>
      <c r="B11" s="11"/>
      <c r="C11" s="134">
        <v>2006</v>
      </c>
      <c r="D11" s="134">
        <v>2007</v>
      </c>
      <c r="E11" s="134">
        <v>2008</v>
      </c>
      <c r="F11" s="134">
        <v>2009</v>
      </c>
      <c r="G11" s="134">
        <v>2010</v>
      </c>
      <c r="H11" s="199"/>
      <c r="I11" s="199"/>
      <c r="J11" s="199"/>
      <c r="K11" s="199"/>
      <c r="L11" s="18"/>
    </row>
    <row r="12" spans="1:18" ht="12" customHeight="1">
      <c r="A12" s="16"/>
      <c r="B12" s="11"/>
      <c r="C12" s="134"/>
      <c r="D12" s="134"/>
      <c r="E12" s="134"/>
      <c r="F12" s="134"/>
      <c r="G12" s="134"/>
      <c r="H12" s="134"/>
      <c r="I12" s="134"/>
      <c r="J12" s="134"/>
      <c r="K12" s="134"/>
      <c r="L12" s="18"/>
    </row>
    <row r="13" spans="1:18">
      <c r="A13" s="16"/>
      <c r="B13" s="12" t="s">
        <v>28</v>
      </c>
      <c r="C13" s="26">
        <v>67.986333333333334</v>
      </c>
      <c r="D13" s="26">
        <v>106.19733333333333</v>
      </c>
      <c r="E13" s="26">
        <v>122.29933333333334</v>
      </c>
      <c r="F13" s="26">
        <v>145.49400000000003</v>
      </c>
      <c r="G13" s="26">
        <v>134.97900000000001</v>
      </c>
      <c r="H13" s="28">
        <f t="shared" ref="H13:H27" si="0">IF(OR(OR(G13=0,F13=0),G13=""),"",(G13/F13-1)*100)</f>
        <v>-7.2271021485422189</v>
      </c>
      <c r="I13" s="27">
        <f>IF(OR(OR(G13=0,F13=0),F13=""),"",(F13/E13-1)*100)</f>
        <v>18.965489046001906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8">
      <c r="A14" s="16"/>
      <c r="B14" s="11" t="s">
        <v>32</v>
      </c>
      <c r="C14" s="25">
        <f>C13-SUM(C15:C27)</f>
        <v>-4.4279999999999973</v>
      </c>
      <c r="D14" s="25">
        <f>D13-SUM(D15:D27)</f>
        <v>31.421666666666681</v>
      </c>
      <c r="E14" s="25">
        <f>E13-SUM(E15:E27)</f>
        <v>33.554666666666691</v>
      </c>
      <c r="F14" s="25">
        <f>F13-SUM(F15:F27)</f>
        <v>40.500333333333373</v>
      </c>
      <c r="G14" s="25">
        <f>G13-SUM(G15:G27)</f>
        <v>39.583666666666673</v>
      </c>
      <c r="H14" s="28">
        <f t="shared" si="0"/>
        <v>-2.2633558571535151</v>
      </c>
      <c r="I14" s="27">
        <f>IF(OR(OR(G14=0,F14=0),F14=""),"",(F14/E14-1)*100)</f>
        <v>20.699554955098186</v>
      </c>
      <c r="J14" s="28">
        <f t="shared" si="1"/>
        <v>29.325796358445881</v>
      </c>
      <c r="K14" s="27">
        <f t="shared" si="2"/>
        <v>27.836428535426457</v>
      </c>
      <c r="L14" s="18"/>
    </row>
    <row r="15" spans="1:18">
      <c r="A15" s="16"/>
      <c r="B15" s="12" t="s">
        <v>5</v>
      </c>
      <c r="C15" s="29">
        <v>38.684333333333335</v>
      </c>
      <c r="D15" s="29">
        <v>38.977666666666664</v>
      </c>
      <c r="E15" s="29">
        <v>42.75333333333333</v>
      </c>
      <c r="F15" s="29">
        <v>50.778333333333336</v>
      </c>
      <c r="G15" s="29">
        <v>50.931666666666672</v>
      </c>
      <c r="H15" s="58">
        <f t="shared" si="0"/>
        <v>0.30196606164047957</v>
      </c>
      <c r="I15" s="36">
        <f t="shared" ref="I15:I27" si="3">IF(OR(OR(G15=0,F15=0),F15=""),"",(F15/E15-1)*100)</f>
        <v>18.770466240449114</v>
      </c>
      <c r="J15" s="58">
        <f t="shared" si="1"/>
        <v>37.73303007628347</v>
      </c>
      <c r="K15" s="36">
        <f t="shared" si="2"/>
        <v>34.90063736878038</v>
      </c>
      <c r="L15" s="18"/>
      <c r="N15" s="23" t="s">
        <v>5</v>
      </c>
      <c r="O15" s="34">
        <f>J15</f>
        <v>37.73303007628347</v>
      </c>
      <c r="R15" s="147"/>
    </row>
    <row r="16" spans="1:18">
      <c r="A16" s="16"/>
      <c r="B16" s="11" t="s">
        <v>25</v>
      </c>
      <c r="C16" s="63">
        <v>7.9243333333333332</v>
      </c>
      <c r="D16" s="63">
        <v>10.481666666666667</v>
      </c>
      <c r="E16" s="63">
        <v>18.605999999999998</v>
      </c>
      <c r="F16" s="63">
        <v>22.226666666666663</v>
      </c>
      <c r="G16" s="64">
        <v>14.651666666666666</v>
      </c>
      <c r="H16" s="28">
        <f t="shared" si="0"/>
        <v>-34.080683863227343</v>
      </c>
      <c r="I16" s="27">
        <f t="shared" si="3"/>
        <v>19.459672507076565</v>
      </c>
      <c r="J16" s="28">
        <f t="shared" si="1"/>
        <v>10.854774940299352</v>
      </c>
      <c r="K16" s="27">
        <f t="shared" si="2"/>
        <v>15.276689531297963</v>
      </c>
      <c r="L16" s="18"/>
      <c r="N16" s="23" t="s">
        <v>42</v>
      </c>
      <c r="O16" s="34">
        <f>100-O15</f>
        <v>62.26696992371653</v>
      </c>
    </row>
    <row r="17" spans="1:14">
      <c r="A17" s="16"/>
      <c r="B17" s="11" t="s">
        <v>26</v>
      </c>
      <c r="C17" s="25">
        <v>8.6039999999999992</v>
      </c>
      <c r="D17" s="25">
        <v>7.5356666666666667</v>
      </c>
      <c r="E17" s="25">
        <v>8.4376666666666669</v>
      </c>
      <c r="F17" s="25">
        <v>9.3856666666666673</v>
      </c>
      <c r="G17" s="26">
        <v>9.9273333333333333</v>
      </c>
      <c r="H17" s="28">
        <f t="shared" si="0"/>
        <v>5.7712114216713406</v>
      </c>
      <c r="I17" s="27">
        <f t="shared" si="3"/>
        <v>11.235333623039544</v>
      </c>
      <c r="J17" s="28">
        <f t="shared" si="1"/>
        <v>7.3547243151403787</v>
      </c>
      <c r="K17" s="27">
        <f t="shared" si="2"/>
        <v>6.4508960277857952</v>
      </c>
      <c r="L17" s="18"/>
    </row>
    <row r="18" spans="1:14">
      <c r="A18" s="16"/>
      <c r="B18" s="11" t="s">
        <v>8</v>
      </c>
      <c r="C18" s="25">
        <v>1.7430000000000001</v>
      </c>
      <c r="D18" s="25">
        <v>1.4226666666666665</v>
      </c>
      <c r="E18" s="25">
        <v>2.8763333333333332</v>
      </c>
      <c r="F18" s="25">
        <v>2.7376666666666671</v>
      </c>
      <c r="G18" s="26">
        <v>2.9593333333333334</v>
      </c>
      <c r="H18" s="28">
        <f t="shared" si="0"/>
        <v>8.0969195178375521</v>
      </c>
      <c r="I18" s="27">
        <f t="shared" si="3"/>
        <v>-4.8209526016919524</v>
      </c>
      <c r="J18" s="28">
        <f t="shared" si="1"/>
        <v>2.1924398116250181</v>
      </c>
      <c r="K18" s="27">
        <f t="shared" si="2"/>
        <v>1.881635439720309</v>
      </c>
      <c r="L18" s="18"/>
    </row>
    <row r="19" spans="1:14">
      <c r="A19" s="16"/>
      <c r="B19" s="11" t="s">
        <v>21</v>
      </c>
      <c r="C19" s="25">
        <v>2.1523333333333334</v>
      </c>
      <c r="D19" s="25">
        <v>3.8393333333333337</v>
      </c>
      <c r="E19" s="25">
        <v>3.4946666666666668</v>
      </c>
      <c r="F19" s="25">
        <v>2.3306666666666671</v>
      </c>
      <c r="G19" s="26">
        <v>2.8103333333333338</v>
      </c>
      <c r="H19" s="28">
        <f t="shared" si="0"/>
        <v>20.580663615560635</v>
      </c>
      <c r="I19" s="27">
        <f t="shared" si="3"/>
        <v>-33.307897748950779</v>
      </c>
      <c r="J19" s="28">
        <f t="shared" si="1"/>
        <v>2.0820522698592621</v>
      </c>
      <c r="K19" s="27">
        <f t="shared" si="2"/>
        <v>1.6018988182788751</v>
      </c>
      <c r="L19" s="18"/>
    </row>
    <row r="20" spans="1:14">
      <c r="A20" s="16"/>
      <c r="B20" s="11" t="s">
        <v>27</v>
      </c>
      <c r="C20" s="25">
        <v>3.496</v>
      </c>
      <c r="D20" s="25">
        <v>3.2516666666666665</v>
      </c>
      <c r="E20" s="25">
        <v>3.3833333333333329</v>
      </c>
      <c r="F20" s="25">
        <v>4.4703333333333335</v>
      </c>
      <c r="G20" s="26">
        <v>2.734</v>
      </c>
      <c r="H20" s="28">
        <f t="shared" si="0"/>
        <v>-38.841249720378798</v>
      </c>
      <c r="I20" s="27">
        <f t="shared" si="3"/>
        <v>32.128078817734007</v>
      </c>
      <c r="J20" s="28">
        <f t="shared" si="1"/>
        <v>2.0255002630038743</v>
      </c>
      <c r="K20" s="27">
        <f t="shared" si="2"/>
        <v>3.0725207454144727</v>
      </c>
      <c r="L20" s="18"/>
    </row>
    <row r="21" spans="1:14">
      <c r="A21" s="16"/>
      <c r="B21" s="11" t="s">
        <v>24</v>
      </c>
      <c r="C21" s="25">
        <v>2.1393333333333335</v>
      </c>
      <c r="D21" s="25">
        <v>2.1120000000000001</v>
      </c>
      <c r="E21" s="25">
        <v>1.8823333333333334</v>
      </c>
      <c r="F21" s="25">
        <v>3.6076666666666668</v>
      </c>
      <c r="G21" s="26">
        <v>2.3650000000000002</v>
      </c>
      <c r="H21" s="28">
        <f t="shared" si="0"/>
        <v>-34.445163078628838</v>
      </c>
      <c r="I21" s="27">
        <f t="shared" si="3"/>
        <v>91.659288117584552</v>
      </c>
      <c r="J21" s="28">
        <f t="shared" si="1"/>
        <v>1.7521244045370021</v>
      </c>
      <c r="K21" s="27">
        <f t="shared" si="2"/>
        <v>2.4795982423101064</v>
      </c>
      <c r="L21" s="18"/>
    </row>
    <row r="22" spans="1:14">
      <c r="A22" s="16"/>
      <c r="B22" s="11" t="s">
        <v>22</v>
      </c>
      <c r="C22" s="25">
        <v>1.65</v>
      </c>
      <c r="D22" s="25">
        <v>0.82066666666666654</v>
      </c>
      <c r="E22" s="25">
        <v>1.2369999999999999</v>
      </c>
      <c r="F22" s="25">
        <v>1.5383333333333333</v>
      </c>
      <c r="G22" s="26">
        <v>1.9989999999999999</v>
      </c>
      <c r="H22" s="28">
        <f t="shared" si="0"/>
        <v>29.945828819068243</v>
      </c>
      <c r="I22" s="27">
        <f t="shared" si="3"/>
        <v>24.36001077876584</v>
      </c>
      <c r="J22" s="28">
        <f t="shared" si="1"/>
        <v>1.4809711140251445</v>
      </c>
      <c r="K22" s="27">
        <f t="shared" si="2"/>
        <v>1.0573173693302356</v>
      </c>
      <c r="L22" s="18"/>
    </row>
    <row r="23" spans="1:14">
      <c r="A23" s="16"/>
      <c r="B23" s="11" t="s">
        <v>23</v>
      </c>
      <c r="C23" s="25">
        <v>1.2369999999999999</v>
      </c>
      <c r="D23" s="25">
        <v>1.079</v>
      </c>
      <c r="E23" s="25">
        <v>1.19</v>
      </c>
      <c r="F23" s="25">
        <v>1.3783333333333332</v>
      </c>
      <c r="G23" s="26">
        <v>1.8443333333333334</v>
      </c>
      <c r="H23" s="28">
        <f t="shared" si="0"/>
        <v>33.808948004836779</v>
      </c>
      <c r="I23" s="27">
        <f t="shared" si="3"/>
        <v>15.826330532212873</v>
      </c>
      <c r="J23" s="28">
        <f t="shared" si="1"/>
        <v>1.3663853883443595</v>
      </c>
      <c r="K23" s="27">
        <f t="shared" si="2"/>
        <v>0.9473471987390083</v>
      </c>
      <c r="L23" s="18"/>
    </row>
    <row r="24" spans="1:14">
      <c r="A24" s="16"/>
      <c r="B24" s="11" t="s">
        <v>6</v>
      </c>
      <c r="C24" s="25">
        <v>1.2263333333333335</v>
      </c>
      <c r="D24" s="25">
        <v>3.0560000000000005</v>
      </c>
      <c r="E24" s="25">
        <v>2.0109999999999997</v>
      </c>
      <c r="F24" s="25">
        <v>2.5910000000000002</v>
      </c>
      <c r="G24" s="26">
        <v>1.7063333333333333</v>
      </c>
      <c r="H24" s="28">
        <f t="shared" si="0"/>
        <v>-34.143831210600808</v>
      </c>
      <c r="I24" s="27">
        <f t="shared" si="3"/>
        <v>28.841372451516676</v>
      </c>
      <c r="J24" s="28">
        <f t="shared" si="1"/>
        <v>1.2641472624136592</v>
      </c>
      <c r="K24" s="27">
        <f t="shared" si="2"/>
        <v>1.7808294500116844</v>
      </c>
      <c r="L24" s="18"/>
    </row>
    <row r="25" spans="1:14">
      <c r="A25" s="16"/>
      <c r="B25" s="11" t="s">
        <v>20</v>
      </c>
      <c r="C25" s="25">
        <v>1.2016666666666667</v>
      </c>
      <c r="D25" s="25">
        <v>0.48366666666666669</v>
      </c>
      <c r="E25" s="25">
        <v>0.94899999999999984</v>
      </c>
      <c r="F25" s="25">
        <v>1.2375</v>
      </c>
      <c r="G25" s="26">
        <v>1.6806666666666665</v>
      </c>
      <c r="H25" s="28">
        <f t="shared" si="0"/>
        <v>35.811447811447806</v>
      </c>
      <c r="I25" s="27">
        <f t="shared" si="3"/>
        <v>30.400421496311925</v>
      </c>
      <c r="J25" s="28">
        <f t="shared" si="1"/>
        <v>1.245131958798529</v>
      </c>
      <c r="K25" s="27">
        <f t="shared" si="2"/>
        <v>0.85055053816652215</v>
      </c>
      <c r="L25" s="18"/>
    </row>
    <row r="26" spans="1:14">
      <c r="A26" s="16"/>
      <c r="B26" s="11" t="s">
        <v>11</v>
      </c>
      <c r="C26" s="25">
        <v>1.8869999999999998</v>
      </c>
      <c r="D26" s="25">
        <v>0.89433333333333331</v>
      </c>
      <c r="E26" s="25">
        <v>1.4716666666666667</v>
      </c>
      <c r="F26" s="25">
        <v>1.887</v>
      </c>
      <c r="G26" s="26">
        <v>0.95933333333333337</v>
      </c>
      <c r="H26" s="28">
        <f t="shared" si="0"/>
        <v>-49.160925631513862</v>
      </c>
      <c r="I26" s="27">
        <f t="shared" si="3"/>
        <v>28.22197055492639</v>
      </c>
      <c r="J26" s="28">
        <f t="shared" si="1"/>
        <v>0.71072784161486846</v>
      </c>
      <c r="K26" s="27">
        <f t="shared" si="2"/>
        <v>1.2969606994102847</v>
      </c>
      <c r="L26" s="18"/>
    </row>
    <row r="27" spans="1:14">
      <c r="A27" s="16"/>
      <c r="B27" s="11" t="s">
        <v>9</v>
      </c>
      <c r="C27" s="25">
        <v>0.46900000000000003</v>
      </c>
      <c r="D27" s="25">
        <v>0.82133333333333336</v>
      </c>
      <c r="E27" s="25">
        <v>0.45233333333333331</v>
      </c>
      <c r="F27" s="25">
        <v>0.82450000000000001</v>
      </c>
      <c r="G27" s="26">
        <v>0.82633333333333336</v>
      </c>
      <c r="H27" s="28">
        <f t="shared" si="0"/>
        <v>0.2223569840307249</v>
      </c>
      <c r="I27" s="27">
        <f t="shared" si="3"/>
        <v>82.277081798084012</v>
      </c>
      <c r="J27" s="28">
        <f t="shared" si="1"/>
        <v>0.61219399560919352</v>
      </c>
      <c r="K27" s="27">
        <f t="shared" si="2"/>
        <v>0.56669003532791717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B41" s="12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91" t="s">
        <v>31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91" t="s">
        <v>115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91" t="s">
        <v>112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20"/>
      <c r="B45" s="110" t="s">
        <v>113</v>
      </c>
      <c r="C45" s="21"/>
      <c r="D45" s="21"/>
      <c r="E45" s="21"/>
      <c r="F45" s="21"/>
      <c r="G45" s="21"/>
      <c r="H45" s="21"/>
      <c r="I45" s="21"/>
      <c r="J45" s="21"/>
      <c r="K45" s="21"/>
      <c r="L45" s="22"/>
      <c r="M45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71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5"/>
  <sheetViews>
    <sheetView zoomScaleSheetLayoutView="100" workbookViewId="0">
      <pane ySplit="11" topLeftCell="A12" activePane="bottomLeft" state="frozen"/>
      <selection pane="bottomLeft"/>
    </sheetView>
  </sheetViews>
  <sheetFormatPr baseColWidth="10" defaultColWidth="10.85546875" defaultRowHeight="15.75"/>
  <cols>
    <col min="1" max="1" width="1.85546875" style="9" customWidth="1"/>
    <col min="2" max="2" width="15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06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200" t="s">
        <v>149</v>
      </c>
      <c r="D7" s="200"/>
      <c r="E7" s="200"/>
      <c r="F7" s="200"/>
      <c r="G7" s="200"/>
      <c r="H7" s="200"/>
      <c r="I7" s="200"/>
      <c r="J7" s="200"/>
      <c r="K7" s="200"/>
      <c r="L7" s="18"/>
    </row>
    <row r="8" spans="1:15">
      <c r="A8" s="16"/>
      <c r="B8" s="10"/>
      <c r="C8" s="197" t="s">
        <v>132</v>
      </c>
      <c r="D8" s="197"/>
      <c r="E8" s="197"/>
      <c r="F8" s="197"/>
      <c r="G8" s="197"/>
      <c r="H8" s="197"/>
      <c r="I8" s="197"/>
      <c r="J8" s="197"/>
      <c r="K8" s="197"/>
      <c r="L8" s="18"/>
    </row>
    <row r="9" spans="1:15">
      <c r="A9" s="16"/>
      <c r="B9" s="10"/>
      <c r="C9" s="134"/>
      <c r="D9" s="134"/>
      <c r="E9" s="134"/>
      <c r="F9" s="134"/>
      <c r="G9" s="134"/>
      <c r="H9" s="10"/>
      <c r="I9" s="10"/>
      <c r="J9" s="10"/>
      <c r="K9" s="10"/>
      <c r="L9" s="18"/>
    </row>
    <row r="10" spans="1:15" ht="15.75" customHeight="1">
      <c r="A10" s="16"/>
      <c r="B10" s="11"/>
      <c r="C10" s="198" t="s">
        <v>2</v>
      </c>
      <c r="D10" s="198"/>
      <c r="E10" s="198"/>
      <c r="F10" s="198"/>
      <c r="G10" s="198"/>
      <c r="H10" s="199" t="s">
        <v>1</v>
      </c>
      <c r="I10" s="199" t="s">
        <v>3</v>
      </c>
      <c r="J10" s="199" t="s">
        <v>29</v>
      </c>
      <c r="K10" s="199" t="s">
        <v>30</v>
      </c>
      <c r="L10" s="18"/>
    </row>
    <row r="11" spans="1:15">
      <c r="A11" s="16"/>
      <c r="B11" s="11"/>
      <c r="C11" s="134">
        <v>2006</v>
      </c>
      <c r="D11" s="134">
        <v>2007</v>
      </c>
      <c r="E11" s="134">
        <v>2008</v>
      </c>
      <c r="F11" s="134">
        <v>2009</v>
      </c>
      <c r="G11" s="134">
        <v>2010</v>
      </c>
      <c r="H11" s="199"/>
      <c r="I11" s="199"/>
      <c r="J11" s="199"/>
      <c r="K11" s="199"/>
      <c r="L11" s="18"/>
    </row>
    <row r="12" spans="1:15" ht="12" customHeight="1">
      <c r="A12" s="16"/>
      <c r="B12" s="11"/>
      <c r="C12" s="134"/>
      <c r="D12" s="134"/>
      <c r="E12" s="134"/>
      <c r="F12" s="134"/>
      <c r="G12" s="134"/>
      <c r="H12" s="134"/>
      <c r="I12" s="134"/>
      <c r="J12" s="134"/>
      <c r="K12" s="134"/>
      <c r="L12" s="18"/>
    </row>
    <row r="13" spans="1:15">
      <c r="A13" s="16"/>
      <c r="B13" s="12" t="s">
        <v>28</v>
      </c>
      <c r="C13" s="26">
        <v>432.50299999999999</v>
      </c>
      <c r="D13" s="26">
        <v>424.85166666666663</v>
      </c>
      <c r="E13" s="26">
        <v>458.75133333333338</v>
      </c>
      <c r="F13" s="26">
        <v>505.50533333333334</v>
      </c>
      <c r="G13" s="26">
        <v>579.47266666666667</v>
      </c>
      <c r="H13" s="28">
        <f t="shared" ref="H13:H27" si="0">IF(OR(OR(G13=0,F13=0),G13=""),"",(G13/F13-1)*100)</f>
        <v>14.632354686663373</v>
      </c>
      <c r="I13" s="27">
        <f>IF(OR(OR(G13=0,F13=0),F13=""),"",(F13/E13-1)*100)</f>
        <v>10.191578008129309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32</v>
      </c>
      <c r="C14" s="25">
        <f>C13-SUM(C15:C27)</f>
        <v>191.2593333333333</v>
      </c>
      <c r="D14" s="25">
        <f>D13-SUM(D15:D27)</f>
        <v>213.74233333333325</v>
      </c>
      <c r="E14" s="25">
        <f>E13-SUM(E15:E27)</f>
        <v>253.90033333333338</v>
      </c>
      <c r="F14" s="25">
        <f>F13-SUM(F15:F27)</f>
        <v>284.07483333333334</v>
      </c>
      <c r="G14" s="25">
        <f>G13-SUM(G15:G27)</f>
        <v>297.14866666666671</v>
      </c>
      <c r="H14" s="28">
        <f t="shared" si="0"/>
        <v>4.6022497593063871</v>
      </c>
      <c r="I14" s="27">
        <f>IF(OR(OR(G14=0,F14=0),F14=""),"",(F14/E14-1)*100)</f>
        <v>11.884387705937094</v>
      </c>
      <c r="J14" s="28">
        <f>IF(G14=0,"",G14/$G$13*100)</f>
        <v>51.27915150441379</v>
      </c>
      <c r="K14" s="27">
        <f t="shared" si="2"/>
        <v>56.196208942075124</v>
      </c>
      <c r="L14" s="18"/>
    </row>
    <row r="15" spans="1:15">
      <c r="A15" s="16"/>
      <c r="B15" s="12" t="s">
        <v>5</v>
      </c>
      <c r="C15" s="29">
        <v>86.567333333333337</v>
      </c>
      <c r="D15" s="29">
        <v>81.294666666666672</v>
      </c>
      <c r="E15" s="29">
        <v>63.752333333333333</v>
      </c>
      <c r="F15" s="29">
        <v>70.274000000000001</v>
      </c>
      <c r="G15" s="29">
        <v>99.536666666666676</v>
      </c>
      <c r="H15" s="58">
        <f t="shared" si="0"/>
        <v>41.64081547466585</v>
      </c>
      <c r="I15" s="36">
        <f t="shared" ref="I15:I27" si="3">IF(OR(OR(G15=0,F15=0),F15=""),"",(F15/E15-1)*100)</f>
        <v>10.229690939416592</v>
      </c>
      <c r="J15" s="58">
        <f>IF(G15=0,"",G15/$G$13*100)</f>
        <v>17.177111603768484</v>
      </c>
      <c r="K15" s="36">
        <f t="shared" si="2"/>
        <v>13.901732655639638</v>
      </c>
      <c r="L15" s="18"/>
      <c r="N15" s="23" t="s">
        <v>5</v>
      </c>
      <c r="O15" s="34">
        <f>J15</f>
        <v>17.177111603768484</v>
      </c>
    </row>
    <row r="16" spans="1:15">
      <c r="A16" s="16"/>
      <c r="B16" s="11" t="s">
        <v>25</v>
      </c>
      <c r="C16" s="63">
        <v>29.103999999999999</v>
      </c>
      <c r="D16" s="63">
        <v>29.629000000000001</v>
      </c>
      <c r="E16" s="63">
        <v>34.008333333333333</v>
      </c>
      <c r="F16" s="63">
        <v>35.753666666666668</v>
      </c>
      <c r="G16" s="64">
        <v>42.995666666666665</v>
      </c>
      <c r="H16" s="28">
        <f t="shared" si="0"/>
        <v>20.255265194245808</v>
      </c>
      <c r="I16" s="27">
        <f t="shared" si="3"/>
        <v>5.1320754716981165</v>
      </c>
      <c r="J16" s="28">
        <f t="shared" si="1"/>
        <v>7.4197920178000922</v>
      </c>
      <c r="K16" s="27">
        <f t="shared" si="2"/>
        <v>7.0728564683788369</v>
      </c>
      <c r="L16" s="18"/>
      <c r="N16" s="23" t="s">
        <v>42</v>
      </c>
      <c r="O16" s="34">
        <f>100-O15</f>
        <v>82.822888396231519</v>
      </c>
    </row>
    <row r="17" spans="1:14">
      <c r="A17" s="16"/>
      <c r="B17" s="11" t="s">
        <v>26</v>
      </c>
      <c r="C17" s="25">
        <v>35.493000000000002</v>
      </c>
      <c r="D17" s="25">
        <v>22.823666666666668</v>
      </c>
      <c r="E17" s="25">
        <v>24.016999999999999</v>
      </c>
      <c r="F17" s="25">
        <v>26.635666666666665</v>
      </c>
      <c r="G17" s="26">
        <v>39.612666666666662</v>
      </c>
      <c r="H17" s="28">
        <f t="shared" si="0"/>
        <v>48.720387450411096</v>
      </c>
      <c r="I17" s="27">
        <f t="shared" si="3"/>
        <v>10.903387878030845</v>
      </c>
      <c r="J17" s="28">
        <f t="shared" si="1"/>
        <v>6.8359853614032975</v>
      </c>
      <c r="K17" s="27">
        <f t="shared" si="2"/>
        <v>5.269116844134845</v>
      </c>
      <c r="L17" s="18"/>
    </row>
    <row r="18" spans="1:14">
      <c r="A18" s="16"/>
      <c r="B18" s="11" t="s">
        <v>27</v>
      </c>
      <c r="C18" s="25">
        <v>16.054666666666666</v>
      </c>
      <c r="D18" s="25">
        <v>15.388333333333334</v>
      </c>
      <c r="E18" s="25">
        <v>15.973999999999998</v>
      </c>
      <c r="F18" s="25">
        <v>16.641999999999999</v>
      </c>
      <c r="G18" s="26">
        <v>17.312000000000001</v>
      </c>
      <c r="H18" s="28">
        <f t="shared" si="0"/>
        <v>4.0259584184593411</v>
      </c>
      <c r="I18" s="27">
        <f t="shared" si="3"/>
        <v>4.1817954175535244</v>
      </c>
      <c r="J18" s="28">
        <f t="shared" si="1"/>
        <v>2.9875438473370619</v>
      </c>
      <c r="K18" s="27">
        <f t="shared" si="2"/>
        <v>3.2921512202970495</v>
      </c>
      <c r="L18" s="18"/>
    </row>
    <row r="19" spans="1:14">
      <c r="A19" s="16"/>
      <c r="B19" s="11" t="s">
        <v>21</v>
      </c>
      <c r="C19" s="25">
        <v>11.51</v>
      </c>
      <c r="D19" s="25">
        <v>5.6976666666666667</v>
      </c>
      <c r="E19" s="25">
        <v>9.6940000000000008</v>
      </c>
      <c r="F19" s="25">
        <v>8.9440000000000008</v>
      </c>
      <c r="G19" s="26">
        <v>16.136666666666667</v>
      </c>
      <c r="H19" s="28">
        <f t="shared" si="0"/>
        <v>80.41890280262372</v>
      </c>
      <c r="I19" s="27">
        <f t="shared" si="3"/>
        <v>-7.7367443779657545</v>
      </c>
      <c r="J19" s="28">
        <f t="shared" si="1"/>
        <v>2.7847157588105969</v>
      </c>
      <c r="K19" s="27">
        <f t="shared" si="2"/>
        <v>1.7693186224213924</v>
      </c>
      <c r="L19" s="18"/>
    </row>
    <row r="20" spans="1:14">
      <c r="A20" s="16"/>
      <c r="B20" s="11" t="s">
        <v>24</v>
      </c>
      <c r="C20" s="25">
        <v>6.3260000000000005</v>
      </c>
      <c r="D20" s="25">
        <v>5.7366666666666672</v>
      </c>
      <c r="E20" s="25">
        <v>5.9926666666666675</v>
      </c>
      <c r="F20" s="25">
        <v>12.591666666666667</v>
      </c>
      <c r="G20" s="26">
        <v>10.731666666666667</v>
      </c>
      <c r="H20" s="28">
        <f t="shared" si="0"/>
        <v>-14.771674387822632</v>
      </c>
      <c r="I20" s="27">
        <f t="shared" si="3"/>
        <v>110.11792190454996</v>
      </c>
      <c r="J20" s="28">
        <f t="shared" si="1"/>
        <v>1.8519711599856885</v>
      </c>
      <c r="K20" s="27">
        <f t="shared" si="2"/>
        <v>2.4909067889821146</v>
      </c>
      <c r="L20" s="18"/>
    </row>
    <row r="21" spans="1:14">
      <c r="A21" s="16"/>
      <c r="B21" s="11" t="s">
        <v>8</v>
      </c>
      <c r="C21" s="25">
        <v>12.452333333333334</v>
      </c>
      <c r="D21" s="25">
        <v>8.8230000000000004</v>
      </c>
      <c r="E21" s="25">
        <v>11.261000000000001</v>
      </c>
      <c r="F21" s="25">
        <v>9.9410000000000007</v>
      </c>
      <c r="G21" s="26">
        <v>10.063000000000001</v>
      </c>
      <c r="H21" s="28">
        <f t="shared" si="0"/>
        <v>1.2272407202494673</v>
      </c>
      <c r="I21" s="27">
        <f t="shared" si="3"/>
        <v>-11.721871947429186</v>
      </c>
      <c r="J21" s="28">
        <f t="shared" si="1"/>
        <v>1.7365788895421013</v>
      </c>
      <c r="K21" s="27">
        <f t="shared" si="2"/>
        <v>1.9665470064278914</v>
      </c>
      <c r="L21" s="18"/>
    </row>
    <row r="22" spans="1:14">
      <c r="A22" s="16"/>
      <c r="B22" s="11" t="s">
        <v>6</v>
      </c>
      <c r="C22" s="25">
        <v>13.602333333333334</v>
      </c>
      <c r="D22" s="25">
        <v>15.172333333333333</v>
      </c>
      <c r="E22" s="25">
        <v>11.739666666666666</v>
      </c>
      <c r="F22" s="25">
        <v>13.052333333333332</v>
      </c>
      <c r="G22" s="26">
        <v>9.907</v>
      </c>
      <c r="H22" s="28">
        <f t="shared" si="0"/>
        <v>-24.097862451158147</v>
      </c>
      <c r="I22" s="27">
        <f t="shared" si="3"/>
        <v>11.181464550384712</v>
      </c>
      <c r="J22" s="28">
        <f t="shared" si="1"/>
        <v>1.7096578613428992</v>
      </c>
      <c r="K22" s="27">
        <f t="shared" si="2"/>
        <v>2.5820367210105264</v>
      </c>
      <c r="L22" s="18"/>
    </row>
    <row r="23" spans="1:14">
      <c r="A23" s="16"/>
      <c r="B23" s="11" t="s">
        <v>22</v>
      </c>
      <c r="C23" s="25">
        <v>8.663000000000002</v>
      </c>
      <c r="D23" s="25">
        <v>5.8240000000000007</v>
      </c>
      <c r="E23" s="25">
        <v>6.4089999999999998</v>
      </c>
      <c r="F23" s="25">
        <v>6.4740000000000002</v>
      </c>
      <c r="G23" s="26">
        <v>9.2929999999999993</v>
      </c>
      <c r="H23" s="28">
        <f t="shared" si="0"/>
        <v>43.543404386777866</v>
      </c>
      <c r="I23" s="27">
        <f t="shared" si="3"/>
        <v>1.0141987829614729</v>
      </c>
      <c r="J23" s="28">
        <f t="shared" si="1"/>
        <v>1.6036994554819379</v>
      </c>
      <c r="K23" s="27">
        <f t="shared" si="2"/>
        <v>1.2806986540201357</v>
      </c>
      <c r="L23" s="18"/>
    </row>
    <row r="24" spans="1:14">
      <c r="A24" s="16"/>
      <c r="B24" s="11" t="s">
        <v>11</v>
      </c>
      <c r="C24" s="25">
        <v>5.5916666666666659</v>
      </c>
      <c r="D24" s="25">
        <v>6.3036666666666656</v>
      </c>
      <c r="E24" s="25">
        <v>5.1833333333333336</v>
      </c>
      <c r="F24" s="25">
        <v>5.8923333333333332</v>
      </c>
      <c r="G24" s="26">
        <v>7.786999999999999</v>
      </c>
      <c r="H24" s="28">
        <f t="shared" si="0"/>
        <v>32.154777394354241</v>
      </c>
      <c r="I24" s="27">
        <f t="shared" si="3"/>
        <v>13.678456591639865</v>
      </c>
      <c r="J24" s="28">
        <f t="shared" si="1"/>
        <v>1.3438079909434897</v>
      </c>
      <c r="K24" s="27">
        <f t="shared" si="2"/>
        <v>1.1656322781955482</v>
      </c>
      <c r="L24" s="18"/>
    </row>
    <row r="25" spans="1:14">
      <c r="A25" s="16"/>
      <c r="B25" s="11" t="s">
        <v>9</v>
      </c>
      <c r="C25" s="25">
        <v>5.9543333333333335</v>
      </c>
      <c r="D25" s="25">
        <v>4.2409999999999997</v>
      </c>
      <c r="E25" s="25">
        <v>5.5260000000000007</v>
      </c>
      <c r="F25" s="25">
        <v>6.6633333333333331</v>
      </c>
      <c r="G25" s="26">
        <v>7.4446666666666665</v>
      </c>
      <c r="H25" s="28">
        <f t="shared" si="0"/>
        <v>11.725862931465736</v>
      </c>
      <c r="I25" s="27">
        <f t="shared" si="3"/>
        <v>20.581493545662898</v>
      </c>
      <c r="J25" s="28">
        <f t="shared" si="1"/>
        <v>1.2847312901730195</v>
      </c>
      <c r="K25" s="27">
        <f t="shared" si="2"/>
        <v>1.3181529242025802</v>
      </c>
      <c r="L25" s="18"/>
    </row>
    <row r="26" spans="1:14">
      <c r="A26" s="16"/>
      <c r="B26" s="11" t="s">
        <v>23</v>
      </c>
      <c r="C26" s="25">
        <v>4.8470000000000004</v>
      </c>
      <c r="D26" s="25">
        <v>6.1493333333333338</v>
      </c>
      <c r="E26" s="25">
        <v>6.2050000000000001</v>
      </c>
      <c r="F26" s="25">
        <v>4.49</v>
      </c>
      <c r="G26" s="26">
        <v>6.0256666666666661</v>
      </c>
      <c r="H26" s="28">
        <f t="shared" si="0"/>
        <v>34.201930215293231</v>
      </c>
      <c r="I26" s="27">
        <f t="shared" si="3"/>
        <v>-27.639000805801771</v>
      </c>
      <c r="J26" s="28">
        <f t="shared" si="1"/>
        <v>1.0398534759764335</v>
      </c>
      <c r="K26" s="27">
        <f t="shared" si="2"/>
        <v>0.88822010450268918</v>
      </c>
      <c r="L26" s="18"/>
    </row>
    <row r="27" spans="1:14">
      <c r="A27" s="16"/>
      <c r="B27" s="11" t="s">
        <v>20</v>
      </c>
      <c r="C27" s="25">
        <v>5.0780000000000003</v>
      </c>
      <c r="D27" s="25">
        <v>4.0259999999999998</v>
      </c>
      <c r="E27" s="25">
        <v>5.0886666666666658</v>
      </c>
      <c r="F27" s="25">
        <v>4.0765000000000002</v>
      </c>
      <c r="G27" s="26">
        <v>5.4783333333333344</v>
      </c>
      <c r="H27" s="28">
        <f t="shared" si="0"/>
        <v>34.388159777586999</v>
      </c>
      <c r="I27" s="27">
        <f t="shared" si="3"/>
        <v>-19.890606576706393</v>
      </c>
      <c r="J27" s="28">
        <f t="shared" si="1"/>
        <v>0.94539978302111483</v>
      </c>
      <c r="K27" s="27">
        <f t="shared" si="2"/>
        <v>0.80642076971162857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B41" s="12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91" t="s">
        <v>31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91" t="s">
        <v>115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91" t="s">
        <v>112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20"/>
      <c r="B45" s="110" t="s">
        <v>113</v>
      </c>
      <c r="C45" s="21"/>
      <c r="D45" s="21"/>
      <c r="E45" s="21"/>
      <c r="F45" s="21"/>
      <c r="G45" s="21"/>
      <c r="H45" s="21"/>
      <c r="I45" s="21"/>
      <c r="J45" s="21"/>
      <c r="K45" s="21"/>
      <c r="L45" s="22"/>
      <c r="M45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72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73</vt:i4>
      </vt:variant>
      <vt:variant>
        <vt:lpstr>Rangos con nombre</vt:lpstr>
      </vt:variant>
      <vt:variant>
        <vt:i4>73</vt:i4>
      </vt:variant>
    </vt:vector>
  </HeadingPairs>
  <TitlesOfParts>
    <vt:vector size="146" baseType="lpstr">
      <vt:lpstr>Índice</vt:lpstr>
      <vt:lpstr>Desempleo contexto internaciona</vt:lpstr>
      <vt:lpstr>Resumen tasas mercado laboral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Tasa de subempleo subjetivo</vt:lpstr>
      <vt:lpstr>Insuficiencia de horas</vt:lpstr>
      <vt:lpstr>Empleo inadecuado competencias</vt:lpstr>
      <vt:lpstr>Empleo inadecuado por ingresos</vt:lpstr>
      <vt:lpstr>Tasa de subempleo objetivo</vt:lpstr>
      <vt:lpstr>Insuficiencia de horas </vt:lpstr>
      <vt:lpstr>Empleo inadecuado x competncias</vt:lpstr>
      <vt:lpstr> Empleo inadecuado x ingresos</vt:lpstr>
      <vt:lpstr>Resumen mer. lab miles personas</vt:lpstr>
      <vt:lpstr>Población en edad de trabajar</vt:lpstr>
      <vt:lpstr>Población económicamente activa</vt:lpstr>
      <vt:lpstr>Ocupados</vt:lpstr>
      <vt:lpstr>Desocupados</vt:lpstr>
      <vt:lpstr>  Abiertos</vt:lpstr>
      <vt:lpstr>  Ocultos</vt:lpstr>
      <vt:lpstr>Inactivos</vt:lpstr>
      <vt:lpstr>Subempleados subjetivos</vt:lpstr>
      <vt:lpstr>  Insuficiencia de horas</vt:lpstr>
      <vt:lpstr>  Inadecuado por competencias</vt:lpstr>
      <vt:lpstr>  Inadecuado por ingresos</vt:lpstr>
      <vt:lpstr>Subempleados objetivos</vt:lpstr>
      <vt:lpstr> Insuficiencia de horas</vt:lpstr>
      <vt:lpstr>   Inadecuado por competencias</vt:lpstr>
      <vt:lpstr>   Inadecuado por ingresos</vt:lpstr>
      <vt:lpstr>Resumen tipo de empleo</vt:lpstr>
      <vt:lpstr>Empleado particular</vt:lpstr>
      <vt:lpstr>Empleado del gobierno </vt:lpstr>
      <vt:lpstr>Empleado doméstico </vt:lpstr>
      <vt:lpstr>Cuenta propia </vt:lpstr>
      <vt:lpstr>Patrón o empleador</vt:lpstr>
      <vt:lpstr>Trab familiar sin remuneración </vt:lpstr>
      <vt:lpstr>Trab sin remuneración otras emp</vt:lpstr>
      <vt:lpstr>Jornalero o Peón</vt:lpstr>
      <vt:lpstr>Otro</vt:lpstr>
      <vt:lpstr>Resumen Indicadores Secretaría</vt:lpstr>
      <vt:lpstr>Empleado Asalariado</vt:lpstr>
      <vt:lpstr>Empleado no asalariado</vt:lpstr>
      <vt:lpstr>Tasa de empleados asalariados</vt:lpstr>
      <vt:lpstr>Tasa de empl no asalariados</vt:lpstr>
      <vt:lpstr>Resumen Rama</vt:lpstr>
      <vt:lpstr>No informa</vt:lpstr>
      <vt:lpstr>Agro, pesca, ganad</vt:lpstr>
      <vt:lpstr>Explot de Minas y Cant</vt:lpstr>
      <vt:lpstr>Industria manufacturera</vt:lpstr>
      <vt:lpstr>Sum.Electr Gas y Agua</vt:lpstr>
      <vt:lpstr>Construcción</vt:lpstr>
      <vt:lpstr> Comercio, hoteles y rest</vt:lpstr>
      <vt:lpstr>Transp, almac y comunic</vt:lpstr>
      <vt:lpstr>Intermediación financiera</vt:lpstr>
      <vt:lpstr>Actividades Inmobiliarias</vt:lpstr>
      <vt:lpstr>Serv, comunales, soc y person</vt:lpstr>
      <vt:lpstr>Poblacion desempleada cesante</vt:lpstr>
      <vt:lpstr>Cesantes Total Nacional</vt:lpstr>
      <vt:lpstr> No informa</vt:lpstr>
      <vt:lpstr>Agric, pesca, ganad, caza </vt:lpstr>
      <vt:lpstr>Explot de Minas y Canteras</vt:lpstr>
      <vt:lpstr>Industria manufacturer</vt:lpstr>
      <vt:lpstr>Sumin de Electric Gas y Agua</vt:lpstr>
      <vt:lpstr>Construcc</vt:lpstr>
      <vt:lpstr>Comercio, hoteles y restau</vt:lpstr>
      <vt:lpstr>Transp, almacen y comun</vt:lpstr>
      <vt:lpstr> Intermediación financ</vt:lpstr>
      <vt:lpstr>Act Inmobiliarias</vt:lpstr>
      <vt:lpstr>Servi, comunales, soc y person</vt:lpstr>
      <vt:lpstr>'   Inadecuado por competencias'!Área_de_impresión</vt:lpstr>
      <vt:lpstr>'   Inadecuado por ingresos'!Área_de_impresión</vt:lpstr>
      <vt:lpstr>'  Abiertos'!Área_de_impresión</vt:lpstr>
      <vt:lpstr>'  Inadecuado por competencias'!Área_de_impresión</vt:lpstr>
      <vt:lpstr>'  Inadecuado por ingresos'!Área_de_impresión</vt:lpstr>
      <vt:lpstr>'  Insuficiencia de horas'!Área_de_impresión</vt:lpstr>
      <vt:lpstr>'  Ocultos'!Área_de_impresión</vt:lpstr>
      <vt:lpstr>' Comercio, hoteles y rest'!Área_de_impresión</vt:lpstr>
      <vt:lpstr>' Empleo inadecuado x ingresos'!Área_de_impresión</vt:lpstr>
      <vt:lpstr>' Insuficiencia de horas'!Área_de_impresión</vt:lpstr>
      <vt:lpstr>' Intermediación financ'!Área_de_impresión</vt:lpstr>
      <vt:lpstr>' No informa'!Área_de_impresión</vt:lpstr>
      <vt:lpstr>'Act Inmobiliarias'!Área_de_impresión</vt:lpstr>
      <vt:lpstr>'Actividades Inmobiliarias'!Área_de_impresión</vt:lpstr>
      <vt:lpstr>'Agric, pesca, ganad, caza '!Área_de_impresión</vt:lpstr>
      <vt:lpstr>'Agro, pesca, ganad'!Área_de_impresión</vt:lpstr>
      <vt:lpstr>'Cesantes Total Nacional'!Área_de_impresión</vt:lpstr>
      <vt:lpstr>'Comercio, hoteles y restau'!Área_de_impresión</vt:lpstr>
      <vt:lpstr>Construcc!Área_de_impresión</vt:lpstr>
      <vt:lpstr>Construcción!Área_de_impresión</vt:lpstr>
      <vt:lpstr>'Cuenta propia '!Área_de_impresión</vt:lpstr>
      <vt:lpstr>'Desempleo contexto internaciona'!Área_de_impresión</vt:lpstr>
      <vt:lpstr>Desocupados!Área_de_impresión</vt:lpstr>
      <vt:lpstr>'Empleado Asalariado'!Área_de_impresión</vt:lpstr>
      <vt:lpstr>'Empleado del gobierno '!Área_de_impresión</vt:lpstr>
      <vt:lpstr>'Empleado doméstico '!Área_de_impresión</vt:lpstr>
      <vt:lpstr>'Empleado no asalariado'!Área_de_impresión</vt:lpstr>
      <vt:lpstr>'Empleado particular'!Área_de_impresión</vt:lpstr>
      <vt:lpstr>'Empleo inadecuado competencias'!Área_de_impresión</vt:lpstr>
      <vt:lpstr>'Empleo inadecuado por ingresos'!Área_de_impresión</vt:lpstr>
      <vt:lpstr>'Empleo inadecuado x competncias'!Área_de_impresión</vt:lpstr>
      <vt:lpstr>'Explot de Minas y Cant'!Área_de_impresión</vt:lpstr>
      <vt:lpstr>'Explot de Minas y Canteras'!Área_de_impresión</vt:lpstr>
      <vt:lpstr>Inactivos!Área_de_impresión</vt:lpstr>
      <vt:lpstr>Índice!Área_de_impresión</vt:lpstr>
      <vt:lpstr>'Industria manufacturer'!Área_de_impresión</vt:lpstr>
      <vt:lpstr>'Industria manufacturera'!Área_de_impresión</vt:lpstr>
      <vt:lpstr>'Insuficiencia de horas'!Área_de_impresión</vt:lpstr>
      <vt:lpstr>'Insuficiencia de horas '!Área_de_impresión</vt:lpstr>
      <vt:lpstr>'Intermediación financiera'!Área_de_impresión</vt:lpstr>
      <vt:lpstr>'Jornalero o Peón'!Área_de_impresión</vt:lpstr>
      <vt:lpstr>'No informa'!Área_de_impresión</vt:lpstr>
      <vt:lpstr>Ocupados!Área_de_impresión</vt:lpstr>
      <vt:lpstr>Otro!Área_de_impresión</vt:lpstr>
      <vt:lpstr>'Patrón o empleador'!Área_de_impresión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'Resumen Indicadores Secretaría'!Área_de_impresión</vt:lpstr>
      <vt:lpstr>'Resumen mer. lab miles personas'!Área_de_impresión</vt:lpstr>
      <vt:lpstr>'Resumen Rama'!Área_de_impresión</vt:lpstr>
      <vt:lpstr>'Resumen tasas mercado laboral'!Área_de_impresión</vt:lpstr>
      <vt:lpstr>'Resumen tipo de empleo'!Área_de_impresión</vt:lpstr>
      <vt:lpstr>'Serv, comunales, soc y person'!Área_de_impresión</vt:lpstr>
      <vt:lpstr>'Servi, comunales, soc y person'!Área_de_impresión</vt:lpstr>
      <vt:lpstr>'Subempleados objetivos'!Área_de_impresión</vt:lpstr>
      <vt:lpstr>'Subempleados subjetivos'!Área_de_impresión</vt:lpstr>
      <vt:lpstr>'Sum.Electr Gas y Agua'!Área_de_impresión</vt:lpstr>
      <vt:lpstr>'Sumin de Electric Gas y Agua'!Área_de_impresión</vt:lpstr>
      <vt:lpstr>'Tasa de desempleo'!Área_de_impresión</vt:lpstr>
      <vt:lpstr>'Tasa de desempleo abierto'!Área_de_impresión</vt:lpstr>
      <vt:lpstr>'Tasa de desempleo oculto'!Área_de_impresión</vt:lpstr>
      <vt:lpstr>'Tasa de empl no asalariados'!Área_de_impresión</vt:lpstr>
      <vt:lpstr>'Tasa de empleados asalariados'!Área_de_impresión</vt:lpstr>
      <vt:lpstr>'Tasa de ocupación'!Área_de_impresión</vt:lpstr>
      <vt:lpstr>'Tasa de subempleo objetivo'!Área_de_impresión</vt:lpstr>
      <vt:lpstr>'Tasa de subempleo subjetivo'!Área_de_impresión</vt:lpstr>
      <vt:lpstr>'Tasa global de participación'!Área_de_impresión</vt:lpstr>
      <vt:lpstr>'Trab familiar sin remuneración '!Área_de_impresión</vt:lpstr>
      <vt:lpstr>'Trab sin remuneración otras emp'!Área_de_impresión</vt:lpstr>
      <vt:lpstr>'Transp, almac y comunic'!Área_de_impresión</vt:lpstr>
      <vt:lpstr>'Transp, almacen y comun'!Área_de_impresión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yeseniapatino</cp:lastModifiedBy>
  <cp:lastPrinted>2010-09-14T15:57:02Z</cp:lastPrinted>
  <dcterms:created xsi:type="dcterms:W3CDTF">2009-04-02T15:53:30Z</dcterms:created>
  <dcterms:modified xsi:type="dcterms:W3CDTF">2011-01-21T15:20:08Z</dcterms:modified>
</cp:coreProperties>
</file>