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13_ncr:1_{D849BF6D-1B2F-47BE-96B0-F21AD00E0937}" xr6:coauthVersionLast="36" xr6:coauthVersionMax="47" xr10:uidLastSave="{00000000-0000-0000-0000-000000000000}"/>
  <bookViews>
    <workbookView xWindow="0" yWindow="0" windowWidth="25135" windowHeight="9884" xr2:uid="{D25D7DAD-A7BD-46BD-8980-31E83453B303}"/>
  </bookViews>
  <sheets>
    <sheet name="Indice" sheetId="9" r:id="rId1"/>
    <sheet name="Abastecimiento ciudades" sheetId="24" r:id="rId2"/>
    <sheet name="Abastecimiento Bogotá" sheetId="11" r:id="rId3"/>
    <sheet name="Abastecimiento ciudades frutas" sheetId="40" r:id="rId4"/>
    <sheet name="Abastecimiento verduras " sheetId="41" r:id="rId5"/>
    <sheet name="Abastecimiento tuberculos " sheetId="42" r:id="rId6"/>
    <sheet name="Abastecimiento ciudades otros" sheetId="44" r:id="rId7"/>
    <sheet name="IPAAC Variacion mensual" sheetId="37" r:id="rId8"/>
    <sheet name="IPAAC Variacion año corrido" sheetId="38" r:id="rId9"/>
    <sheet name="IPAAC Variacion Anual" sheetId="39" r:id="rId10"/>
    <sheet name="Frutas $ " sheetId="1" r:id="rId11"/>
    <sheet name="Hortalizas $" sheetId="2" r:id="rId12"/>
    <sheet name="Granos y procesados $" sheetId="3" r:id="rId13"/>
    <sheet name="Cárnicos $" sheetId="29" r:id="rId14"/>
    <sheet name="Huevos y lácteos $" sheetId="5" r:id="rId15"/>
    <sheet name="Tubérculos y plátanos $" sheetId="8" r:id="rId16"/>
    <sheet name="Abastecimiento Bovinos unidades" sheetId="31" r:id="rId17"/>
    <sheet name="Abastecimiento Bufalos unidades" sheetId="32" r:id="rId18"/>
    <sheet name="Abastecimiento Porcinos unidade" sheetId="33" r:id="rId19"/>
    <sheet name="Sacrificio Ganado Bog-Cundi" sheetId="35" r:id="rId20"/>
    <sheet name="Fechas" sheetId="30" state="hidden" r:id="rId21"/>
  </sheets>
  <definedNames>
    <definedName name="_xlnm._FilterDatabase" localSheetId="10" hidden="1">'Frutas $ '!$A$14:$P$60</definedName>
    <definedName name="_xlnm.Print_Area" localSheetId="2">'Abastecimiento Bogotá'!$A$1:$M$62</definedName>
    <definedName name="_xlnm.Print_Area" localSheetId="1">'Abastecimiento ciudades'!$A$1:$K$65</definedName>
    <definedName name="_xlnm.Print_Area" localSheetId="3">'Abastecimiento ciudades frutas'!$A$1:$K$65</definedName>
    <definedName name="_xlnm.Print_Area" localSheetId="6">'Abastecimiento ciudades otros'!$A$1:$K$65</definedName>
    <definedName name="_xlnm.Print_Area" localSheetId="5">'Abastecimiento tuberculos '!$A$1:$K$65</definedName>
    <definedName name="_xlnm.Print_Area" localSheetId="4">'Abastecimiento verduras '!$A$1:$K$65</definedName>
    <definedName name="_xlnm.Print_Area" localSheetId="13">'Cárnicos $'!$A$1:$O$75</definedName>
    <definedName name="_xlnm.Print_Area" localSheetId="10">'Frutas $ '!$A$1:$O$63</definedName>
    <definedName name="_xlnm.Print_Area" localSheetId="12">'Granos y procesados $'!$A$1:$O$50</definedName>
    <definedName name="_xlnm.Print_Area" localSheetId="11">'Hortalizas $'!$A$1:$O$54</definedName>
    <definedName name="_xlnm.Print_Area" localSheetId="14">'Huevos y lácteos $'!$A$1:$O$29</definedName>
    <definedName name="_xlnm.Print_Area" localSheetId="0">Indice!$A$1:$N$33</definedName>
    <definedName name="_xlnm.Print_Area" localSheetId="19">'Sacrificio Ganado Bog-Cundi'!$A$1:$O$26</definedName>
    <definedName name="_xlnm.Print_Area" localSheetId="15">'Tubérculos y plátanos $'!$A$1:$O$38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4" l="1"/>
  <c r="I18" i="44"/>
  <c r="I15" i="42"/>
  <c r="I18" i="42"/>
  <c r="I15" i="41"/>
  <c r="I18" i="41"/>
  <c r="I18" i="40"/>
  <c r="I15" i="40"/>
  <c r="L43" i="11"/>
  <c r="L42" i="11"/>
  <c r="L41" i="11"/>
  <c r="L40" i="11"/>
  <c r="L39" i="11"/>
  <c r="J43" i="11"/>
  <c r="J42" i="11"/>
  <c r="J41" i="11"/>
  <c r="J40" i="11"/>
  <c r="J39" i="11"/>
  <c r="L16" i="11"/>
  <c r="L17" i="11"/>
  <c r="L18" i="11"/>
  <c r="L19" i="11"/>
  <c r="L15" i="11"/>
  <c r="J16" i="11"/>
  <c r="J17" i="11"/>
  <c r="J18" i="11"/>
  <c r="J19" i="11"/>
  <c r="J15" i="11"/>
  <c r="I18" i="24"/>
  <c r="N15" i="2"/>
  <c r="M15" i="2"/>
  <c r="L15" i="2"/>
  <c r="H15" i="42"/>
  <c r="H15" i="41"/>
  <c r="H15" i="40"/>
  <c r="I41" i="11"/>
  <c r="I42" i="11"/>
  <c r="I43" i="11"/>
  <c r="I40" i="11"/>
  <c r="I39" i="11"/>
  <c r="D2" i="30"/>
  <c r="K5" i="30" l="1"/>
  <c r="B4" i="30" l="1"/>
  <c r="J5" i="30" l="1"/>
  <c r="I5" i="30" l="1"/>
  <c r="H5" i="30" l="1"/>
  <c r="G5" i="30" l="1"/>
  <c r="F5" i="30" l="1"/>
</calcChain>
</file>

<file path=xl/sharedStrings.xml><?xml version="1.0" encoding="utf-8"?>
<sst xmlns="http://schemas.openxmlformats.org/spreadsheetml/2006/main" count="1153" uniqueCount="422">
  <si>
    <t>Frutas</t>
  </si>
  <si>
    <t>Hortalizas</t>
  </si>
  <si>
    <t>Granos y Procesados</t>
  </si>
  <si>
    <t>Cárnicos</t>
  </si>
  <si>
    <t>Huevos</t>
  </si>
  <si>
    <t>Índice de cuadros y gráficas</t>
  </si>
  <si>
    <t>Granos y procesados</t>
  </si>
  <si>
    <t>Lácteos</t>
  </si>
  <si>
    <t>Tubérculos y plátanos</t>
  </si>
  <si>
    <t>Corabastos</t>
  </si>
  <si>
    <t>Verduras y hortalizas</t>
  </si>
  <si>
    <t>Frutas frescas</t>
  </si>
  <si>
    <t>Las Flores</t>
  </si>
  <si>
    <t xml:space="preserve">Tubérculos y plátanos </t>
  </si>
  <si>
    <t xml:space="preserve">Verduras y hortalizas </t>
  </si>
  <si>
    <t xml:space="preserve">Frutas frescas </t>
  </si>
  <si>
    <t>Jul</t>
  </si>
  <si>
    <t>Fuente: SIPSA</t>
  </si>
  <si>
    <t>Otros grupos*</t>
  </si>
  <si>
    <t>Abastecimiento Bogotá</t>
  </si>
  <si>
    <t>Tubérculos</t>
  </si>
  <si>
    <t>Precios:</t>
  </si>
  <si>
    <t>Abastecimiento:</t>
  </si>
  <si>
    <t>% cambio
mensual</t>
  </si>
  <si>
    <t>Mar</t>
  </si>
  <si>
    <t>May</t>
  </si>
  <si>
    <t>Jun</t>
  </si>
  <si>
    <t>(*) Otros grupos contiene granos y procesados, cárnicos, huevos y lacteos.</t>
  </si>
  <si>
    <t xml:space="preserve">Abastecimiento Bogotá </t>
  </si>
  <si>
    <t>Distribución en Bogotá</t>
  </si>
  <si>
    <t>Plátanos</t>
  </si>
  <si>
    <t>Huevos y lácteos</t>
  </si>
  <si>
    <t>Abastecimiento por ciudades</t>
  </si>
  <si>
    <t xml:space="preserve">Total </t>
  </si>
  <si>
    <t>Abastecimiento principales ciudades de Colombia</t>
  </si>
  <si>
    <t>Ago</t>
  </si>
  <si>
    <t>Sep</t>
  </si>
  <si>
    <t>Oct</t>
  </si>
  <si>
    <t>Ene</t>
  </si>
  <si>
    <t>Feb</t>
  </si>
  <si>
    <t>Abr</t>
  </si>
  <si>
    <t>Nov</t>
  </si>
  <si>
    <t>Dic</t>
  </si>
  <si>
    <t>Número mes referencia info del boletín</t>
  </si>
  <si>
    <t>Año de referencia de la info del boletín</t>
  </si>
  <si>
    <t>5 meses anteriores</t>
  </si>
  <si>
    <t>Abastecimiento principales plazas según grupos de alimentos en Bogotá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</si>
  <si>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</si>
  <si>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</si>
  <si>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</si>
  <si>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</si>
  <si>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</si>
  <si>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</si>
  <si>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</si>
  <si>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</si>
  <si>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</si>
  <si>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</si>
  <si>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</si>
  <si>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</si>
  <si>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Paloquemao</t>
  </si>
  <si>
    <t>Samper Mendoza</t>
  </si>
  <si>
    <t>Dec</t>
  </si>
  <si>
    <t>ciudad</t>
  </si>
  <si>
    <t>Cartagena</t>
  </si>
  <si>
    <t>Villavicencio</t>
  </si>
  <si>
    <t>Tunja</t>
  </si>
  <si>
    <t>Manizales</t>
  </si>
  <si>
    <t>Santa Marta</t>
  </si>
  <si>
    <t>Sincelejo</t>
  </si>
  <si>
    <t>Valledupar</t>
  </si>
  <si>
    <t>Pasto</t>
  </si>
  <si>
    <t>Ipiales</t>
  </si>
  <si>
    <t>Abastecimiento mensual Bogotá</t>
  </si>
  <si>
    <t>Abastecimiento de ganado Bovino en Bogotá por departamentos</t>
  </si>
  <si>
    <t>Fuente: ICA</t>
  </si>
  <si>
    <t>Abastecimiento ganado de bufalos en Bogotá por departamentos</t>
  </si>
  <si>
    <t>Abastecimiento de ganado porcino en Bogotá por departamentos</t>
  </si>
  <si>
    <t>Abastecimiento bufalos unidades</t>
  </si>
  <si>
    <t>Abastecimiento bovino unidades</t>
  </si>
  <si>
    <t>Abastecimiento porcino unidades</t>
  </si>
  <si>
    <t xml:space="preserve">Abastecimiento de ganado bovino en Bogotá por departamentos </t>
  </si>
  <si>
    <t xml:space="preserve">Abastecimiento ganado de bufalos en Bogotá por departamentos </t>
  </si>
  <si>
    <t xml:space="preserve">Abastecimiento de ganado porcino en Bogotá por departamentos </t>
  </si>
  <si>
    <t>Banano criollo</t>
  </si>
  <si>
    <t>Coco</t>
  </si>
  <si>
    <t>Durazno importado</t>
  </si>
  <si>
    <t>Fresa</t>
  </si>
  <si>
    <t>Granadilla</t>
  </si>
  <si>
    <t>Lulo</t>
  </si>
  <si>
    <t>Manzana nacional</t>
  </si>
  <si>
    <t>Manzana roja importada</t>
  </si>
  <si>
    <t>Manzana verde importada</t>
  </si>
  <si>
    <t>Papaya tainung</t>
  </si>
  <si>
    <t>Patilla</t>
  </si>
  <si>
    <t>Piña perolera</t>
  </si>
  <si>
    <t>Piña gold</t>
  </si>
  <si>
    <t>Pitahaya</t>
  </si>
  <si>
    <t>Acelga</t>
  </si>
  <si>
    <t>Ahuyama</t>
  </si>
  <si>
    <t>Apio</t>
  </si>
  <si>
    <t>Cebolla cabezona blanca</t>
  </si>
  <si>
    <t>Calabaza</t>
  </si>
  <si>
    <t>Cebolla cabezona roja</t>
  </si>
  <si>
    <t>Cilantro</t>
  </si>
  <si>
    <t>Coliflor</t>
  </si>
  <si>
    <t>Espinaca</t>
  </si>
  <si>
    <t>Habichuela</t>
  </si>
  <si>
    <t>Pepino cohombro</t>
  </si>
  <si>
    <t>Remolacha</t>
  </si>
  <si>
    <t>Tomate chonto</t>
  </si>
  <si>
    <t>Tomate larga vida</t>
  </si>
  <si>
    <t>Zanahoria</t>
  </si>
  <si>
    <t>Chocolate dulce</t>
  </si>
  <si>
    <t>Harina de trigo</t>
  </si>
  <si>
    <t>Lenteja importada</t>
  </si>
  <si>
    <t>Manteca</t>
  </si>
  <si>
    <t>Margarina</t>
  </si>
  <si>
    <t>Pastas alimenticias</t>
  </si>
  <si>
    <t>Pechuga de pollo</t>
  </si>
  <si>
    <t>Huevo rojo extra</t>
  </si>
  <si>
    <t>Queso campesino</t>
  </si>
  <si>
    <t>Queso doble crema</t>
  </si>
  <si>
    <t>Papa criolla sucia</t>
  </si>
  <si>
    <t>Papa sabanera</t>
  </si>
  <si>
    <t>Yuca llanera</t>
  </si>
  <si>
    <t>Antioquia</t>
  </si>
  <si>
    <t>Arauca</t>
  </si>
  <si>
    <t>Caldas</t>
  </si>
  <si>
    <t>Casanare</t>
  </si>
  <si>
    <t>Cauca</t>
  </si>
  <si>
    <t>Cesar</t>
  </si>
  <si>
    <t>Cundinamarca</t>
  </si>
  <si>
    <t>Guaviare</t>
  </si>
  <si>
    <t>Huila</t>
  </si>
  <si>
    <t>Meta</t>
  </si>
  <si>
    <t>Norte De Santander</t>
  </si>
  <si>
    <t>Putumayo</t>
  </si>
  <si>
    <t>Santander</t>
  </si>
  <si>
    <t>Sucre</t>
  </si>
  <si>
    <t>Tolima</t>
  </si>
  <si>
    <t>Valle Del Cauca</t>
  </si>
  <si>
    <t>Vichada</t>
  </si>
  <si>
    <t>Total bovinos</t>
  </si>
  <si>
    <t>Total bufalos</t>
  </si>
  <si>
    <t>Caqueta</t>
  </si>
  <si>
    <t>Quindio</t>
  </si>
  <si>
    <t>Risaralda</t>
  </si>
  <si>
    <t>Total porcinos</t>
  </si>
  <si>
    <t>Berenjena</t>
  </si>
  <si>
    <t>Armenia</t>
  </si>
  <si>
    <t>Barranquilla</t>
  </si>
  <si>
    <t>Bogota</t>
  </si>
  <si>
    <t>Bucaramanga</t>
  </si>
  <si>
    <t>Cali</t>
  </si>
  <si>
    <t>Cucuta</t>
  </si>
  <si>
    <t>Ibague</t>
  </si>
  <si>
    <t>Medellin</t>
  </si>
  <si>
    <t>Monteria</t>
  </si>
  <si>
    <t>Neiva</t>
  </si>
  <si>
    <t>Pereira</t>
  </si>
  <si>
    <t>Popayan</t>
  </si>
  <si>
    <t>50001</t>
  </si>
  <si>
    <t>110011</t>
  </si>
  <si>
    <t>63001</t>
  </si>
  <si>
    <t>08001</t>
  </si>
  <si>
    <t>11001</t>
  </si>
  <si>
    <t>68001</t>
  </si>
  <si>
    <t>76001</t>
  </si>
  <si>
    <t>13001</t>
  </si>
  <si>
    <t>54001</t>
  </si>
  <si>
    <t>73001</t>
  </si>
  <si>
    <t>52356</t>
  </si>
  <si>
    <t>17001</t>
  </si>
  <si>
    <t>05001</t>
  </si>
  <si>
    <t>23001</t>
  </si>
  <si>
    <t>41001</t>
  </si>
  <si>
    <t>52001</t>
  </si>
  <si>
    <t>66001</t>
  </si>
  <si>
    <t>19001</t>
  </si>
  <si>
    <t>47001</t>
  </si>
  <si>
    <t>70001</t>
  </si>
  <si>
    <t>15001</t>
  </si>
  <si>
    <t>20001</t>
  </si>
  <si>
    <t>Curuba</t>
  </si>
  <si>
    <t>Guayaba pera</t>
  </si>
  <si>
    <t>Mango Tommy</t>
  </si>
  <si>
    <t>Naranja Valencia</t>
  </si>
  <si>
    <t>Naranja Sweet</t>
  </si>
  <si>
    <t>Uva importada</t>
  </si>
  <si>
    <t>Uva Isabela</t>
  </si>
  <si>
    <t>Uva red globe nacional</t>
  </si>
  <si>
    <t>Aguacate Hass</t>
  </si>
  <si>
    <t>Aguacate papelillo</t>
  </si>
  <si>
    <t>Banano bocadillo</t>
  </si>
  <si>
    <t>Banano Urabá</t>
  </si>
  <si>
    <t>Borojó</t>
  </si>
  <si>
    <t>Ciruela importada</t>
  </si>
  <si>
    <t>Ciruela roja</t>
  </si>
  <si>
    <t>Durazno nacional</t>
  </si>
  <si>
    <t>Guanábana</t>
  </si>
  <si>
    <t>Gulupa</t>
  </si>
  <si>
    <t>Higo</t>
  </si>
  <si>
    <t>Kiwi</t>
  </si>
  <si>
    <t>Limón común</t>
  </si>
  <si>
    <t>Limón Tahití</t>
  </si>
  <si>
    <t>Mandarina Arrayana</t>
  </si>
  <si>
    <t>Mango común</t>
  </si>
  <si>
    <t>Manzana royal gala importada</t>
  </si>
  <si>
    <t>Maracuyá</t>
  </si>
  <si>
    <t>Melón Cantalup</t>
  </si>
  <si>
    <t>Mora de Castilla</t>
  </si>
  <si>
    <t>Patilla baby</t>
  </si>
  <si>
    <t>Pera importada</t>
  </si>
  <si>
    <t>Pera nacional</t>
  </si>
  <si>
    <t>Tangelo</t>
  </si>
  <si>
    <t>Tomate de árbol</t>
  </si>
  <si>
    <t>Uva verde</t>
  </si>
  <si>
    <t>Ahuyamín (Sakata)</t>
  </si>
  <si>
    <t>Ajo</t>
  </si>
  <si>
    <t>Ajo importado</t>
  </si>
  <si>
    <t>Arveja verde en vaina</t>
  </si>
  <si>
    <t>Arveja verde en vaina pastusa</t>
  </si>
  <si>
    <t>Brócoli</t>
  </si>
  <si>
    <t>Calabacín</t>
  </si>
  <si>
    <t>Cebolla junca Aquitania</t>
  </si>
  <si>
    <t>Cebolla puerro</t>
  </si>
  <si>
    <t>Chócolo mazorca</t>
  </si>
  <si>
    <t>Cidra</t>
  </si>
  <si>
    <t>Coles</t>
  </si>
  <si>
    <t>Fríjol verde cargamanto</t>
  </si>
  <si>
    <t>Haba verde</t>
  </si>
  <si>
    <t>Lechuga Batavia</t>
  </si>
  <si>
    <t>Lechuga crespa verde</t>
  </si>
  <si>
    <t>Pepino de rellenar</t>
  </si>
  <si>
    <t>Perejil</t>
  </si>
  <si>
    <t>Pimentón</t>
  </si>
  <si>
    <t>Rábano rojo</t>
  </si>
  <si>
    <t>Repollo morado</t>
  </si>
  <si>
    <t>Repollo verde</t>
  </si>
  <si>
    <t>Avena en hojuelas</t>
  </si>
  <si>
    <t>Avena molida</t>
  </si>
  <si>
    <t>Azúcar sulfitada</t>
  </si>
  <si>
    <t>Bocadillo veleño</t>
  </si>
  <si>
    <t>Café instantáneo</t>
  </si>
  <si>
    <t>Café molido</t>
  </si>
  <si>
    <t>Fécula de maíz</t>
  </si>
  <si>
    <t>Galletas dulces redondas con crema</t>
  </si>
  <si>
    <t>Galletas saladas</t>
  </si>
  <si>
    <t>Gelatina</t>
  </si>
  <si>
    <t>Harina precocida de maíz</t>
  </si>
  <si>
    <t>Jugo instantáneo (sobre)</t>
  </si>
  <si>
    <t>Lomitos de atún en lata</t>
  </si>
  <si>
    <t>Panela cuadrada morena</t>
  </si>
  <si>
    <t>Sal yodada</t>
  </si>
  <si>
    <t>Sardinas en lata</t>
  </si>
  <si>
    <t>Sopa de pollo (caja)</t>
  </si>
  <si>
    <t>Arroz de primera</t>
  </si>
  <si>
    <t>Arroz de segunda</t>
  </si>
  <si>
    <t>Arveja verde seca importada</t>
  </si>
  <si>
    <t>Fríjol bolón</t>
  </si>
  <si>
    <t>Fríjol cargamanto rojo</t>
  </si>
  <si>
    <t>Fríjol nima calima</t>
  </si>
  <si>
    <t>Fríjol radical</t>
  </si>
  <si>
    <t>Garbanzo importado</t>
  </si>
  <si>
    <t>Maíz blanco trillado</t>
  </si>
  <si>
    <t>Maíz pira</t>
  </si>
  <si>
    <t>110012</t>
  </si>
  <si>
    <t>110014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</si>
  <si>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</si>
  <si>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</si>
  <si>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</si>
  <si>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</si>
  <si>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</si>
  <si>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</si>
  <si>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</si>
  <si>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lomo sin hueso</t>
  </si>
  <si>
    <t>Carne de cerdo, pernil con hueso</t>
  </si>
  <si>
    <t>Carne de cerdo, pernil sin hueso</t>
  </si>
  <si>
    <t>Carne de cerdo, tocino barriga</t>
  </si>
  <si>
    <t>Carne de cerdo, tocino papada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</si>
  <si>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</si>
  <si>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</si>
  <si>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</si>
  <si>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</si>
  <si>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</si>
  <si>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</si>
  <si>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</si>
  <si>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</si>
  <si>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</si>
  <si>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</si>
  <si>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</si>
  <si>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</si>
  <si>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</si>
  <si>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</si>
  <si>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</si>
  <si>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</si>
  <si>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</si>
  <si>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</si>
  <si>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</si>
  <si>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Muslos de pollo sin rabadilla</t>
  </si>
  <si>
    <t>Pierna pernil con rabadilla</t>
  </si>
  <si>
    <t>Pierna pernil sin rabadilla</t>
  </si>
  <si>
    <t>Piernas de pollo</t>
  </si>
  <si>
    <t>Pollo entero fresco sin vísceras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</si>
  <si>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</si>
  <si>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</si>
  <si>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</si>
  <si>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</si>
  <si>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</si>
  <si>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</si>
  <si>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</si>
  <si>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</si>
  <si>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</si>
  <si>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</si>
  <si>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</si>
  <si>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16-20</t>
  </si>
  <si>
    <t>Merluza, filete nacional</t>
  </si>
  <si>
    <t>Nicuro fresco</t>
  </si>
  <si>
    <t>Palmitos de mar</t>
  </si>
  <si>
    <t>Pargo rojo entero congelado</t>
  </si>
  <si>
    <t>Pescado cabezas</t>
  </si>
  <si>
    <t>Salmón, filete congelado</t>
  </si>
  <si>
    <t>Sierra entera congelada</t>
  </si>
  <si>
    <t>Tilapia roja entera fresca</t>
  </si>
  <si>
    <t>Tilapia, filete congelado</t>
  </si>
  <si>
    <t>Trucha en corte mariposa</t>
  </si>
  <si>
    <t>Huevo rojo A</t>
  </si>
  <si>
    <t>Huevo rojo AA</t>
  </si>
  <si>
    <t>Huevo rojo B</t>
  </si>
  <si>
    <t>Queso costeño</t>
  </si>
  <si>
    <t>Queso cuajada</t>
  </si>
  <si>
    <t>Arracacha amarilla</t>
  </si>
  <si>
    <t>Papa criolla limpia</t>
  </si>
  <si>
    <t>Papa parda pastusa</t>
  </si>
  <si>
    <t>Papa R-12 negra</t>
  </si>
  <si>
    <t>Papa R-12 roja</t>
  </si>
  <si>
    <t>Papa rubí</t>
  </si>
  <si>
    <t>Papa superior</t>
  </si>
  <si>
    <t>Papa única</t>
  </si>
  <si>
    <t>Plátano guineo</t>
  </si>
  <si>
    <t>Plátano hartón maduro</t>
  </si>
  <si>
    <t>Plátano hartón verde</t>
  </si>
  <si>
    <t>Plátano hartón verde llanero</t>
  </si>
  <si>
    <t>Boyaca</t>
  </si>
  <si>
    <t>Porcino</t>
  </si>
  <si>
    <t>Fuente: Reporte estadístico precios promedio mensuales plazas de Bogota SIPSA_DANE</t>
  </si>
  <si>
    <t>Promedio Mensual SIPSA:</t>
  </si>
  <si>
    <t>Carnicos</t>
  </si>
  <si>
    <t>Precio promedio de frutas de las  Plazas de mercado: Corabastos, Paloquemao, Plaza España  y Plaza las flores.</t>
  </si>
  <si>
    <t>Precio promedio de hortalizas de las  Plazas de mercado: Corabastos, Paloquemao, Plaza España  y Plaza las flores.</t>
  </si>
  <si>
    <t>Corabastos, Paloquemao, Plaza España  y Plaza las flores.</t>
  </si>
  <si>
    <t xml:space="preserve">Precio promedio de granos y procesados de las  Plazas de mercado: </t>
  </si>
  <si>
    <t xml:space="preserve"> Corabastos, Paloquemao,  Plaza las flores ,Frigorífico Ble Ltda y Frigorífico Guadalupe</t>
  </si>
  <si>
    <t>Precio promedio de de las  Plazas de mercado y Frigorificos:</t>
  </si>
  <si>
    <t>Precio promedio de huevos y lacteos de las  Plazas de mercado: Corabastos, Paloquemao, Plaza España  y Plaza las flores.</t>
  </si>
  <si>
    <t>Precio promedio de las  Plazas de mercado: Corabastos, Paloquemao, Plaza España  y Plaza las flores.</t>
  </si>
  <si>
    <t>Nota : Se cambia a los precios de los alimentos  de la fuente SIPSA DANE a partir de enero 2022.</t>
  </si>
  <si>
    <t>Sacrificio Ganado Bog-Cundi</t>
  </si>
  <si>
    <t>Sacrificio de ganado vacuno y porcino en Bogota - Cundinamarca</t>
  </si>
  <si>
    <t>Cabezas</t>
  </si>
  <si>
    <t>Peso en pie (Ton)</t>
  </si>
  <si>
    <t>Peso en canal  (ton)</t>
  </si>
  <si>
    <t>Fuente: Encuesta de Sacrificio de Ganado (ESAG) - DANE</t>
  </si>
  <si>
    <t>Fuentes: Departamento Nacional de Estadistica (DANE) - SIPSA - Encuesta de Sacrificio de Ganado (ESAG), Corabastos, ICA</t>
  </si>
  <si>
    <t>Bogota (Ganado Vacuno)</t>
  </si>
  <si>
    <t>1 Se agrupa Bogotá y el departamento de Cundinamarca.</t>
  </si>
  <si>
    <r>
      <t>Cundinamarca (Ganado porcino)</t>
    </r>
    <r>
      <rPr>
        <b/>
        <vertAlign val="superscript"/>
        <sz val="8"/>
        <color indexed="8"/>
        <rFont val="Arial"/>
        <family val="2"/>
      </rPr>
      <t>1</t>
    </r>
  </si>
  <si>
    <t>%</t>
  </si>
  <si>
    <t>Bolivar</t>
  </si>
  <si>
    <t>Atlantico</t>
  </si>
  <si>
    <t>Total</t>
  </si>
  <si>
    <t>Tuberculos</t>
  </si>
  <si>
    <t>Verduras</t>
  </si>
  <si>
    <t>IPAAC Variacion mensual</t>
  </si>
  <si>
    <t>IPAAC Variacion año corrido</t>
  </si>
  <si>
    <t>IPAAC Variacion doce meses</t>
  </si>
  <si>
    <t>IPAAC grupo de alimentos</t>
  </si>
  <si>
    <t xml:space="preserve"> índice de precios de alimentos agrícolas comercializados en Corabastos  (IPAAC)</t>
  </si>
  <si>
    <t>Fuente: DANE-SIPSA. Cálculos ODEB</t>
  </si>
  <si>
    <t>variación mensual</t>
  </si>
  <si>
    <t>Cordoba</t>
  </si>
  <si>
    <t>Norte de Santander</t>
  </si>
  <si>
    <t>Magdalena</t>
  </si>
  <si>
    <t>% del total '24</t>
  </si>
  <si>
    <t>Elaboración: Carlos Andres Casas Peña, Profesional Universitario de la SIE.</t>
  </si>
  <si>
    <t>Abastecimiento de frutas en las principales ciudades de Colombia</t>
  </si>
  <si>
    <t>% del tot '19</t>
  </si>
  <si>
    <r>
      <t>Abastecimiento de verduras y hortalizas</t>
    </r>
    <r>
      <rPr>
        <b/>
        <sz val="10"/>
        <color indexed="8"/>
        <rFont val="Arial"/>
        <family val="2"/>
      </rPr>
      <t xml:space="preserve"> en las principales ciudades de Colombia</t>
    </r>
  </si>
  <si>
    <t>Abastecimiento de tubérculos y plátanos en las principales ciudades de Colombia</t>
  </si>
  <si>
    <t>% del tot '22</t>
  </si>
  <si>
    <t>Abastecimiento de otros grupos en las principales ciudades de Colombia</t>
  </si>
  <si>
    <t>Abastecimiento ciudades otros</t>
  </si>
  <si>
    <t>Abastecimiento ciudades frutas</t>
  </si>
  <si>
    <t>Abastecimiento ciudades verduras</t>
  </si>
  <si>
    <t>Abastecimiento ciudades tubérculos</t>
  </si>
  <si>
    <t>BolIvar</t>
  </si>
  <si>
    <t>Fecha de publicación: diciembre 2024.</t>
  </si>
  <si>
    <t xml:space="preserve"> </t>
  </si>
  <si>
    <t/>
  </si>
  <si>
    <t>toneladas métricas, octubre 2024</t>
  </si>
  <si>
    <t>Año corrido a octubre</t>
  </si>
  <si>
    <t>% Cambio '24/'23</t>
  </si>
  <si>
    <t>participación porcentual. Año corrido a octubre 2024</t>
  </si>
  <si>
    <t>toneladas métricas, últimos seis meses octubre 2024</t>
  </si>
  <si>
    <t>% del total
octubre '24</t>
  </si>
  <si>
    <t>% cambio 24/23</t>
  </si>
  <si>
    <t>porcentaje, octubre 2024</t>
  </si>
  <si>
    <t>toneladas métricas,  octubre 2024</t>
  </si>
  <si>
    <t>Variacion mensual octubre 2024</t>
  </si>
  <si>
    <t>cambio 24/23 (p.p.)</t>
  </si>
  <si>
    <t>Variación  mensual%  a octubre 2024</t>
  </si>
  <si>
    <t>Variacion año corrido octubre 2024</t>
  </si>
  <si>
    <t>Variación año corrido % a octubre 2024</t>
  </si>
  <si>
    <t>Variacion anual octubre 2024</t>
  </si>
  <si>
    <t>Variación anual % a octubre 2024</t>
  </si>
  <si>
    <t>pesos/Kg, últimos seis meses hasta octubre 2024</t>
  </si>
  <si>
    <t>% cambio
'24/'23</t>
  </si>
  <si>
    <t>% cambio
'23/'22</t>
  </si>
  <si>
    <t>pesos/Kg, ultimos seis meses hasta octubre 2024</t>
  </si>
  <si>
    <t>unidades, octubre 2024</t>
  </si>
  <si>
    <t>Participación porcentual. Año corrido a octubre 2024</t>
  </si>
  <si>
    <t>unidades y toneladas,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</si>
</sst>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0.0"/>
    <numFmt numFmtId="168" formatCode="#,##0.0"/>
    <numFmt numFmtId="169" formatCode="_(* #,##0.0_);_(* \(#,##0.0\);_(* &quot;-&quot;??_);_(@_)"/>
    <numFmt numFmtId="170" formatCode="0.0%"/>
    <numFmt numFmtId="171" formatCode=";;;"/>
    <numFmt numFmtId="172" formatCode=";;"/>
  </numFmts>
  <fonts count="3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53722D"/>
      <name val="Arial"/>
      <family val="2"/>
    </font>
    <font>
      <sz val="8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10"/>
      <color theme="3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rgb="FF53712D"/>
      </top>
      <bottom/>
      <diagonal/>
    </border>
    <border>
      <left/>
      <right style="thin">
        <color theme="3"/>
      </right>
      <top style="thin">
        <color rgb="FF53712D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3"/>
      </top>
      <bottom/>
      <diagonal/>
    </border>
  </borders>
  <cellStyleXfs count="30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1" applyNumberFormat="0" applyFill="0" applyAlignment="0" applyProtection="0"/>
    <xf numFmtId="43" fontId="13" fillId="0" borderId="0" applyFont="0" applyFill="0" applyBorder="0" applyAlignment="0" applyProtection="0"/>
  </cellStyleXfs>
  <cellXfs count="234">
    <xf numFmtId="0" fontId="0" fillId="0" borderId="0" xfId="0"/>
    <xf numFmtId="0" fontId="2" fillId="4" borderId="4" xfId="24" applyFill="1" applyBorder="1"/>
    <xf numFmtId="0" fontId="7" fillId="4" borderId="5" xfId="24" applyFont="1" applyFill="1" applyBorder="1" applyAlignment="1">
      <alignment horizontal="center"/>
    </xf>
    <xf numFmtId="0" fontId="14" fillId="4" borderId="6" xfId="24" applyFont="1" applyFill="1" applyBorder="1" applyAlignment="1">
      <alignment horizontal="center"/>
    </xf>
    <xf numFmtId="0" fontId="2" fillId="4" borderId="0" xfId="24" applyFill="1"/>
    <xf numFmtId="0" fontId="2" fillId="4" borderId="7" xfId="24" applyFill="1" applyBorder="1"/>
    <xf numFmtId="0" fontId="7" fillId="4" borderId="0" xfId="24" applyFont="1" applyFill="1" applyAlignment="1">
      <alignment horizontal="center"/>
    </xf>
    <xf numFmtId="0" fontId="14" fillId="4" borderId="8" xfId="24" applyFont="1" applyFill="1" applyBorder="1" applyAlignment="1">
      <alignment horizontal="center"/>
    </xf>
    <xf numFmtId="0" fontId="15" fillId="4" borderId="8" xfId="24" applyFont="1" applyFill="1" applyBorder="1"/>
    <xf numFmtId="0" fontId="7" fillId="4" borderId="0" xfId="25" applyFont="1" applyFill="1"/>
    <xf numFmtId="0" fontId="7" fillId="4" borderId="0" xfId="25" applyFont="1" applyFill="1" applyAlignment="1">
      <alignment horizontal="left"/>
    </xf>
    <xf numFmtId="0" fontId="8" fillId="4" borderId="0" xfId="8" applyFont="1" applyFill="1" applyBorder="1" applyAlignment="1" applyProtection="1"/>
    <xf numFmtId="0" fontId="7" fillId="4" borderId="0" xfId="25" applyFont="1" applyFill="1" applyAlignment="1">
      <alignment vertical="center"/>
    </xf>
    <xf numFmtId="0" fontId="8" fillId="0" borderId="0" xfId="8" applyFont="1" applyBorder="1" applyAlignment="1" applyProtection="1"/>
    <xf numFmtId="3" fontId="16" fillId="4" borderId="0" xfId="25" applyNumberFormat="1" applyFont="1" applyFill="1" applyAlignment="1">
      <alignment horizontal="left"/>
    </xf>
    <xf numFmtId="3" fontId="2" fillId="4" borderId="0" xfId="25" applyNumberFormat="1" applyFont="1" applyFill="1"/>
    <xf numFmtId="0" fontId="7" fillId="4" borderId="0" xfId="24" applyFont="1" applyFill="1"/>
    <xf numFmtId="0" fontId="7" fillId="4" borderId="0" xfId="25" applyFont="1" applyFill="1" applyAlignment="1">
      <alignment vertical="center" wrapText="1"/>
    </xf>
    <xf numFmtId="3" fontId="17" fillId="4" borderId="8" xfId="8" applyNumberFormat="1" applyFont="1" applyFill="1" applyBorder="1" applyAlignment="1" applyProtection="1"/>
    <xf numFmtId="0" fontId="2" fillId="4" borderId="0" xfId="25" applyFont="1" applyFill="1" applyAlignment="1">
      <alignment horizontal="center"/>
    </xf>
    <xf numFmtId="0" fontId="16" fillId="4" borderId="0" xfId="0" applyFont="1" applyFill="1"/>
    <xf numFmtId="0" fontId="16" fillId="0" borderId="0" xfId="0" applyFont="1"/>
    <xf numFmtId="0" fontId="2" fillId="4" borderId="9" xfId="24" applyFill="1" applyBorder="1"/>
    <xf numFmtId="0" fontId="15" fillId="4" borderId="10" xfId="24" applyFont="1" applyFill="1" applyBorder="1"/>
    <xf numFmtId="0" fontId="16" fillId="4" borderId="11" xfId="0" applyFont="1" applyFill="1" applyBorder="1"/>
    <xf numFmtId="0" fontId="16" fillId="4" borderId="12" xfId="0" applyFont="1" applyFill="1" applyBorder="1"/>
    <xf numFmtId="0" fontId="16" fillId="4" borderId="8" xfId="0" applyFont="1" applyFill="1" applyBorder="1"/>
    <xf numFmtId="0" fontId="7" fillId="4" borderId="0" xfId="25" applyFont="1" applyFill="1" applyAlignment="1">
      <alignment horizontal="center"/>
    </xf>
    <xf numFmtId="0" fontId="7" fillId="4" borderId="9" xfId="25" applyFont="1" applyFill="1" applyBorder="1" applyAlignment="1">
      <alignment horizontal="center" vertic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/>
    </xf>
    <xf numFmtId="2" fontId="7" fillId="4" borderId="0" xfId="25" applyNumberFormat="1" applyFont="1" applyFill="1" applyAlignment="1">
      <alignment horizontal="center" vertical="center" wrapText="1"/>
    </xf>
    <xf numFmtId="165" fontId="7" fillId="4" borderId="0" xfId="9" applyNumberFormat="1" applyFont="1" applyFill="1" applyAlignment="1">
      <alignment horizontal="center" vertical="center" wrapText="1"/>
    </xf>
    <xf numFmtId="49" fontId="18" fillId="4" borderId="0" xfId="25" applyNumberFormat="1" applyFont="1" applyFill="1" applyAlignment="1">
      <alignment horizontal="center" vertical="center" wrapText="1"/>
    </xf>
    <xf numFmtId="165" fontId="18" fillId="4" borderId="0" xfId="0" applyNumberFormat="1" applyFont="1" applyFill="1"/>
    <xf numFmtId="0" fontId="18" fillId="4" borderId="0" xfId="0" applyFont="1" applyFill="1"/>
    <xf numFmtId="165" fontId="7" fillId="4" borderId="13" xfId="9" applyNumberFormat="1" applyFont="1" applyFill="1" applyBorder="1"/>
    <xf numFmtId="165" fontId="7" fillId="4" borderId="13" xfId="9" applyNumberFormat="1" applyFont="1" applyFill="1" applyBorder="1" applyAlignment="1">
      <alignment horizontal="right"/>
    </xf>
    <xf numFmtId="165" fontId="7" fillId="4" borderId="0" xfId="9" applyNumberFormat="1" applyFont="1" applyFill="1" applyAlignment="1">
      <alignment horizontal="right"/>
    </xf>
    <xf numFmtId="1" fontId="7" fillId="4" borderId="13" xfId="25" applyNumberFormat="1" applyFont="1" applyFill="1" applyBorder="1"/>
    <xf numFmtId="3" fontId="18" fillId="4" borderId="0" xfId="0" applyNumberFormat="1" applyFont="1" applyFill="1"/>
    <xf numFmtId="3" fontId="2" fillId="4" borderId="13" xfId="9" applyNumberFormat="1" applyFont="1" applyFill="1" applyBorder="1" applyAlignment="1">
      <alignment horizontal="right"/>
    </xf>
    <xf numFmtId="169" fontId="2" fillId="4" borderId="13" xfId="9" applyNumberFormat="1" applyFont="1" applyFill="1" applyBorder="1" applyAlignment="1">
      <alignment horizontal="right"/>
    </xf>
    <xf numFmtId="169" fontId="2" fillId="4" borderId="0" xfId="9" applyNumberFormat="1" applyFont="1" applyFill="1" applyAlignment="1">
      <alignment horizontal="right"/>
    </xf>
    <xf numFmtId="3" fontId="16" fillId="4" borderId="0" xfId="0" applyNumberFormat="1" applyFont="1" applyFill="1"/>
    <xf numFmtId="3" fontId="2" fillId="4" borderId="0" xfId="9" applyNumberFormat="1" applyFont="1" applyFill="1" applyAlignment="1">
      <alignment horizontal="right"/>
    </xf>
    <xf numFmtId="0" fontId="19" fillId="4" borderId="0" xfId="0" applyFont="1" applyFill="1"/>
    <xf numFmtId="0" fontId="20" fillId="4" borderId="0" xfId="0" applyFont="1" applyFill="1"/>
    <xf numFmtId="165" fontId="2" fillId="4" borderId="0" xfId="9" applyNumberFormat="1" applyFont="1" applyFill="1" applyAlignment="1">
      <alignment horizontal="right"/>
    </xf>
    <xf numFmtId="2" fontId="21" fillId="4" borderId="0" xfId="25" applyNumberFormat="1" applyFont="1" applyFill="1"/>
    <xf numFmtId="0" fontId="16" fillId="4" borderId="0" xfId="0" applyFont="1" applyFill="1" applyAlignment="1">
      <alignment horizontal="left"/>
    </xf>
    <xf numFmtId="0" fontId="16" fillId="4" borderId="9" xfId="0" applyFont="1" applyFill="1" applyBorder="1"/>
    <xf numFmtId="0" fontId="16" fillId="4" borderId="10" xfId="0" applyFont="1" applyFill="1" applyBorder="1"/>
    <xf numFmtId="0" fontId="19" fillId="4" borderId="0" xfId="0" applyFont="1" applyFill="1" applyAlignment="1">
      <alignment horizontal="center" vertical="center"/>
    </xf>
    <xf numFmtId="0" fontId="7" fillId="4" borderId="9" xfId="25" applyFont="1" applyFill="1" applyBorder="1" applyAlignment="1">
      <alignment horizontal="center" wrapText="1"/>
    </xf>
    <xf numFmtId="0" fontId="18" fillId="4" borderId="0" xfId="0" applyFont="1" applyFill="1" applyAlignment="1">
      <alignment horizontal="left"/>
    </xf>
    <xf numFmtId="2" fontId="2" fillId="4" borderId="0" xfId="25" applyNumberFormat="1" applyFont="1" applyFill="1"/>
    <xf numFmtId="0" fontId="16" fillId="4" borderId="0" xfId="0" applyFont="1" applyFill="1" applyAlignment="1">
      <alignment horizontal="left" vertical="center"/>
    </xf>
    <xf numFmtId="165" fontId="2" fillId="4" borderId="13" xfId="9" applyNumberFormat="1" applyFont="1" applyFill="1" applyBorder="1" applyAlignment="1">
      <alignment horizontal="right"/>
    </xf>
    <xf numFmtId="165" fontId="2" fillId="4" borderId="0" xfId="9" applyNumberFormat="1" applyFont="1" applyFill="1" applyBorder="1" applyAlignment="1">
      <alignment horizontal="right"/>
    </xf>
    <xf numFmtId="167" fontId="20" fillId="5" borderId="13" xfId="25" applyNumberFormat="1" applyFont="1" applyFill="1" applyBorder="1"/>
    <xf numFmtId="9" fontId="16" fillId="4" borderId="8" xfId="27" applyFont="1" applyFill="1" applyBorder="1"/>
    <xf numFmtId="49" fontId="7" fillId="4" borderId="0" xfId="25" applyNumberFormat="1" applyFont="1" applyFill="1" applyAlignment="1">
      <alignment horizontal="center" vertical="center" wrapText="1"/>
    </xf>
    <xf numFmtId="165" fontId="2" fillId="4" borderId="0" xfId="9" applyNumberFormat="1" applyFont="1" applyFill="1" applyBorder="1"/>
    <xf numFmtId="0" fontId="16" fillId="4" borderId="0" xfId="0" applyFont="1" applyFill="1" applyAlignment="1">
      <alignment horizontal="left" wrapText="1"/>
    </xf>
    <xf numFmtId="0" fontId="2" fillId="4" borderId="0" xfId="0" applyFont="1" applyFill="1"/>
    <xf numFmtId="0" fontId="20" fillId="0" borderId="0" xfId="0" applyFont="1"/>
    <xf numFmtId="0" fontId="18" fillId="4" borderId="0" xfId="25" applyFont="1" applyFill="1" applyAlignment="1">
      <alignment horizontal="center"/>
    </xf>
    <xf numFmtId="165" fontId="2" fillId="4" borderId="0" xfId="9" applyNumberFormat="1" applyFont="1" applyFill="1"/>
    <xf numFmtId="49" fontId="18" fillId="3" borderId="0" xfId="25" applyNumberFormat="1" applyFont="1" applyFill="1" applyAlignment="1">
      <alignment horizontal="center" vertical="center" wrapText="1"/>
    </xf>
    <xf numFmtId="49" fontId="2" fillId="4" borderId="0" xfId="0" applyNumberFormat="1" applyFont="1" applyFill="1"/>
    <xf numFmtId="169" fontId="2" fillId="4" borderId="0" xfId="0" applyNumberFormat="1" applyFont="1" applyFill="1"/>
    <xf numFmtId="169" fontId="2" fillId="4" borderId="0" xfId="9" applyNumberFormat="1" applyFont="1" applyFill="1"/>
    <xf numFmtId="167" fontId="2" fillId="4" borderId="0" xfId="25" applyNumberFormat="1" applyFont="1" applyFill="1"/>
    <xf numFmtId="165" fontId="2" fillId="4" borderId="0" xfId="0" applyNumberFormat="1" applyFont="1" applyFill="1"/>
    <xf numFmtId="167" fontId="21" fillId="5" borderId="13" xfId="25" applyNumberFormat="1" applyFont="1" applyFill="1" applyBorder="1"/>
    <xf numFmtId="2" fontId="20" fillId="4" borderId="0" xfId="25" applyNumberFormat="1" applyFont="1" applyFill="1"/>
    <xf numFmtId="165" fontId="7" fillId="4" borderId="0" xfId="9" applyNumberFormat="1" applyFont="1" applyFill="1" applyBorder="1" applyAlignment="1">
      <alignment horizontal="center" vertical="center" wrapText="1"/>
    </xf>
    <xf numFmtId="165" fontId="21" fillId="5" borderId="13" xfId="9" applyNumberFormat="1" applyFont="1" applyFill="1" applyBorder="1"/>
    <xf numFmtId="165" fontId="7" fillId="4" borderId="13" xfId="9" applyNumberFormat="1" applyFont="1" applyFill="1" applyBorder="1" applyAlignment="1"/>
    <xf numFmtId="167" fontId="7" fillId="4" borderId="13" xfId="25" applyNumberFormat="1" applyFont="1" applyFill="1" applyBorder="1"/>
    <xf numFmtId="3" fontId="20" fillId="5" borderId="13" xfId="9" applyNumberFormat="1" applyFont="1" applyFill="1" applyBorder="1" applyAlignment="1">
      <alignment horizontal="right"/>
    </xf>
    <xf numFmtId="168" fontId="2" fillId="4" borderId="13" xfId="9" applyNumberFormat="1" applyFont="1" applyFill="1" applyBorder="1" applyAlignment="1">
      <alignment horizontal="right"/>
    </xf>
    <xf numFmtId="167" fontId="2" fillId="4" borderId="13" xfId="25" applyNumberFormat="1" applyFont="1" applyFill="1" applyBorder="1"/>
    <xf numFmtId="3" fontId="2" fillId="4" borderId="0" xfId="9" applyNumberFormat="1" applyFont="1" applyFill="1" applyBorder="1" applyAlignment="1">
      <alignment horizontal="right"/>
    </xf>
    <xf numFmtId="0" fontId="18" fillId="0" borderId="0" xfId="0" applyFont="1"/>
    <xf numFmtId="165" fontId="19" fillId="4" borderId="0" xfId="0" applyNumberFormat="1" applyFont="1" applyFill="1"/>
    <xf numFmtId="167" fontId="19" fillId="4" borderId="0" xfId="0" applyNumberFormat="1" applyFont="1" applyFill="1"/>
    <xf numFmtId="0" fontId="16" fillId="0" borderId="0" xfId="0" applyFont="1" applyAlignment="1">
      <alignment horizontal="center"/>
    </xf>
    <xf numFmtId="0" fontId="22" fillId="4" borderId="0" xfId="0" applyFont="1" applyFill="1"/>
    <xf numFmtId="0" fontId="9" fillId="4" borderId="7" xfId="24" applyFont="1" applyFill="1" applyBorder="1"/>
    <xf numFmtId="0" fontId="22" fillId="4" borderId="9" xfId="0" applyFont="1" applyFill="1" applyBorder="1"/>
    <xf numFmtId="3" fontId="21" fillId="5" borderId="13" xfId="9" applyNumberFormat="1" applyFont="1" applyFill="1" applyBorder="1" applyAlignment="1">
      <alignment horizontal="right"/>
    </xf>
    <xf numFmtId="168" fontId="21" fillId="5" borderId="13" xfId="9" applyNumberFormat="1" applyFont="1" applyFill="1" applyBorder="1" applyAlignment="1">
      <alignment horizontal="right"/>
    </xf>
    <xf numFmtId="169" fontId="21" fillId="5" borderId="13" xfId="9" applyNumberFormat="1" applyFont="1" applyFill="1" applyBorder="1" applyAlignment="1">
      <alignment horizontal="right"/>
    </xf>
    <xf numFmtId="0" fontId="6" fillId="4" borderId="0" xfId="8" applyFill="1" applyBorder="1" applyAlignment="1" applyProtection="1"/>
    <xf numFmtId="165" fontId="19" fillId="4" borderId="0" xfId="0" applyNumberFormat="1" applyFont="1" applyFill="1" applyAlignment="1">
      <alignment horizontal="left"/>
    </xf>
    <xf numFmtId="2" fontId="19" fillId="4" borderId="0" xfId="0" applyNumberFormat="1" applyFont="1" applyFill="1"/>
    <xf numFmtId="49" fontId="19" fillId="4" borderId="0" xfId="0" applyNumberFormat="1" applyFont="1" applyFill="1"/>
    <xf numFmtId="0" fontId="19" fillId="4" borderId="11" xfId="0" applyFont="1" applyFill="1" applyBorder="1"/>
    <xf numFmtId="0" fontId="19" fillId="4" borderId="12" xfId="0" applyFont="1" applyFill="1" applyBorder="1"/>
    <xf numFmtId="0" fontId="19" fillId="4" borderId="8" xfId="0" applyFont="1" applyFill="1" applyBorder="1"/>
    <xf numFmtId="1" fontId="2" fillId="4" borderId="0" xfId="0" applyNumberFormat="1" applyFont="1" applyFill="1"/>
    <xf numFmtId="0" fontId="23" fillId="4" borderId="0" xfId="0" applyFont="1" applyFill="1"/>
    <xf numFmtId="164" fontId="2" fillId="4" borderId="0" xfId="9" applyFont="1" applyFill="1"/>
    <xf numFmtId="0" fontId="2" fillId="4" borderId="0" xfId="0" applyFont="1" applyFill="1" applyAlignment="1">
      <alignment horizontal="center" vertical="center" wrapText="1"/>
    </xf>
    <xf numFmtId="1" fontId="16" fillId="4" borderId="0" xfId="0" applyNumberFormat="1" applyFont="1" applyFill="1"/>
    <xf numFmtId="2" fontId="10" fillId="4" borderId="0" xfId="25" applyNumberFormat="1" applyFont="1" applyFill="1" applyAlignment="1">
      <alignment horizontal="center" vertical="center" wrapText="1"/>
    </xf>
    <xf numFmtId="49" fontId="10" fillId="4" borderId="0" xfId="25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17" fontId="2" fillId="4" borderId="0" xfId="0" applyNumberFormat="1" applyFont="1" applyFill="1"/>
    <xf numFmtId="164" fontId="9" fillId="4" borderId="0" xfId="9" applyFont="1" applyFill="1" applyBorder="1"/>
    <xf numFmtId="165" fontId="19" fillId="4" borderId="0" xfId="9" applyNumberFormat="1" applyFont="1" applyFill="1"/>
    <xf numFmtId="43" fontId="19" fillId="4" borderId="0" xfId="0" applyNumberFormat="1" applyFont="1" applyFill="1"/>
    <xf numFmtId="1" fontId="24" fillId="4" borderId="0" xfId="0" applyNumberFormat="1" applyFont="1" applyFill="1"/>
    <xf numFmtId="0" fontId="16" fillId="4" borderId="0" xfId="0" applyFont="1" applyFill="1" applyAlignment="1">
      <alignment horizontal="right"/>
    </xf>
    <xf numFmtId="165" fontId="16" fillId="4" borderId="0" xfId="0" applyNumberFormat="1" applyFont="1" applyFill="1"/>
    <xf numFmtId="0" fontId="25" fillId="4" borderId="0" xfId="25" applyFont="1" applyFill="1" applyAlignment="1">
      <alignment horizont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left"/>
    </xf>
    <xf numFmtId="2" fontId="2" fillId="4" borderId="3" xfId="25" applyNumberFormat="1" applyFont="1" applyFill="1" applyBorder="1"/>
    <xf numFmtId="171" fontId="16" fillId="4" borderId="0" xfId="0" applyNumberFormat="1" applyFont="1" applyFill="1"/>
    <xf numFmtId="171" fontId="18" fillId="4" borderId="0" xfId="0" applyNumberFormat="1" applyFont="1" applyFill="1"/>
    <xf numFmtId="171" fontId="16" fillId="4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167" fontId="20" fillId="4" borderId="0" xfId="25" applyNumberFormat="1" applyFont="1" applyFill="1"/>
    <xf numFmtId="0" fontId="18" fillId="4" borderId="0" xfId="25" applyFont="1" applyFill="1"/>
    <xf numFmtId="0" fontId="18" fillId="4" borderId="8" xfId="25" applyFont="1" applyFill="1" applyBorder="1"/>
    <xf numFmtId="0" fontId="2" fillId="4" borderId="0" xfId="25" applyFont="1" applyFill="1" applyAlignment="1">
      <alignment horizontal="left"/>
    </xf>
    <xf numFmtId="0" fontId="16" fillId="4" borderId="14" xfId="0" applyFont="1" applyFill="1" applyBorder="1"/>
    <xf numFmtId="2" fontId="7" fillId="4" borderId="9" xfId="25" applyNumberFormat="1" applyFont="1" applyFill="1" applyBorder="1"/>
    <xf numFmtId="165" fontId="16" fillId="4" borderId="9" xfId="0" applyNumberFormat="1" applyFont="1" applyFill="1" applyBorder="1"/>
    <xf numFmtId="2" fontId="16" fillId="4" borderId="0" xfId="0" applyNumberFormat="1" applyFont="1" applyFill="1"/>
    <xf numFmtId="170" fontId="16" fillId="4" borderId="0" xfId="27" applyNumberFormat="1" applyFont="1" applyFill="1"/>
    <xf numFmtId="165" fontId="2" fillId="4" borderId="0" xfId="9" applyNumberFormat="1" applyFont="1" applyFill="1" applyBorder="1" applyAlignment="1">
      <alignment vertical="center"/>
    </xf>
    <xf numFmtId="164" fontId="24" fillId="4" borderId="0" xfId="9" applyFont="1" applyFill="1"/>
    <xf numFmtId="1" fontId="2" fillId="4" borderId="0" xfId="25" applyNumberFormat="1" applyFont="1" applyFill="1"/>
    <xf numFmtId="0" fontId="7" fillId="4" borderId="9" xfId="25" applyFont="1" applyFill="1" applyBorder="1"/>
    <xf numFmtId="0" fontId="2" fillId="4" borderId="0" xfId="25" applyFont="1" applyFill="1"/>
    <xf numFmtId="0" fontId="9" fillId="4" borderId="0" xfId="24" applyFont="1" applyFill="1"/>
    <xf numFmtId="0" fontId="9" fillId="4" borderId="9" xfId="24" applyFont="1" applyFill="1" applyBorder="1"/>
    <xf numFmtId="0" fontId="0" fillId="0" borderId="8" xfId="0" applyBorder="1"/>
    <xf numFmtId="17" fontId="7" fillId="4" borderId="0" xfId="25" applyNumberFormat="1" applyFont="1" applyFill="1" applyAlignment="1">
      <alignment horizontal="center" vertical="center"/>
    </xf>
    <xf numFmtId="0" fontId="29" fillId="0" borderId="0" xfId="0" applyFont="1"/>
    <xf numFmtId="4" fontId="21" fillId="5" borderId="13" xfId="25" applyNumberFormat="1" applyFont="1" applyFill="1" applyBorder="1"/>
    <xf numFmtId="4" fontId="28" fillId="5" borderId="13" xfId="0" applyNumberFormat="1" applyFont="1" applyFill="1" applyBorder="1"/>
    <xf numFmtId="4" fontId="7" fillId="4" borderId="13" xfId="25" applyNumberFormat="1" applyFont="1" applyFill="1" applyBorder="1"/>
    <xf numFmtId="0" fontId="30" fillId="4" borderId="0" xfId="25" applyFont="1" applyFill="1" applyAlignment="1">
      <alignment horizontal="center"/>
    </xf>
    <xf numFmtId="17" fontId="0" fillId="0" borderId="0" xfId="0" applyNumberFormat="1"/>
    <xf numFmtId="43" fontId="0" fillId="0" borderId="0" xfId="29" applyFont="1"/>
    <xf numFmtId="4" fontId="2" fillId="4" borderId="0" xfId="25" applyNumberFormat="1" applyFont="1" applyFill="1"/>
    <xf numFmtId="4" fontId="21" fillId="4" borderId="0" xfId="25" applyNumberFormat="1" applyFont="1" applyFill="1"/>
    <xf numFmtId="0" fontId="0" fillId="0" borderId="9" xfId="0" applyBorder="1"/>
    <xf numFmtId="0" fontId="0" fillId="0" borderId="10" xfId="0" applyBorder="1"/>
    <xf numFmtId="0" fontId="0" fillId="0" borderId="3" xfId="0" applyBorder="1"/>
    <xf numFmtId="17" fontId="7" fillId="4" borderId="2" xfId="25" applyNumberFormat="1" applyFont="1" applyFill="1" applyBorder="1" applyAlignment="1">
      <alignment horizontal="center" vertical="center"/>
    </xf>
    <xf numFmtId="0" fontId="7" fillId="4" borderId="3" xfId="24" applyFont="1" applyFill="1" applyBorder="1"/>
    <xf numFmtId="4" fontId="28" fillId="5" borderId="16" xfId="0" applyNumberFormat="1" applyFont="1" applyFill="1" applyBorder="1"/>
    <xf numFmtId="0" fontId="2" fillId="4" borderId="3" xfId="24" applyFill="1" applyBorder="1"/>
    <xf numFmtId="0" fontId="7" fillId="4" borderId="8" xfId="24" applyFont="1" applyFill="1" applyBorder="1"/>
    <xf numFmtId="0" fontId="2" fillId="4" borderId="8" xfId="24" applyFill="1" applyBorder="1"/>
    <xf numFmtId="0" fontId="0" fillId="0" borderId="17" xfId="0" applyBorder="1"/>
    <xf numFmtId="0" fontId="7" fillId="4" borderId="0" xfId="25" applyFont="1" applyFill="1" applyAlignment="1">
      <alignment horizontal="center" wrapText="1"/>
    </xf>
    <xf numFmtId="0" fontId="29" fillId="0" borderId="0" xfId="0" quotePrefix="1" applyFont="1"/>
    <xf numFmtId="0" fontId="18" fillId="4" borderId="0" xfId="0" applyFont="1" applyFill="1" applyAlignment="1">
      <alignment wrapText="1"/>
    </xf>
    <xf numFmtId="167" fontId="21" fillId="5" borderId="13" xfId="25" applyNumberFormat="1" applyFont="1" applyFill="1" applyBorder="1" applyAlignment="1">
      <alignment vertical="center"/>
    </xf>
    <xf numFmtId="165" fontId="21" fillId="5" borderId="13" xfId="9" applyNumberFormat="1" applyFont="1" applyFill="1" applyBorder="1" applyAlignment="1">
      <alignment vertical="center"/>
    </xf>
    <xf numFmtId="0" fontId="7" fillId="4" borderId="0" xfId="25" applyFont="1" applyFill="1" applyAlignment="1">
      <alignment horizontal="center" vertical="top" wrapText="1"/>
    </xf>
    <xf numFmtId="0" fontId="32" fillId="4" borderId="0" xfId="25" applyFont="1" applyFill="1" applyAlignment="1">
      <alignment horizontal="center" vertical="top" wrapText="1"/>
    </xf>
    <xf numFmtId="168" fontId="7" fillId="4" borderId="13" xfId="9" applyNumberFormat="1" applyFont="1" applyFill="1" applyBorder="1" applyAlignment="1">
      <alignment horizontal="right"/>
    </xf>
    <xf numFmtId="165" fontId="7" fillId="0" borderId="0" xfId="0" applyNumberFormat="1" applyFont="1"/>
    <xf numFmtId="3" fontId="7" fillId="0" borderId="0" xfId="0" applyNumberFormat="1" applyFont="1"/>
    <xf numFmtId="3" fontId="2" fillId="0" borderId="0" xfId="0" applyNumberFormat="1" applyFont="1"/>
    <xf numFmtId="0" fontId="2" fillId="0" borderId="0" xfId="0" applyFont="1"/>
    <xf numFmtId="4" fontId="2" fillId="4" borderId="13" xfId="25" applyNumberFormat="1" applyFont="1" applyFill="1" applyBorder="1"/>
    <xf numFmtId="4" fontId="0" fillId="0" borderId="13" xfId="0" applyNumberFormat="1" applyBorder="1"/>
    <xf numFmtId="4" fontId="0" fillId="0" borderId="16" xfId="0" applyNumberFormat="1" applyBorder="1"/>
    <xf numFmtId="0" fontId="26" fillId="4" borderId="9" xfId="25" applyFont="1" applyFill="1" applyBorder="1" applyAlignment="1">
      <alignment horizontal="center" vertical="center"/>
    </xf>
    <xf numFmtId="0" fontId="26" fillId="4" borderId="9" xfId="25" applyFont="1" applyFill="1" applyBorder="1" applyAlignment="1">
      <alignment horizontal="centerContinuous" vertical="center"/>
    </xf>
    <xf numFmtId="172" fontId="26" fillId="4" borderId="9" xfId="25" applyNumberFormat="1" applyFont="1" applyFill="1" applyBorder="1" applyAlignment="1">
      <alignment horizontal="centerContinuous" vertical="center"/>
    </xf>
    <xf numFmtId="172" fontId="26" fillId="4" borderId="9" xfId="25" applyNumberFormat="1" applyFont="1" applyFill="1" applyBorder="1" applyAlignment="1">
      <alignment horizontal="center" vertical="center"/>
    </xf>
    <xf numFmtId="0" fontId="2" fillId="4" borderId="13" xfId="9" applyNumberFormat="1" applyFont="1" applyFill="1" applyBorder="1" applyAlignment="1">
      <alignment horizontal="right"/>
    </xf>
    <xf numFmtId="0" fontId="33" fillId="4" borderId="2" xfId="25" applyFont="1" applyFill="1" applyBorder="1" applyAlignment="1">
      <alignment horizontal="center" vertical="center"/>
    </xf>
    <xf numFmtId="172" fontId="33" fillId="4" borderId="2" xfId="25" applyNumberFormat="1" applyFont="1" applyFill="1" applyBorder="1" applyAlignment="1">
      <alignment horizontal="center" vertical="center"/>
    </xf>
    <xf numFmtId="172" fontId="26" fillId="4" borderId="9" xfId="25" applyNumberFormat="1" applyFont="1" applyFill="1" applyBorder="1" applyAlignment="1">
      <alignment vertical="center"/>
    </xf>
    <xf numFmtId="49" fontId="7" fillId="4" borderId="18" xfId="25" applyNumberFormat="1" applyFont="1" applyFill="1" applyBorder="1" applyAlignment="1">
      <alignment horizontal="center" vertical="center" wrapText="1"/>
    </xf>
    <xf numFmtId="0" fontId="7" fillId="4" borderId="18" xfId="25" applyFont="1" applyFill="1" applyBorder="1" applyAlignment="1">
      <alignment horizontal="center" vertical="center" wrapText="1"/>
    </xf>
    <xf numFmtId="165" fontId="2" fillId="4" borderId="0" xfId="0" applyNumberFormat="1" applyFont="1" applyFill="1" applyAlignment="1">
      <alignment horizontal="left"/>
    </xf>
    <xf numFmtId="169" fontId="7" fillId="4" borderId="13" xfId="9" applyNumberFormat="1" applyFont="1" applyFill="1" applyBorder="1" applyAlignment="1">
      <alignment horizontal="right"/>
    </xf>
    <xf numFmtId="2" fontId="2" fillId="4" borderId="0" xfId="0" applyNumberFormat="1" applyFont="1" applyFill="1"/>
    <xf numFmtId="0" fontId="16" fillId="4" borderId="18" xfId="0" applyFont="1" applyFill="1" applyBorder="1"/>
    <xf numFmtId="3" fontId="2" fillId="4" borderId="0" xfId="0" applyNumberFormat="1" applyFont="1" applyFill="1"/>
    <xf numFmtId="171" fontId="2" fillId="4" borderId="0" xfId="0" applyNumberFormat="1" applyFont="1" applyFill="1"/>
    <xf numFmtId="165" fontId="18" fillId="0" borderId="0" xfId="0" applyNumberFormat="1" applyFont="1"/>
    <xf numFmtId="171" fontId="18" fillId="0" borderId="0" xfId="0" applyNumberFormat="1" applyFont="1"/>
    <xf numFmtId="171" fontId="16" fillId="0" borderId="0" xfId="0" applyNumberFormat="1" applyFont="1"/>
    <xf numFmtId="0" fontId="19" fillId="0" borderId="0" xfId="0" applyFont="1"/>
    <xf numFmtId="169" fontId="20" fillId="4" borderId="0" xfId="0" applyNumberFormat="1" applyFont="1" applyFill="1"/>
    <xf numFmtId="171" fontId="2" fillId="4" borderId="11" xfId="0" applyNumberFormat="1" applyFont="1" applyFill="1" applyBorder="1"/>
    <xf numFmtId="171" fontId="7" fillId="4" borderId="0" xfId="0" applyNumberFormat="1" applyFont="1" applyFill="1"/>
    <xf numFmtId="171" fontId="2" fillId="4" borderId="9" xfId="0" applyNumberFormat="1" applyFont="1" applyFill="1" applyBorder="1"/>
    <xf numFmtId="0" fontId="7" fillId="0" borderId="2" xfId="0" applyFont="1" applyBorder="1" applyAlignment="1">
      <alignment horizontal="center" vertical="center"/>
    </xf>
    <xf numFmtId="0" fontId="7" fillId="4" borderId="9" xfId="25" applyFont="1" applyFill="1" applyBorder="1" applyAlignment="1">
      <alignment horizontal="center" vertical="center" wrapText="1"/>
    </xf>
    <xf numFmtId="0" fontId="7" fillId="4" borderId="0" xfId="25" applyFont="1" applyFill="1" applyAlignment="1">
      <alignment horizontal="center" vertical="center" wrapText="1"/>
    </xf>
    <xf numFmtId="0" fontId="7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 vertical="center"/>
    </xf>
    <xf numFmtId="0" fontId="7" fillId="4" borderId="9" xfId="25" applyFont="1" applyFill="1" applyBorder="1" applyAlignment="1">
      <alignment horizontal="center"/>
    </xf>
    <xf numFmtId="165" fontId="20" fillId="4" borderId="0" xfId="9" applyNumberFormat="1" applyFont="1" applyFill="1"/>
    <xf numFmtId="49" fontId="20" fillId="4" borderId="0" xfId="0" applyNumberFormat="1" applyFont="1" applyFill="1"/>
    <xf numFmtId="167" fontId="20" fillId="4" borderId="0" xfId="0" applyNumberFormat="1" applyFont="1" applyFill="1"/>
    <xf numFmtId="165" fontId="20" fillId="4" borderId="0" xfId="9" applyNumberFormat="1" applyFont="1" applyFill="1" applyBorder="1"/>
    <xf numFmtId="165" fontId="20" fillId="4" borderId="0" xfId="0" applyNumberFormat="1" applyFont="1" applyFill="1"/>
    <xf numFmtId="0" fontId="20" fillId="4" borderId="0" xfId="0" applyFont="1" applyFill="1" applyAlignment="1">
      <alignment vertical="center"/>
    </xf>
    <xf numFmtId="165" fontId="20" fillId="4" borderId="0" xfId="0" applyNumberFormat="1" applyFont="1" applyFill="1" applyAlignment="1">
      <alignment horizontal="left"/>
    </xf>
    <xf numFmtId="2" fontId="20" fillId="4" borderId="0" xfId="0" applyNumberFormat="1" applyFont="1" applyFill="1"/>
    <xf numFmtId="169" fontId="20" fillId="4" borderId="0" xfId="9" applyNumberFormat="1" applyFont="1" applyFill="1" applyBorder="1" applyAlignment="1">
      <alignment horizontal="right"/>
    </xf>
    <xf numFmtId="0" fontId="7" fillId="4" borderId="15" xfId="25" applyFont="1" applyFill="1" applyBorder="1" applyAlignment="1">
      <alignment horizontal="center" vertical="center"/>
    </xf>
    <xf numFmtId="0" fontId="7" fillId="4" borderId="15" xfId="25" applyFont="1" applyFill="1" applyBorder="1" applyAlignment="1">
      <alignment horizontal="center"/>
    </xf>
    <xf numFmtId="0" fontId="27" fillId="4" borderId="0" xfId="0" applyFont="1" applyFill="1" applyAlignment="1">
      <alignment horizontal="center" vertical="center" readingOrder="1"/>
    </xf>
    <xf numFmtId="0" fontId="18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7" fillId="4" borderId="0" xfId="25" applyFont="1" applyFill="1" applyAlignment="1">
      <alignment horizontal="center" wrapText="1"/>
    </xf>
    <xf numFmtId="0" fontId="7" fillId="4" borderId="9" xfId="25" applyFont="1" applyFill="1" applyBorder="1" applyAlignment="1">
      <alignment horizontal="center"/>
    </xf>
    <xf numFmtId="0" fontId="7" fillId="4" borderId="8" xfId="25" applyFont="1" applyFill="1" applyBorder="1" applyAlignment="1">
      <alignment horizontal="center"/>
    </xf>
    <xf numFmtId="17" fontId="7" fillId="4" borderId="0" xfId="25" applyNumberFormat="1" applyFont="1" applyFill="1" applyAlignment="1">
      <alignment horizontal="center"/>
    </xf>
    <xf numFmtId="0" fontId="7" fillId="4" borderId="3" xfId="25" applyFont="1" applyFill="1" applyBorder="1" applyAlignment="1">
      <alignment horizontal="center"/>
    </xf>
    <xf numFmtId="0" fontId="18" fillId="3" borderId="0" xfId="25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</cellXfs>
  <cellStyles count="30">
    <cellStyle name="Euro" xfId="1" xr:uid="{00000000-0005-0000-0000-000000000000}"/>
    <cellStyle name="Euro 2" xfId="2" xr:uid="{00000000-0005-0000-0000-000001000000}"/>
    <cellStyle name="Euro 3" xfId="3" xr:uid="{00000000-0005-0000-0000-000002000000}"/>
    <cellStyle name="Euro 4" xfId="4" xr:uid="{00000000-0005-0000-0000-000003000000}"/>
    <cellStyle name="Euro 5" xfId="5" xr:uid="{00000000-0005-0000-0000-000004000000}"/>
    <cellStyle name="Euro 6" xfId="6" xr:uid="{00000000-0005-0000-0000-000005000000}"/>
    <cellStyle name="Euro 7" xfId="7" xr:uid="{00000000-0005-0000-0000-000006000000}"/>
    <cellStyle name="Hipervínculo" xfId="8" builtinId="8"/>
    <cellStyle name="Millares" xfId="9" builtinId="3"/>
    <cellStyle name="Millares 2" xfId="29" xr:uid="{F07284A6-5C82-4FFA-974D-937599C2FBF4}"/>
    <cellStyle name="Neutral 2" xfId="10" xr:uid="{00000000-0005-0000-0000-000009000000}"/>
    <cellStyle name="Normal" xfId="0" builtinId="0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2" xfId="15" xr:uid="{00000000-0005-0000-0000-00000F000000}"/>
    <cellStyle name="Normal 3" xfId="16" xr:uid="{00000000-0005-0000-0000-000010000000}"/>
    <cellStyle name="Normal 3 2" xfId="17" xr:uid="{00000000-0005-0000-0000-000011000000}"/>
    <cellStyle name="Normal 4" xfId="18" xr:uid="{00000000-0005-0000-0000-000012000000}"/>
    <cellStyle name="Normal 4 2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9" xfId="23" xr:uid="{00000000-0005-0000-0000-000017000000}"/>
    <cellStyle name="Normal_Fenaviquín 14 (2007) - Base importaciones maquinaria" xfId="24" xr:uid="{00000000-0005-0000-0000-000018000000}"/>
    <cellStyle name="Normal_Fenaviquín 15 (2007) - Huevo por colores" xfId="25" xr:uid="{00000000-0005-0000-0000-000019000000}"/>
    <cellStyle name="Percent 2" xfId="26" xr:uid="{00000000-0005-0000-0000-00001A000000}"/>
    <cellStyle name="Porcentaje" xfId="27" builtinId="5"/>
    <cellStyle name="Total 2" xfId="28" xr:uid="{00000000-0005-0000-0000-00001C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4690743162405051E-4"/>
                  <c:y val="-4.4834921950546681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3-418F-841C-DF34E7ADBCF3}"/>
                </c:ext>
              </c:extLst>
            </c:dLbl>
            <c:dLbl>
              <c:idx val="5"/>
              <c:layout>
                <c:manualLayout>
                  <c:x val="0"/>
                  <c:y val="-5.6140350877192978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3-418F-841C-DF34E7ADBC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ciudades'!$N$17:$N$37</c:f>
              <c:strCache>
                <c:ptCount val="21"/>
                <c:pt idx="0">
                  <c:v>Santa Marta</c:v>
                </c:pt>
                <c:pt idx="1">
                  <c:v>Ibague</c:v>
                </c:pt>
                <c:pt idx="2">
                  <c:v>Monteria</c:v>
                </c:pt>
                <c:pt idx="3">
                  <c:v>Valledupar</c:v>
                </c:pt>
                <c:pt idx="4">
                  <c:v>Popayan</c:v>
                </c:pt>
                <c:pt idx="5">
                  <c:v>Ipiales</c:v>
                </c:pt>
                <c:pt idx="6">
                  <c:v>Pasto</c:v>
                </c:pt>
                <c:pt idx="7">
                  <c:v>Manizales</c:v>
                </c:pt>
                <c:pt idx="8">
                  <c:v>Neiva</c:v>
                </c:pt>
                <c:pt idx="9">
                  <c:v>Villavicencio</c:v>
                </c:pt>
                <c:pt idx="10">
                  <c:v>Armenia</c:v>
                </c:pt>
                <c:pt idx="11">
                  <c:v>Sincelejo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Bucaramanga</c:v>
                </c:pt>
                <c:pt idx="18">
                  <c:v>Barranquilla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ciudades'!$O$17:$O$37</c:f>
              <c:numCache>
                <c:formatCode>_(* #,##0.0_);_(* \(#,##0.0\);_(* "-"??_);_(@_)</c:formatCode>
                <c:ptCount val="21"/>
                <c:pt idx="0">
                  <c:v>0.68618587964400368</c:v>
                </c:pt>
                <c:pt idx="1">
                  <c:v>0.72946914577932043</c:v>
                </c:pt>
                <c:pt idx="2">
                  <c:v>0.75465397189084871</c:v>
                </c:pt>
                <c:pt idx="3">
                  <c:v>1.0200723494247432</c:v>
                </c:pt>
                <c:pt idx="4">
                  <c:v>1.0418903032980842</c:v>
                </c:pt>
                <c:pt idx="5">
                  <c:v>0.95405288604978267</c:v>
                </c:pt>
                <c:pt idx="6">
                  <c:v>1.1233913410832721</c:v>
                </c:pt>
                <c:pt idx="7">
                  <c:v>1.3651728748453436</c:v>
                </c:pt>
                <c:pt idx="8">
                  <c:v>1.5131133157062338</c:v>
                </c:pt>
                <c:pt idx="9">
                  <c:v>1.3676367105785954</c:v>
                </c:pt>
                <c:pt idx="10">
                  <c:v>1.618529266070045</c:v>
                </c:pt>
                <c:pt idx="11">
                  <c:v>2.02039842915406</c:v>
                </c:pt>
                <c:pt idx="12">
                  <c:v>2.2247204289721458</c:v>
                </c:pt>
                <c:pt idx="13">
                  <c:v>2.411302699551531</c:v>
                </c:pt>
                <c:pt idx="14">
                  <c:v>4.2493114976175841</c:v>
                </c:pt>
                <c:pt idx="15">
                  <c:v>4.257873871319914</c:v>
                </c:pt>
                <c:pt idx="16">
                  <c:v>6.5967056983429488</c:v>
                </c:pt>
                <c:pt idx="17">
                  <c:v>7.2834963749181556</c:v>
                </c:pt>
                <c:pt idx="18">
                  <c:v>7.9407522099540033</c:v>
                </c:pt>
                <c:pt idx="19">
                  <c:v>16.547142355338252</c:v>
                </c:pt>
                <c:pt idx="20">
                  <c:v>34.294128390461118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3-418F-841C-DF34E7AD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81551"/>
        <c:axId val="1"/>
      </c:barChart>
      <c:catAx>
        <c:axId val="20942815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8155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9522626785746"/>
          <c:y val="0.15843838124885548"/>
          <c:w val="0.81592347936373721"/>
          <c:h val="0.64155771226271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'Abastecimiento Bogotá'!$Q$101:$R$106</c:f>
              <c:multiLvlStrCache>
                <c:ptCount val="6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Ago</c:v>
                  </c:pt>
                  <c:pt idx="4">
                    <c:v>Sep</c:v>
                  </c:pt>
                  <c:pt idx="5">
                    <c:v>Oct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'Abastecimiento Bogotá'!$S$101:$S$106</c:f>
              <c:numCache>
                <c:formatCode>_(* #,##0_);_(* \(#,##0\);_(* "-"??_);_(@_)</c:formatCode>
                <c:ptCount val="6"/>
                <c:pt idx="0">
                  <c:v>205009.58768000003</c:v>
                </c:pt>
                <c:pt idx="1">
                  <c:v>180800.01319999999</c:v>
                </c:pt>
                <c:pt idx="2">
                  <c:v>209458.261</c:v>
                </c:pt>
                <c:pt idx="3">
                  <c:v>208952.83498000001</c:v>
                </c:pt>
                <c:pt idx="4">
                  <c:v>197161.5698</c:v>
                </c:pt>
                <c:pt idx="5">
                  <c:v>217152.5895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82383"/>
        <c:axId val="1"/>
      </c:barChart>
      <c:lineChart>
        <c:grouping val="standard"/>
        <c:varyColors val="0"/>
        <c:ser>
          <c:idx val="1"/>
          <c:order val="1"/>
          <c:tx>
            <c:strRef>
              <c:f>'Abastecimiento Bogotá'!$T$21</c:f>
              <c:strCache>
                <c:ptCount val="1"/>
                <c:pt idx="0">
                  <c:v>variación mensual</c:v>
                </c:pt>
              </c:strCache>
            </c:strRef>
          </c:tx>
          <c:marker>
            <c:symbol val="none"/>
          </c:marker>
          <c:cat>
            <c:multiLvlStrRef>
              <c:f>'Abastecimiento Bogotá'!$Q$101:$R$106</c:f>
              <c:multiLvlStrCache>
                <c:ptCount val="6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Ago</c:v>
                  </c:pt>
                  <c:pt idx="4">
                    <c:v>Sep</c:v>
                  </c:pt>
                  <c:pt idx="5">
                    <c:v>Oct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'Abastecimiento Bogotá'!$T$101:$T$106</c:f>
              <c:numCache>
                <c:formatCode>0.0</c:formatCode>
                <c:ptCount val="6"/>
                <c:pt idx="0">
                  <c:v>-0.13919303464768973</c:v>
                </c:pt>
                <c:pt idx="1">
                  <c:v>-11.808996229868441</c:v>
                </c:pt>
                <c:pt idx="2">
                  <c:v>15.850799617087645</c:v>
                </c:pt>
                <c:pt idx="3">
                  <c:v>-0.24130154503669132</c:v>
                </c:pt>
                <c:pt idx="4">
                  <c:v>-5.643027136304994</c:v>
                </c:pt>
                <c:pt idx="5">
                  <c:v>10.139409886155207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9428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27000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82383"/>
        <c:crosses val="autoZero"/>
        <c:crossBetween val="between"/>
        <c:majorUnit val="3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17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"/>
        <c:crosses val="max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60871802789356"/>
          <c:y val="5.6108728983134543E-2"/>
          <c:w val="0.63711667090000845"/>
          <c:h val="0.1782235388893220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1611004956269E-2"/>
          <c:y val="9.5404080587487533E-2"/>
          <c:w val="0.52139041522687357"/>
          <c:h val="0.84173365524431398"/>
        </c:manualLayout>
      </c:layout>
      <c:pieChart>
        <c:varyColors val="1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59-44CA-9240-AF9B4AEE23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59-44CA-9240-AF9B4AEE23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59-44CA-9240-AF9B4AEE23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59-44CA-9240-AF9B4AEE2394}"/>
              </c:ext>
            </c:extLst>
          </c:dPt>
          <c:dLbls>
            <c:dLbl>
              <c:idx val="0"/>
              <c:layout>
                <c:manualLayout>
                  <c:x val="-0.1360320615067811"/>
                  <c:y val="5.376558658784339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9-44CA-9240-AF9B4AEE2394}"/>
                </c:ext>
              </c:extLst>
            </c:dLbl>
            <c:dLbl>
              <c:idx val="1"/>
              <c:layout>
                <c:manualLayout>
                  <c:x val="1.3819180875771823E-3"/>
                  <c:y val="-0.1429640262568726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9-44CA-9240-AF9B4AEE2394}"/>
                </c:ext>
              </c:extLst>
            </c:dLbl>
            <c:dLbl>
              <c:idx val="2"/>
              <c:layout>
                <c:manualLayout>
                  <c:x val="0.13511952642610323"/>
                  <c:y val="3.403646110967270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9-44CA-9240-AF9B4AEE2394}"/>
                </c:ext>
              </c:extLst>
            </c:dLbl>
            <c:dLbl>
              <c:idx val="3"/>
              <c:layout>
                <c:manualLayout>
                  <c:x val="5.2984981906847445E-2"/>
                  <c:y val="0.17195624937126761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9-44CA-9240-AF9B4AEE23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'Abastecimiento Bogotá'!$B$40:$B$43</c:f>
              <c:strCache>
                <c:ptCount val="4"/>
                <c:pt idx="0">
                  <c:v>Verduras y hortalizas </c:v>
                </c:pt>
                <c:pt idx="1">
                  <c:v>Tubérculos y plátanos </c:v>
                </c:pt>
                <c:pt idx="2">
                  <c:v>Frutas frescas </c:v>
                </c:pt>
                <c:pt idx="3">
                  <c:v>Otros grupos*</c:v>
                </c:pt>
              </c:strCache>
            </c:strRef>
          </c:cat>
          <c:val>
            <c:numRef>
              <c:f>'Abastecimiento Bogotá'!$K$40:$K$43</c:f>
              <c:numCache>
                <c:formatCode>0.0</c:formatCode>
                <c:ptCount val="4"/>
                <c:pt idx="0">
                  <c:v>35.010023677382854</c:v>
                </c:pt>
                <c:pt idx="1">
                  <c:v>27.570300744675208</c:v>
                </c:pt>
                <c:pt idx="2">
                  <c:v>25.336732399408017</c:v>
                </c:pt>
                <c:pt idx="3">
                  <c:v>12.082943178533913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59-44CA-9240-AF9B4AEE2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473165622278649"/>
          <c:y val="9.2077240344956859E-2"/>
          <c:w val="0.30295510045003077"/>
          <c:h val="0.906172799828593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A-454E-B76F-FE68C3EB448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frutas'!$N$17:$N$37</c:f>
              <c:strCache>
                <c:ptCount val="21"/>
                <c:pt idx="0">
                  <c:v>Popayan</c:v>
                </c:pt>
                <c:pt idx="1">
                  <c:v>Monteria</c:v>
                </c:pt>
                <c:pt idx="2">
                  <c:v>Ibague</c:v>
                </c:pt>
                <c:pt idx="3">
                  <c:v>Santa Marta</c:v>
                </c:pt>
                <c:pt idx="4">
                  <c:v>Pasto</c:v>
                </c:pt>
                <c:pt idx="5">
                  <c:v>Ipiales</c:v>
                </c:pt>
                <c:pt idx="6">
                  <c:v>Manizales</c:v>
                </c:pt>
                <c:pt idx="7">
                  <c:v>Sincelejo</c:v>
                </c:pt>
                <c:pt idx="8">
                  <c:v>Valledupar</c:v>
                </c:pt>
                <c:pt idx="9">
                  <c:v>Neiva</c:v>
                </c:pt>
                <c:pt idx="10">
                  <c:v>Villavicencio</c:v>
                </c:pt>
                <c:pt idx="11">
                  <c:v>Armenia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 frutas'!$O$17:$O$37</c:f>
              <c:numCache>
                <c:formatCode>_(* #,##0.0_);_(* \(#,##0.0\);_(* "-"??_);_(@_)</c:formatCode>
                <c:ptCount val="21"/>
                <c:pt idx="0">
                  <c:v>0.34322056386004413</c:v>
                </c:pt>
                <c:pt idx="1">
                  <c:v>0.3972167818978114</c:v>
                </c:pt>
                <c:pt idx="2">
                  <c:v>0.55092280156271178</c:v>
                </c:pt>
                <c:pt idx="3">
                  <c:v>0.56150764295424604</c:v>
                </c:pt>
                <c:pt idx="4">
                  <c:v>0.73346820273652802</c:v>
                </c:pt>
                <c:pt idx="5">
                  <c:v>0.39404742812208482</c:v>
                </c:pt>
                <c:pt idx="6">
                  <c:v>1.1508618699741442</c:v>
                </c:pt>
                <c:pt idx="7">
                  <c:v>1.0584291341739656</c:v>
                </c:pt>
                <c:pt idx="8">
                  <c:v>1.2949743099161821</c:v>
                </c:pt>
                <c:pt idx="9">
                  <c:v>1.2914350365394709</c:v>
                </c:pt>
                <c:pt idx="10">
                  <c:v>1.3413895000032099</c:v>
                </c:pt>
                <c:pt idx="11">
                  <c:v>1.7127313899203294</c:v>
                </c:pt>
                <c:pt idx="12">
                  <c:v>2.1889668461079892</c:v>
                </c:pt>
                <c:pt idx="13">
                  <c:v>2.2773100162461941</c:v>
                </c:pt>
                <c:pt idx="14">
                  <c:v>2.3323558149719954</c:v>
                </c:pt>
                <c:pt idx="15">
                  <c:v>2.8923805463126353</c:v>
                </c:pt>
                <c:pt idx="16">
                  <c:v>5.5584097015654077</c:v>
                </c:pt>
                <c:pt idx="17">
                  <c:v>6.0514382871011261</c:v>
                </c:pt>
                <c:pt idx="18">
                  <c:v>10.104540820832662</c:v>
                </c:pt>
                <c:pt idx="19">
                  <c:v>17.622198589578389</c:v>
                </c:pt>
                <c:pt idx="20">
                  <c:v>40.142194715622871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A-454E-B76F-FE68C3EB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89871"/>
        <c:axId val="1"/>
      </c:barChart>
      <c:catAx>
        <c:axId val="20942898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8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4.4834921950545658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F-4627-BE3C-C52E0AE7313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verduras '!$N$17:$N$37</c:f>
              <c:strCache>
                <c:ptCount val="21"/>
                <c:pt idx="0">
                  <c:v>Popayan</c:v>
                </c:pt>
                <c:pt idx="1">
                  <c:v>Ibague</c:v>
                </c:pt>
                <c:pt idx="2">
                  <c:v>Santa Marta</c:v>
                </c:pt>
                <c:pt idx="3">
                  <c:v>Valledupar</c:v>
                </c:pt>
                <c:pt idx="4">
                  <c:v>Monteria</c:v>
                </c:pt>
                <c:pt idx="5">
                  <c:v>Manizales</c:v>
                </c:pt>
                <c:pt idx="6">
                  <c:v>Sincelejo</c:v>
                </c:pt>
                <c:pt idx="7">
                  <c:v>Ipiales</c:v>
                </c:pt>
                <c:pt idx="8">
                  <c:v>Villavicencio</c:v>
                </c:pt>
                <c:pt idx="9">
                  <c:v>Pasto</c:v>
                </c:pt>
                <c:pt idx="10">
                  <c:v>Neiva</c:v>
                </c:pt>
                <c:pt idx="11">
                  <c:v>Pereira</c:v>
                </c:pt>
                <c:pt idx="12">
                  <c:v>Armenia</c:v>
                </c:pt>
                <c:pt idx="13">
                  <c:v>Tunja</c:v>
                </c:pt>
                <c:pt idx="14">
                  <c:v>Cartagena</c:v>
                </c:pt>
                <c:pt idx="15">
                  <c:v>Cucuta</c:v>
                </c:pt>
                <c:pt idx="16">
                  <c:v>Barranquilla</c:v>
                </c:pt>
                <c:pt idx="17">
                  <c:v>Cali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verduras '!$O$17:$O$37</c:f>
              <c:numCache>
                <c:formatCode>_(* #,##0.0_);_(* \(#,##0.0\);_(* "-"??_);_(@_)</c:formatCode>
                <c:ptCount val="21"/>
                <c:pt idx="0">
                  <c:v>0.25488794935458747</c:v>
                </c:pt>
                <c:pt idx="1">
                  <c:v>0.55462013426983336</c:v>
                </c:pt>
                <c:pt idx="2">
                  <c:v>0.58803108229778145</c:v>
                </c:pt>
                <c:pt idx="3">
                  <c:v>0.68806368796541895</c:v>
                </c:pt>
                <c:pt idx="4">
                  <c:v>0.86443134839271096</c:v>
                </c:pt>
                <c:pt idx="5">
                  <c:v>1.1661573591116661</c:v>
                </c:pt>
                <c:pt idx="6">
                  <c:v>1.2572808495746388</c:v>
                </c:pt>
                <c:pt idx="7">
                  <c:v>1.5069102311055098</c:v>
                </c:pt>
                <c:pt idx="8">
                  <c:v>1.4584471684286142</c:v>
                </c:pt>
                <c:pt idx="9">
                  <c:v>1.4554509958447273</c:v>
                </c:pt>
                <c:pt idx="10">
                  <c:v>1.8129507751747587</c:v>
                </c:pt>
                <c:pt idx="11">
                  <c:v>1.7103699183057566</c:v>
                </c:pt>
                <c:pt idx="12">
                  <c:v>1.8372854822778666</c:v>
                </c:pt>
                <c:pt idx="13">
                  <c:v>2.6871589951785966</c:v>
                </c:pt>
                <c:pt idx="14">
                  <c:v>2.7591379813805248</c:v>
                </c:pt>
                <c:pt idx="15">
                  <c:v>3.4487441436314397</c:v>
                </c:pt>
                <c:pt idx="16">
                  <c:v>4.7351875313905767</c:v>
                </c:pt>
                <c:pt idx="17">
                  <c:v>6.5049639357751117</c:v>
                </c:pt>
                <c:pt idx="18">
                  <c:v>9.578895522236456</c:v>
                </c:pt>
                <c:pt idx="19">
                  <c:v>12.574843754872312</c:v>
                </c:pt>
                <c:pt idx="20">
                  <c:v>42.556181153431119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F-4627-BE3C-C52E0AE7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76975"/>
        <c:axId val="1"/>
      </c:barChart>
      <c:catAx>
        <c:axId val="20942769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7697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1.130321867661176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1-4C13-A861-4EAC89F76A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tuberculos '!$N$17:$N$37</c:f>
              <c:strCache>
                <c:ptCount val="21"/>
                <c:pt idx="0">
                  <c:v>Santa Marta</c:v>
                </c:pt>
                <c:pt idx="1">
                  <c:v>Valledupar</c:v>
                </c:pt>
                <c:pt idx="2">
                  <c:v>Ibague</c:v>
                </c:pt>
                <c:pt idx="3">
                  <c:v>Monteria</c:v>
                </c:pt>
                <c:pt idx="4">
                  <c:v>Manizales</c:v>
                </c:pt>
                <c:pt idx="5">
                  <c:v>Neiva</c:v>
                </c:pt>
                <c:pt idx="6">
                  <c:v>Ipiales</c:v>
                </c:pt>
                <c:pt idx="7">
                  <c:v>Armenia</c:v>
                </c:pt>
                <c:pt idx="8">
                  <c:v>Pereira</c:v>
                </c:pt>
                <c:pt idx="9">
                  <c:v>Pasto</c:v>
                </c:pt>
                <c:pt idx="10">
                  <c:v>Villavicencio</c:v>
                </c:pt>
                <c:pt idx="11">
                  <c:v>Sincelejo</c:v>
                </c:pt>
                <c:pt idx="12">
                  <c:v>Popayan</c:v>
                </c:pt>
                <c:pt idx="13">
                  <c:v>Cucuta</c:v>
                </c:pt>
                <c:pt idx="14">
                  <c:v>Tunja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tuberculos '!$O$17:$O$37</c:f>
              <c:numCache>
                <c:formatCode>_(* #,##0.0_);_(* \(#,##0.0\);_(* "-"??_);_(@_)</c:formatCode>
                <c:ptCount val="21"/>
                <c:pt idx="0">
                  <c:v>0.82878488067413858</c:v>
                </c:pt>
                <c:pt idx="1">
                  <c:v>1.0627192752061496</c:v>
                </c:pt>
                <c:pt idx="2">
                  <c:v>1.2150228264402529</c:v>
                </c:pt>
                <c:pt idx="3">
                  <c:v>1.312878119673456</c:v>
                </c:pt>
                <c:pt idx="4">
                  <c:v>1.4311048980218344</c:v>
                </c:pt>
                <c:pt idx="5">
                  <c:v>1.7302918808570857</c:v>
                </c:pt>
                <c:pt idx="6">
                  <c:v>1.5708497143537412</c:v>
                </c:pt>
                <c:pt idx="7">
                  <c:v>1.665625772283819</c:v>
                </c:pt>
                <c:pt idx="8">
                  <c:v>1.613113704259908</c:v>
                </c:pt>
                <c:pt idx="9">
                  <c:v>1.9217289005588902</c:v>
                </c:pt>
                <c:pt idx="10">
                  <c:v>1.8440114341152423</c:v>
                </c:pt>
                <c:pt idx="11">
                  <c:v>2.7903141161634473</c:v>
                </c:pt>
                <c:pt idx="12">
                  <c:v>2.7533306177030155</c:v>
                </c:pt>
                <c:pt idx="13">
                  <c:v>3.7100997123694635</c:v>
                </c:pt>
                <c:pt idx="14">
                  <c:v>3.6957005180531368</c:v>
                </c:pt>
                <c:pt idx="15">
                  <c:v>5.71181971358157</c:v>
                </c:pt>
                <c:pt idx="16">
                  <c:v>5.720370247959691</c:v>
                </c:pt>
                <c:pt idx="17">
                  <c:v>6.291523685528599</c:v>
                </c:pt>
                <c:pt idx="18">
                  <c:v>6.7190480038354181</c:v>
                </c:pt>
                <c:pt idx="19">
                  <c:v>13.717841370836572</c:v>
                </c:pt>
                <c:pt idx="20">
                  <c:v>32.693820607524586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1-4C13-A861-4EAC89F7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300271"/>
        <c:axId val="1"/>
      </c:barChart>
      <c:catAx>
        <c:axId val="20943002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300271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8.3332869610378245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B-4ACF-87A3-A8BD9EB2D80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otros'!$N$17:$N$37</c:f>
              <c:strCache>
                <c:ptCount val="21"/>
                <c:pt idx="0">
                  <c:v>Ipiales</c:v>
                </c:pt>
                <c:pt idx="1">
                  <c:v>Pasto</c:v>
                </c:pt>
                <c:pt idx="2">
                  <c:v>Monteria</c:v>
                </c:pt>
                <c:pt idx="3">
                  <c:v>Tunja</c:v>
                </c:pt>
                <c:pt idx="4">
                  <c:v>Ibague</c:v>
                </c:pt>
                <c:pt idx="5">
                  <c:v>Villavicencio</c:v>
                </c:pt>
                <c:pt idx="6">
                  <c:v>Popayan</c:v>
                </c:pt>
                <c:pt idx="7">
                  <c:v>Santa Marta</c:v>
                </c:pt>
                <c:pt idx="8">
                  <c:v>Neiva</c:v>
                </c:pt>
                <c:pt idx="9">
                  <c:v>Armenia</c:v>
                </c:pt>
                <c:pt idx="10">
                  <c:v>Valledupar</c:v>
                </c:pt>
                <c:pt idx="11">
                  <c:v>Bucaramanga</c:v>
                </c:pt>
                <c:pt idx="12">
                  <c:v>Manizales</c:v>
                </c:pt>
                <c:pt idx="13">
                  <c:v>Sincelejo</c:v>
                </c:pt>
                <c:pt idx="14">
                  <c:v>Pereira</c:v>
                </c:pt>
                <c:pt idx="15">
                  <c:v>Cartagena</c:v>
                </c:pt>
                <c:pt idx="16">
                  <c:v>Cucuta</c:v>
                </c:pt>
                <c:pt idx="17">
                  <c:v>Cali</c:v>
                </c:pt>
                <c:pt idx="18">
                  <c:v>Barranquilla</c:v>
                </c:pt>
                <c:pt idx="19">
                  <c:v>Bogota</c:v>
                </c:pt>
                <c:pt idx="20">
                  <c:v>Medellin</c:v>
                </c:pt>
              </c:strCache>
            </c:strRef>
          </c:cat>
          <c:val>
            <c:numRef>
              <c:f>'Abastecimiento ciudades otros'!$O$17:$O$37</c:f>
              <c:numCache>
                <c:formatCode>_(* #,##0.0_);_(* \(#,##0.0\);_(* "-"??_);_(@_)</c:formatCode>
                <c:ptCount val="21"/>
                <c:pt idx="0">
                  <c:v>0</c:v>
                </c:pt>
                <c:pt idx="1">
                  <c:v>2.5609754198359543E-2</c:v>
                </c:pt>
                <c:pt idx="2">
                  <c:v>0.24707977305787854</c:v>
                </c:pt>
                <c:pt idx="3">
                  <c:v>0.43543811710749475</c:v>
                </c:pt>
                <c:pt idx="4">
                  <c:v>0.5016125277950354</c:v>
                </c:pt>
                <c:pt idx="5">
                  <c:v>0.62378779697789899</c:v>
                </c:pt>
                <c:pt idx="6">
                  <c:v>0.54621475563832078</c:v>
                </c:pt>
                <c:pt idx="7">
                  <c:v>0.76362523260929183</c:v>
                </c:pt>
                <c:pt idx="8">
                  <c:v>1.063607435113836</c:v>
                </c:pt>
                <c:pt idx="9">
                  <c:v>1.1540991361141002</c:v>
                </c:pt>
                <c:pt idx="10">
                  <c:v>1.0973620741029657</c:v>
                </c:pt>
                <c:pt idx="11">
                  <c:v>1.7903939822228332</c:v>
                </c:pt>
                <c:pt idx="12">
                  <c:v>1.78402975954371</c:v>
                </c:pt>
                <c:pt idx="13">
                  <c:v>3.0774477993157618</c:v>
                </c:pt>
                <c:pt idx="14">
                  <c:v>3.7921743835335655</c:v>
                </c:pt>
                <c:pt idx="15">
                  <c:v>5.8224118710575619</c:v>
                </c:pt>
                <c:pt idx="16">
                  <c:v>8.2246460553873462</c:v>
                </c:pt>
                <c:pt idx="17">
                  <c:v>9.0899650139182988</c:v>
                </c:pt>
                <c:pt idx="18">
                  <c:v>16.632279856633556</c:v>
                </c:pt>
                <c:pt idx="19">
                  <c:v>18.790809956161016</c:v>
                </c:pt>
                <c:pt idx="20">
                  <c:v>24.537404719511155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ACF-87A3-A8BD9EB2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99855"/>
        <c:axId val="1"/>
      </c:barChart>
      <c:catAx>
        <c:axId val="20942998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998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mensual'!$E$12:$E$13</c:f>
              <c:strCache>
                <c:ptCount val="2"/>
                <c:pt idx="0">
                  <c:v>2023</c:v>
                </c:pt>
                <c:pt idx="1">
                  <c:v>octubre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730611589971687E-3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A-4335-9665-593BCE396D97}"/>
                </c:ext>
              </c:extLst>
            </c:dLbl>
            <c:dLbl>
              <c:idx val="1"/>
              <c:layout>
                <c:manualLayout>
                  <c:x val="-2.4730611589971912E-3"/>
                  <c:y val="-5.3814772865542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6-49A1-A93C-E8404C5BC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mensual'!$E$14:$E$17</c:f>
              <c:numCache>
                <c:formatCode>#,##0.00</c:formatCode>
                <c:ptCount val="4"/>
                <c:pt idx="0">
                  <c:v>-7.1146161512719015</c:v>
                </c:pt>
                <c:pt idx="1">
                  <c:v>-0.25593509222746613</c:v>
                </c:pt>
                <c:pt idx="2">
                  <c:v>4.0321541883783008</c:v>
                </c:pt>
                <c:pt idx="3">
                  <c:v>-19.404564835804948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C-4F26-8738-796CE2B4825D}"/>
            </c:ext>
          </c:extLst>
        </c:ser>
        <c:ser>
          <c:idx val="1"/>
          <c:order val="1"/>
          <c:tx>
            <c:strRef>
              <c:f>'IPAAC Variacion mensual'!$F$12:$F$13</c:f>
              <c:strCache>
                <c:ptCount val="2"/>
                <c:pt idx="0">
                  <c:v>2024</c:v>
                </c:pt>
                <c:pt idx="1">
                  <c:v>octubre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4515100861949444E-2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E-4E15-896A-34F6C686045D}"/>
                </c:ext>
              </c:extLst>
            </c:dLbl>
            <c:dLbl>
              <c:idx val="2"/>
              <c:layout>
                <c:manualLayout>
                  <c:x val="-1.0185067526415994E-16"/>
                  <c:y val="-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F26-8738-796CE2B4825D}"/>
                </c:ext>
              </c:extLst>
            </c:dLbl>
            <c:dLbl>
              <c:idx val="3"/>
              <c:layout>
                <c:manualLayout>
                  <c:x val="5.9353467815932592E-2"/>
                  <c:y val="-7.6874787745314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C-44B1-8EF6-9E7B06BE5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mensual'!$F$14:$F$17</c:f>
              <c:numCache>
                <c:formatCode>#,##0.00</c:formatCode>
                <c:ptCount val="4"/>
                <c:pt idx="0">
                  <c:v>-3.0919454932875956</c:v>
                </c:pt>
                <c:pt idx="1">
                  <c:v>-7.9448005798910089</c:v>
                </c:pt>
                <c:pt idx="2">
                  <c:v>-4.1523729819494264</c:v>
                </c:pt>
                <c:pt idx="3">
                  <c:v>5.4608207678221943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C-4F26-8738-796CE2B48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26031"/>
        <c:axId val="112315327"/>
      </c:barChart>
      <c:catAx>
        <c:axId val="16702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315327"/>
        <c:crosses val="autoZero"/>
        <c:auto val="1"/>
        <c:lblAlgn val="ctr"/>
        <c:lblOffset val="100"/>
        <c:noMultiLvlLbl val="0"/>
      </c:catAx>
      <c:valAx>
        <c:axId val="1123153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2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año corrido'!$E$12:$E$13</c:f>
              <c:strCache>
                <c:ptCount val="2"/>
                <c:pt idx="0">
                  <c:v>2023</c:v>
                </c:pt>
                <c:pt idx="1">
                  <c:v>octubre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0342727011081286E-17"/>
                  <c:y val="-6.1504673083896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9-4F3A-868B-156935E8C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corrido'!$E$14:$E$17</c:f>
              <c:numCache>
                <c:formatCode>#,##0.00</c:formatCode>
                <c:ptCount val="4"/>
                <c:pt idx="0">
                  <c:v>-11.421044592073038</c:v>
                </c:pt>
                <c:pt idx="1">
                  <c:v>28.00951329692316</c:v>
                </c:pt>
                <c:pt idx="2">
                  <c:v>-22.587620433732901</c:v>
                </c:pt>
                <c:pt idx="3">
                  <c:v>-28.935020736228367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A58-926A-D903122E8695}"/>
            </c:ext>
          </c:extLst>
        </c:ser>
        <c:ser>
          <c:idx val="1"/>
          <c:order val="1"/>
          <c:tx>
            <c:strRef>
              <c:f>'IPAAC Variacion año corrido'!$F$12:$F$13</c:f>
              <c:strCache>
                <c:ptCount val="2"/>
                <c:pt idx="0">
                  <c:v>2024</c:v>
                </c:pt>
                <c:pt idx="1">
                  <c:v>octubre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691434808376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A58-926A-D903122E8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corrido'!$F$14:$F$17</c:f>
              <c:numCache>
                <c:formatCode>#,##0.00</c:formatCode>
                <c:ptCount val="4"/>
                <c:pt idx="0">
                  <c:v>1.0102092069108615E-2</c:v>
                </c:pt>
                <c:pt idx="1">
                  <c:v>19.806143270476827</c:v>
                </c:pt>
                <c:pt idx="2">
                  <c:v>4.4773055431135855</c:v>
                </c:pt>
                <c:pt idx="3">
                  <c:v>-20.669239383539207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47-4A58-926A-D903122E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26031"/>
        <c:axId val="112315327"/>
      </c:barChart>
      <c:catAx>
        <c:axId val="16702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315327"/>
        <c:crosses val="autoZero"/>
        <c:auto val="1"/>
        <c:lblAlgn val="ctr"/>
        <c:lblOffset val="100"/>
        <c:noMultiLvlLbl val="0"/>
      </c:catAx>
      <c:valAx>
        <c:axId val="1123153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2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Anual'!$E$12:$E$13</c:f>
              <c:strCache>
                <c:ptCount val="2"/>
                <c:pt idx="0">
                  <c:v>2023</c:v>
                </c:pt>
                <c:pt idx="1">
                  <c:v>octubre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235900135292346E-17"/>
                  <c:y val="-3.459637860969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5E-414F-8B87-79F80BA2D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Anual'!$E$14:$E$17</c:f>
              <c:numCache>
                <c:formatCode>#,##0.00</c:formatCode>
                <c:ptCount val="4"/>
                <c:pt idx="0">
                  <c:v>-1.1386281252374952</c:v>
                </c:pt>
                <c:pt idx="1">
                  <c:v>15.482894086144604</c:v>
                </c:pt>
                <c:pt idx="2">
                  <c:v>-7.8796824695893442</c:v>
                </c:pt>
                <c:pt idx="3">
                  <c:v>-11.025313067763099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5-4B3D-A002-8CD8539F1E75}"/>
            </c:ext>
          </c:extLst>
        </c:ser>
        <c:ser>
          <c:idx val="1"/>
          <c:order val="1"/>
          <c:tx>
            <c:strRef>
              <c:f>'IPAAC Variacion Anual'!$F$12:$F$13</c:f>
              <c:strCache>
                <c:ptCount val="2"/>
                <c:pt idx="0">
                  <c:v>2024</c:v>
                </c:pt>
                <c:pt idx="1">
                  <c:v>octubre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348547518247461E-3"/>
                  <c:y val="-1.1531823522752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1-424A-A7AB-8D92206DA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Anual'!$F$14:$F$17</c:f>
              <c:numCache>
                <c:formatCode>#,##0.00</c:formatCode>
                <c:ptCount val="4"/>
                <c:pt idx="0">
                  <c:v>-6.6417678036153172</c:v>
                </c:pt>
                <c:pt idx="1">
                  <c:v>1.1037844892732407</c:v>
                </c:pt>
                <c:pt idx="2">
                  <c:v>-4.622761746442972</c:v>
                </c:pt>
                <c:pt idx="3">
                  <c:v>-16.788367430382024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5-4B3D-A002-8CD8539F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26031"/>
        <c:axId val="112315327"/>
      </c:barChart>
      <c:catAx>
        <c:axId val="16702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315327"/>
        <c:crosses val="autoZero"/>
        <c:auto val="1"/>
        <c:lblAlgn val="ctr"/>
        <c:lblOffset val="100"/>
        <c:noMultiLvlLbl val="0"/>
      </c:catAx>
      <c:valAx>
        <c:axId val="1123153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2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Bovinos unidades'!$K$14:$K$38</c:f>
              <c:strCache>
                <c:ptCount val="25"/>
                <c:pt idx="0">
                  <c:v>BolIvar</c:v>
                </c:pt>
                <c:pt idx="1">
                  <c:v>Risaralda</c:v>
                </c:pt>
                <c:pt idx="2">
                  <c:v>Putumayo</c:v>
                </c:pt>
                <c:pt idx="3">
                  <c:v>Cauca</c:v>
                </c:pt>
                <c:pt idx="4">
                  <c:v>Sucre</c:v>
                </c:pt>
                <c:pt idx="5">
                  <c:v>Quindio</c:v>
                </c:pt>
                <c:pt idx="6">
                  <c:v>Vichada</c:v>
                </c:pt>
                <c:pt idx="7">
                  <c:v>Valle Del Cauca</c:v>
                </c:pt>
                <c:pt idx="8">
                  <c:v>Magdalena</c:v>
                </c:pt>
                <c:pt idx="9">
                  <c:v>Bogota</c:v>
                </c:pt>
                <c:pt idx="10">
                  <c:v>Huila</c:v>
                </c:pt>
                <c:pt idx="11">
                  <c:v>Norte De Santander</c:v>
                </c:pt>
                <c:pt idx="12">
                  <c:v>Cordoba</c:v>
                </c:pt>
                <c:pt idx="13">
                  <c:v>Tolima</c:v>
                </c:pt>
                <c:pt idx="14">
                  <c:v>Cesar</c:v>
                </c:pt>
                <c:pt idx="15">
                  <c:v>Caldas</c:v>
                </c:pt>
                <c:pt idx="16">
                  <c:v>Caqueta</c:v>
                </c:pt>
                <c:pt idx="17">
                  <c:v>Antioquia</c:v>
                </c:pt>
                <c:pt idx="18">
                  <c:v>Boyaca</c:v>
                </c:pt>
                <c:pt idx="19">
                  <c:v>Santander</c:v>
                </c:pt>
                <c:pt idx="20">
                  <c:v>Guaviare</c:v>
                </c:pt>
                <c:pt idx="21">
                  <c:v>Cundinamarca</c:v>
                </c:pt>
                <c:pt idx="22">
                  <c:v>Arauca</c:v>
                </c:pt>
                <c:pt idx="23">
                  <c:v>Meta</c:v>
                </c:pt>
                <c:pt idx="24">
                  <c:v>Casanare</c:v>
                </c:pt>
              </c:strCache>
            </c:strRef>
          </c:cat>
          <c:val>
            <c:numRef>
              <c:f>'Abastecimiento Bovinos unidades'!$L$14:$L$38</c:f>
              <c:numCache>
                <c:formatCode>_(* #,##0.0_);_(* \(#,##0.0\);_(* "-"??_);_(@_)</c:formatCode>
                <c:ptCount val="25"/>
                <c:pt idx="0">
                  <c:v>8.4534649960506469E-2</c:v>
                </c:pt>
                <c:pt idx="1">
                  <c:v>0</c:v>
                </c:pt>
                <c:pt idx="2">
                  <c:v>1.5057734524215216E-2</c:v>
                </c:pt>
                <c:pt idx="3">
                  <c:v>3.9625617168987408E-3</c:v>
                </c:pt>
                <c:pt idx="4">
                  <c:v>5.2834156225316535E-4</c:v>
                </c:pt>
                <c:pt idx="5">
                  <c:v>3.1700493735189925E-3</c:v>
                </c:pt>
                <c:pt idx="6">
                  <c:v>1.4529392961962049E-2</c:v>
                </c:pt>
                <c:pt idx="7">
                  <c:v>1.1887685150696221E-2</c:v>
                </c:pt>
                <c:pt idx="8">
                  <c:v>2.2982857958012696E-2</c:v>
                </c:pt>
                <c:pt idx="9">
                  <c:v>3.7512250919974746E-2</c:v>
                </c:pt>
                <c:pt idx="10">
                  <c:v>8.7176357771772295E-2</c:v>
                </c:pt>
                <c:pt idx="11">
                  <c:v>0.15691744398919014</c:v>
                </c:pt>
                <c:pt idx="12">
                  <c:v>0.12865117040864579</c:v>
                </c:pt>
                <c:pt idx="13">
                  <c:v>0.78511556150820372</c:v>
                </c:pt>
                <c:pt idx="14">
                  <c:v>0.41237058933859566</c:v>
                </c:pt>
                <c:pt idx="15">
                  <c:v>0.99407464937933065</c:v>
                </c:pt>
                <c:pt idx="16">
                  <c:v>2.0589470681005859</c:v>
                </c:pt>
                <c:pt idx="17">
                  <c:v>2.316513579699004</c:v>
                </c:pt>
                <c:pt idx="18">
                  <c:v>4.6694827271934765</c:v>
                </c:pt>
                <c:pt idx="19">
                  <c:v>4.1958245166335129</c:v>
                </c:pt>
                <c:pt idx="20">
                  <c:v>7.6770670703196213</c:v>
                </c:pt>
                <c:pt idx="21">
                  <c:v>9.0201113215671658</c:v>
                </c:pt>
                <c:pt idx="22">
                  <c:v>15.387948000623444</c:v>
                </c:pt>
                <c:pt idx="23">
                  <c:v>26.881226175097677</c:v>
                </c:pt>
                <c:pt idx="24">
                  <c:v>25.034408244241735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6-4C7F-AD71-8BB67C0E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4298191"/>
        <c:axId val="1"/>
      </c:barChart>
      <c:catAx>
        <c:axId val="2094298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98191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Bufalos unidades'!$J$17:$J$34</c:f>
              <c:strCache>
                <c:ptCount val="18"/>
                <c:pt idx="0">
                  <c:v>Caldas</c:v>
                </c:pt>
                <c:pt idx="1">
                  <c:v>Quindio</c:v>
                </c:pt>
                <c:pt idx="2">
                  <c:v>Bogota</c:v>
                </c:pt>
                <c:pt idx="3">
                  <c:v>Vichada</c:v>
                </c:pt>
                <c:pt idx="4">
                  <c:v>Tolima</c:v>
                </c:pt>
                <c:pt idx="5">
                  <c:v>Caqueta</c:v>
                </c:pt>
                <c:pt idx="6">
                  <c:v>Cundinamarca</c:v>
                </c:pt>
                <c:pt idx="7">
                  <c:v>Guaviare</c:v>
                </c:pt>
                <c:pt idx="8">
                  <c:v>Norte de Santander</c:v>
                </c:pt>
                <c:pt idx="9">
                  <c:v>Boyaca</c:v>
                </c:pt>
                <c:pt idx="10">
                  <c:v>Magdalena</c:v>
                </c:pt>
                <c:pt idx="11">
                  <c:v>Bolivar</c:v>
                </c:pt>
                <c:pt idx="12">
                  <c:v>Cesar</c:v>
                </c:pt>
                <c:pt idx="13">
                  <c:v>Antioquia</c:v>
                </c:pt>
                <c:pt idx="14">
                  <c:v>Casanare</c:v>
                </c:pt>
                <c:pt idx="15">
                  <c:v>Meta</c:v>
                </c:pt>
                <c:pt idx="16">
                  <c:v>Arauca</c:v>
                </c:pt>
                <c:pt idx="17">
                  <c:v>Santander</c:v>
                </c:pt>
              </c:strCache>
            </c:strRef>
          </c:cat>
          <c:val>
            <c:numRef>
              <c:f>'Abastecimiento Bufalos unidades'!$K$17:$K$34</c:f>
              <c:numCache>
                <c:formatCode>0.0</c:formatCode>
                <c:ptCount val="18"/>
                <c:pt idx="0">
                  <c:v>1.1290929619872037</c:v>
                </c:pt>
                <c:pt idx="1">
                  <c:v>0</c:v>
                </c:pt>
                <c:pt idx="2">
                  <c:v>0</c:v>
                </c:pt>
                <c:pt idx="3">
                  <c:v>1.0538200978547234</c:v>
                </c:pt>
                <c:pt idx="4">
                  <c:v>1.1290929619872037</c:v>
                </c:pt>
                <c:pt idx="5">
                  <c:v>1.543093714715845</c:v>
                </c:pt>
                <c:pt idx="6">
                  <c:v>3.1238238614979301</c:v>
                </c:pt>
                <c:pt idx="7">
                  <c:v>0.56454648099360183</c:v>
                </c:pt>
                <c:pt idx="8">
                  <c:v>0.60218291305984195</c:v>
                </c:pt>
                <c:pt idx="9">
                  <c:v>1.1667293940534438</c:v>
                </c:pt>
                <c:pt idx="10">
                  <c:v>2.2581859239744073</c:v>
                </c:pt>
                <c:pt idx="11">
                  <c:v>4.5540082800150543</c:v>
                </c:pt>
                <c:pt idx="12">
                  <c:v>2.8980052691004889</c:v>
                </c:pt>
                <c:pt idx="13">
                  <c:v>4.5916447120812949</c:v>
                </c:pt>
                <c:pt idx="14">
                  <c:v>10.274745954083553</c:v>
                </c:pt>
                <c:pt idx="15">
                  <c:v>17.049303726006777</c:v>
                </c:pt>
                <c:pt idx="16">
                  <c:v>19.08167105758374</c:v>
                </c:pt>
                <c:pt idx="17">
                  <c:v>28.980052691004893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8-4128-9F7A-FE6CD5DD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4278639"/>
        <c:axId val="1"/>
      </c:barChart>
      <c:catAx>
        <c:axId val="2094278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786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Porcinos unidade'!$J$27:$J$42</c:f>
              <c:strCache>
                <c:ptCount val="16"/>
                <c:pt idx="0">
                  <c:v>Caqueta</c:v>
                </c:pt>
                <c:pt idx="1">
                  <c:v>Vichada</c:v>
                </c:pt>
                <c:pt idx="2">
                  <c:v>Huila</c:v>
                </c:pt>
                <c:pt idx="3">
                  <c:v>Guaviare</c:v>
                </c:pt>
                <c:pt idx="4">
                  <c:v>Casanare</c:v>
                </c:pt>
                <c:pt idx="5">
                  <c:v>Bogota</c:v>
                </c:pt>
                <c:pt idx="6">
                  <c:v>Quindio</c:v>
                </c:pt>
                <c:pt idx="7">
                  <c:v>Valle Del Cauca</c:v>
                </c:pt>
                <c:pt idx="8">
                  <c:v>Risaralda</c:v>
                </c:pt>
                <c:pt idx="9">
                  <c:v>Santander</c:v>
                </c:pt>
                <c:pt idx="10">
                  <c:v>Tolima</c:v>
                </c:pt>
                <c:pt idx="11">
                  <c:v>Caldas</c:v>
                </c:pt>
                <c:pt idx="12">
                  <c:v>Boyaca</c:v>
                </c:pt>
                <c:pt idx="13">
                  <c:v>Antioquia</c:v>
                </c:pt>
                <c:pt idx="14">
                  <c:v>Meta</c:v>
                </c:pt>
                <c:pt idx="15">
                  <c:v>Cundinamarca</c:v>
                </c:pt>
              </c:strCache>
            </c:strRef>
          </c:cat>
          <c:val>
            <c:numRef>
              <c:f>'Abastecimiento Porcinos unidade'!$K$27:$K$42</c:f>
              <c:numCache>
                <c:formatCode>_(* #,##0.0_);_(* \(#,##0.0\);_(*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7.5294968037286072E-3</c:v>
                </c:pt>
                <c:pt idx="3">
                  <c:v>9.6628542314517122E-3</c:v>
                </c:pt>
                <c:pt idx="4">
                  <c:v>5.7726142161919321E-3</c:v>
                </c:pt>
                <c:pt idx="5">
                  <c:v>8.9224537124183989E-2</c:v>
                </c:pt>
                <c:pt idx="6">
                  <c:v>0.2622774719965465</c:v>
                </c:pt>
                <c:pt idx="7">
                  <c:v>0.69083133174209965</c:v>
                </c:pt>
                <c:pt idx="8">
                  <c:v>0.50196645358190717</c:v>
                </c:pt>
                <c:pt idx="9">
                  <c:v>0.8631313169340894</c:v>
                </c:pt>
                <c:pt idx="10">
                  <c:v>2.3789445151380533</c:v>
                </c:pt>
                <c:pt idx="11">
                  <c:v>2.3803249228854035</c:v>
                </c:pt>
                <c:pt idx="12">
                  <c:v>9.486413023017672</c:v>
                </c:pt>
                <c:pt idx="13">
                  <c:v>12.034269249786037</c:v>
                </c:pt>
                <c:pt idx="14">
                  <c:v>23.911172016374145</c:v>
                </c:pt>
                <c:pt idx="15">
                  <c:v>47.378480196168489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7-4737-A056-ABFB2B989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4296111"/>
        <c:axId val="1"/>
      </c:barChart>
      <c:catAx>
        <c:axId val="2094296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961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hyperlink" Target="#'Abastecimiento Bogot&#225;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Abastecimiento ciudades frutas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hyperlink" Target="#'Abastecimiento ciudades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frutas'!A1"/><Relationship Id="rId13" Type="http://schemas.openxmlformats.org/officeDocument/2006/relationships/image" Target="../media/image1.png"/><Relationship Id="rId3" Type="http://schemas.openxmlformats.org/officeDocument/2006/relationships/hyperlink" Target="#'Abastecimiento ciudades'!&#193;rea_de_impresi&#243;n"/><Relationship Id="rId7" Type="http://schemas.openxmlformats.org/officeDocument/2006/relationships/hyperlink" Target="#'Abastecimiento verduras '!A1"/><Relationship Id="rId12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hyperlink" Target="#'Abastecimiento Bogot&#225;'!A1"/><Relationship Id="rId5" Type="http://schemas.openxmlformats.org/officeDocument/2006/relationships/hyperlink" Target="#'Abastecimiento ciudades otros'!A1"/><Relationship Id="rId10" Type="http://schemas.openxmlformats.org/officeDocument/2006/relationships/hyperlink" Target="#'Abastecimiento tuberculos '!A1"/><Relationship Id="rId4" Type="http://schemas.openxmlformats.org/officeDocument/2006/relationships/image" Target="../media/image3.png"/><Relationship Id="rId9" Type="http://schemas.openxmlformats.org/officeDocument/2006/relationships/hyperlink" Target="#'Abastecimiento ciudades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Abastecimiento ciudades'!A1"/><Relationship Id="rId7" Type="http://schemas.openxmlformats.org/officeDocument/2006/relationships/hyperlink" Target="#'Abastecimiento ciudades fruta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5" Type="http://schemas.openxmlformats.org/officeDocument/2006/relationships/hyperlink" Target="#'Abastecimiento tuberculos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tuberculos '!A1"/><Relationship Id="rId3" Type="http://schemas.openxmlformats.org/officeDocument/2006/relationships/hyperlink" Target="#'Abastecimiento verduras '!A1"/><Relationship Id="rId7" Type="http://schemas.openxmlformats.org/officeDocument/2006/relationships/hyperlink" Target="#'Abastecimiento ciudade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'Abastecimiento ciudades frutas'!A1"/><Relationship Id="rId10" Type="http://schemas.openxmlformats.org/officeDocument/2006/relationships/chart" Target="../charts/chart6.xml"/><Relationship Id="rId4" Type="http://schemas.openxmlformats.org/officeDocument/2006/relationships/image" Target="../media/image3.png"/><Relationship Id="rId9" Type="http://schemas.openxmlformats.org/officeDocument/2006/relationships/hyperlink" Target="#'Abastecimiento ciudades otros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otros'!A1"/><Relationship Id="rId13" Type="http://schemas.openxmlformats.org/officeDocument/2006/relationships/chart" Target="../charts/chart7.xml"/><Relationship Id="rId3" Type="http://schemas.openxmlformats.org/officeDocument/2006/relationships/hyperlink" Target="#'Abastecimiento ciudades frutas'!A1"/><Relationship Id="rId7" Type="http://schemas.openxmlformats.org/officeDocument/2006/relationships/hyperlink" Target="#'Abastecimiento ciudades'!&#193;rea_de_impresi&#243;n"/><Relationship Id="rId12" Type="http://schemas.openxmlformats.org/officeDocument/2006/relationships/hyperlink" Target="#'IPAAC Variacion mensual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hyperlink" Target="#'Abastecimiento tuberculos '!A1"/><Relationship Id="rId5" Type="http://schemas.openxmlformats.org/officeDocument/2006/relationships/hyperlink" Target="#'Abastecimiento Bogot&#225;'!&#193;rea_de_impresi&#243;n"/><Relationship Id="rId10" Type="http://schemas.openxmlformats.org/officeDocument/2006/relationships/hyperlink" Target="#'Abastecimiento ciudades'!A1"/><Relationship Id="rId4" Type="http://schemas.openxmlformats.org/officeDocument/2006/relationships/image" Target="../media/image3.png"/><Relationship Id="rId9" Type="http://schemas.openxmlformats.org/officeDocument/2006/relationships/hyperlink" Target="#'Abastecimiento verduras '!A1"/><Relationship Id="rId1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ciudades otr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PAAC Variacion a&#241;o corrido'!A1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IPAAC Variacion Anual'!A1"/><Relationship Id="rId3" Type="http://schemas.openxmlformats.org/officeDocument/2006/relationships/hyperlink" Target="#'IPAAC Variacion mensual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Hortalizas $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PAAC Variacion a&#241;o corrido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Frutas $ '!A1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PAAC Variacion Anua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Hortalizas $'!A1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Frutas $ '!A1"/><Relationship Id="rId7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Granos y procesados $'!A1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Hortaliza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9.png"/><Relationship Id="rId5" Type="http://schemas.openxmlformats.org/officeDocument/2006/relationships/hyperlink" Target="#'C&#225;rnicos $'!A1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Granos y procesad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Huevos y l&#225;cteos $'!A1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Granos y procesados $'!&#193;rea_de_impresi&#243;n"/><Relationship Id="rId7" Type="http://schemas.openxmlformats.org/officeDocument/2006/relationships/image" Target="../media/image1.png"/><Relationship Id="rId2" Type="http://schemas.openxmlformats.org/officeDocument/2006/relationships/image" Target="../media/image11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Tub&#233;rculos y pl&#225;tanos $'!A1"/><Relationship Id="rId4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Huevos y l&#225;cte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Abastecimiento Bovinos unidades'!A1"/><Relationship Id="rId4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ub&#233;rculos y pl&#225;tanos $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Abastecimiento Bufalos unidade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Bovinos unidad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5" Type="http://schemas.openxmlformats.org/officeDocument/2006/relationships/hyperlink" Target="#'Abastecimiento Porcinos unidade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hyperlink" Target="#'Abastecimiento Bufalos unidades'!A1"/><Relationship Id="rId7" Type="http://schemas.openxmlformats.org/officeDocument/2006/relationships/hyperlink" Target="#'Sacrificio Ganado Bog-Cundi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Abastecimiento Porcinos unidade'!A1"/><Relationship Id="rId2" Type="http://schemas.openxmlformats.org/officeDocument/2006/relationships/image" Target="../media/image11.png"/><Relationship Id="rId1" Type="http://schemas.openxmlformats.org/officeDocument/2006/relationships/hyperlink" Target="#Indice!A1"/><Relationship Id="rId5" Type="http://schemas.openxmlformats.org/officeDocument/2006/relationships/image" Target="../media/image1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119063</xdr:rowOff>
    </xdr:from>
    <xdr:to>
      <xdr:col>12</xdr:col>
      <xdr:colOff>358361</xdr:colOff>
      <xdr:row>6</xdr:row>
      <xdr:rowOff>89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DD0FBF7C-B882-4B3A-A2E2-0EA82676B982}"/>
            </a:ext>
          </a:extLst>
        </xdr:cNvPr>
        <xdr:cNvSpPr txBox="1"/>
      </xdr:nvSpPr>
      <xdr:spPr>
        <a:xfrm>
          <a:off x="4128134" y="520065"/>
          <a:ext cx="5873340" cy="981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189548</xdr:colOff>
      <xdr:row>1</xdr:row>
      <xdr:rowOff>3245</xdr:rowOff>
    </xdr:from>
    <xdr:to>
      <xdr:col>8</xdr:col>
      <xdr:colOff>211058</xdr:colOff>
      <xdr:row>4</xdr:row>
      <xdr:rowOff>140007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AC4D30B-2BD7-4392-A00A-5F4ACE857557}"/>
            </a:ext>
          </a:extLst>
        </xdr:cNvPr>
        <xdr:cNvSpPr txBox="1"/>
      </xdr:nvSpPr>
      <xdr:spPr>
        <a:xfrm>
          <a:off x="2286000" y="210890"/>
          <a:ext cx="2412275" cy="726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139065</xdr:colOff>
      <xdr:row>1</xdr:row>
      <xdr:rowOff>0</xdr:rowOff>
    </xdr:from>
    <xdr:to>
      <xdr:col>8</xdr:col>
      <xdr:colOff>261017</xdr:colOff>
      <xdr:row>5</xdr:row>
      <xdr:rowOff>2919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1DCF32BA-DB1A-4F49-9033-AEBFE1F4EE1B}"/>
            </a:ext>
          </a:extLst>
        </xdr:cNvPr>
        <xdr:cNvSpPr txBox="1"/>
      </xdr:nvSpPr>
      <xdr:spPr>
        <a:xfrm>
          <a:off x="1935480" y="190500"/>
          <a:ext cx="2522220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oneCellAnchor>
    <xdr:from>
      <xdr:col>9</xdr:col>
      <xdr:colOff>66358</xdr:colOff>
      <xdr:row>0</xdr:row>
      <xdr:rowOff>30480</xdr:rowOff>
    </xdr:from>
    <xdr:ext cx="2067143" cy="246549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7C551780-3C7B-453F-A4F8-556CB1848647}"/>
            </a:ext>
          </a:extLst>
        </xdr:cNvPr>
        <xdr:cNvSpPr txBox="1"/>
      </xdr:nvSpPr>
      <xdr:spPr>
        <a:xfrm>
          <a:off x="4726940" y="30480"/>
          <a:ext cx="209296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s-US" sz="14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11 febrero 2015</a:t>
          </a:r>
        </a:p>
      </xdr:txBody>
    </xdr:sp>
    <xdr:clientData/>
  </xdr:oneCellAnchor>
  <xdr:twoCellAnchor>
    <xdr:from>
      <xdr:col>8</xdr:col>
      <xdr:colOff>459582</xdr:colOff>
      <xdr:row>0</xdr:row>
      <xdr:rowOff>30480</xdr:rowOff>
    </xdr:from>
    <xdr:to>
      <xdr:col>13</xdr:col>
      <xdr:colOff>119022</xdr:colOff>
      <xdr:row>2</xdr:row>
      <xdr:rowOff>157326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187A67-7A65-4A05-9538-96E4EF6F4837}"/>
            </a:ext>
          </a:extLst>
        </xdr:cNvPr>
        <xdr:cNvSpPr txBox="1"/>
      </xdr:nvSpPr>
      <xdr:spPr>
        <a:xfrm>
          <a:off x="4941094" y="30480"/>
          <a:ext cx="2214562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69 Diciembre 2019</a:t>
          </a:r>
          <a:endParaRPr lang="es-CO" sz="1400" b="1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s-CO" sz="1100"/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3</xdr:col>
      <xdr:colOff>114300</xdr:colOff>
      <xdr:row>6</xdr:row>
      <xdr:rowOff>1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739A674E-DAEA-4E85-BDCB-524ADA4A86CF}"/>
            </a:ext>
          </a:extLst>
        </xdr:cNvPr>
        <xdr:cNvSpPr txBox="1"/>
      </xdr:nvSpPr>
      <xdr:spPr>
        <a:xfrm>
          <a:off x="0" y="847725"/>
          <a:ext cx="2028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84 Marzo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466725</xdr:colOff>
      <xdr:row>8</xdr:row>
      <xdr:rowOff>161924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78E500B-AE46-481E-AB1D-E0A12AE3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4750" cy="1457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961947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C4117A-8FA3-8721-4D61-D56D8FA49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961948" name="6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5B893F-D223-B140-D640-1E2ADD4F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158115</xdr:rowOff>
    </xdr:from>
    <xdr:to>
      <xdr:col>8</xdr:col>
      <xdr:colOff>4</xdr:colOff>
      <xdr:row>6</xdr:row>
      <xdr:rowOff>197825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A27FF00-795A-40C7-B27E-F3C76B76CD86}"/>
            </a:ext>
          </a:extLst>
        </xdr:cNvPr>
        <xdr:cNvSpPr txBox="1"/>
      </xdr:nvSpPr>
      <xdr:spPr>
        <a:xfrm>
          <a:off x="2901315" y="339090"/>
          <a:ext cx="2737498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961950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5A6391-277A-BAD5-4A57-710E488F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750570</xdr:colOff>
      <xdr:row>41</xdr:row>
      <xdr:rowOff>57150</xdr:rowOff>
    </xdr:from>
    <xdr:to>
      <xdr:col>9</xdr:col>
      <xdr:colOff>750570</xdr:colOff>
      <xdr:row>64</xdr:row>
      <xdr:rowOff>66675</xdr:rowOff>
    </xdr:to>
    <xdr:graphicFrame macro="">
      <xdr:nvGraphicFramePr>
        <xdr:cNvPr id="21961951" name="4 Gráfico">
          <a:extLst>
            <a:ext uri="{FF2B5EF4-FFF2-40B4-BE49-F238E27FC236}">
              <a16:creationId xmlns:a16="http://schemas.microsoft.com/office/drawing/2014/main" id="{E967AE04-52F1-6D43-899D-078514462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DF2F278-43BE-4835-A4FC-D2337ACC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19049</xdr:rowOff>
    </xdr:from>
    <xdr:to>
      <xdr:col>6</xdr:col>
      <xdr:colOff>0</xdr:colOff>
      <xdr:row>58</xdr:row>
      <xdr:rowOff>123824</xdr:rowOff>
    </xdr:to>
    <xdr:graphicFrame macro="">
      <xdr:nvGraphicFramePr>
        <xdr:cNvPr id="21759370" name="7 Gráfico">
          <a:extLst>
            <a:ext uri="{FF2B5EF4-FFF2-40B4-BE49-F238E27FC236}">
              <a16:creationId xmlns:a16="http://schemas.microsoft.com/office/drawing/2014/main" id="{BCB03E6A-9217-312A-31F3-50FAAE0D1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46</xdr:row>
      <xdr:rowOff>0</xdr:rowOff>
    </xdr:from>
    <xdr:to>
      <xdr:col>12</xdr:col>
      <xdr:colOff>9525</xdr:colOff>
      <xdr:row>57</xdr:row>
      <xdr:rowOff>85725</xdr:rowOff>
    </xdr:to>
    <xdr:graphicFrame macro="">
      <xdr:nvGraphicFramePr>
        <xdr:cNvPr id="21759371" name="8 Gráfico">
          <a:extLst>
            <a:ext uri="{FF2B5EF4-FFF2-40B4-BE49-F238E27FC236}">
              <a16:creationId xmlns:a16="http://schemas.microsoft.com/office/drawing/2014/main" id="{B4D916FE-B90C-0758-076B-562A03C27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759372" name="5 Imagen" descr="j0432680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E52B5A-BE05-5709-C073-F31526F29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759373" name="6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EDD79A-D07B-B23F-6B83-850B26DD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148590</xdr:rowOff>
    </xdr:from>
    <xdr:to>
      <xdr:col>7</xdr:col>
      <xdr:colOff>80978</xdr:colOff>
      <xdr:row>7</xdr:row>
      <xdr:rowOff>163830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54252DF4-2E84-4AB1-B48E-4EEBE5BFCF99}"/>
            </a:ext>
          </a:extLst>
        </xdr:cNvPr>
        <xdr:cNvSpPr txBox="1"/>
      </xdr:nvSpPr>
      <xdr:spPr>
        <a:xfrm>
          <a:off x="2926080" y="320040"/>
          <a:ext cx="268224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759375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01A0825-AAA3-A53C-695F-F0CB3E9A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B8CF9D5-A983-4E8A-A37C-075F51F1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9601200" cy="1457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C0F420-FC4C-425B-9C14-58005212D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928240-4034-4D14-B6C4-322B7081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F1EF98F-40C6-4930-B6D3-E8E350AC6CF7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B3814F-795E-4E3C-9B60-74D8312F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F6F349-CEF4-4019-942F-D36E0C54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A6382E3-1567-4970-8ED2-3E787BD0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8C13012-7613-417A-91DC-03C8DBBDCA20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0A3FE51-6F5F-4F56-A48C-822B93C5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D1C35B-C6E0-45DE-9A1E-AD8087F6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5B39FD-F82F-41CD-AD8C-1B054D24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47BD1E5C-5D69-43D1-9C01-D9627EA48562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8D2EEAF-1981-4BFF-86AC-6E72C0AC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AEC61-A360-4EF5-A1B8-33EFE7E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E6A9EB0-610B-45C4-90DC-D20984B7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5 CuadroTexto">
          <a:extLst>
            <a:ext uri="{FF2B5EF4-FFF2-40B4-BE49-F238E27FC236}">
              <a16:creationId xmlns:a16="http://schemas.microsoft.com/office/drawing/2014/main" id="{C3C7ACEF-CFEF-482E-80DC-3EDFC586AA75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50AB7CB-1EDB-45B2-AEC3-1572EF7F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id="{32A56372-140B-4A3E-BE83-7F1634354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4DBC523-EE7F-40D5-BEE4-59A44E39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5FE682-D1BB-4392-B6B6-F134C6DB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6AD852-4AC7-468B-BC9C-491523C6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345941E-B788-4678-A32F-A63E807F8FBB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4EF154E-15F4-4938-AD36-FE6D02EF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9CFB2-F0F0-4426-8CCB-1535612D8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6F82878-F02B-4933-9660-30783DE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id="{47D12707-E2B5-45E7-9501-91821D73A53F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A1EEF2-1CC1-4047-B7FF-9A4F2B4F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8DFDE3B0-E812-4839-9327-CC61C7D36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1C1EFA8-9BC1-4571-B309-75EBCB92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B8B262-C72A-4F95-85D9-D5DEBE1C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671573-1293-4028-B294-13780957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7755529-5A2A-4EBB-A54D-7FBC4242F3CE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853A4B-AB5F-4EBE-8FA0-7DBC818A3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FF7C2-3591-4534-8948-BC406167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58C952A-4AB8-491F-A5E2-76A926BA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3AAA518B-D5FB-4626-8677-B5E095195DE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09ACA57-E9E3-453B-9196-19812781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357C7-00B3-4FB0-B30F-E2264BC0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C8E964-1DFA-4D9D-9AD6-C69D7D7D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DC328302-02A9-49EF-9172-022BB7029F0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DFAB587-DB07-44ED-8392-66ECFD43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771525</xdr:colOff>
      <xdr:row>41</xdr:row>
      <xdr:rowOff>57150</xdr:rowOff>
    </xdr:from>
    <xdr:to>
      <xdr:col>10</xdr:col>
      <xdr:colOff>19050</xdr:colOff>
      <xdr:row>64</xdr:row>
      <xdr:rowOff>66675</xdr:rowOff>
    </xdr:to>
    <xdr:graphicFrame macro="">
      <xdr:nvGraphicFramePr>
        <xdr:cNvPr id="14" name="4 Gráfico">
          <a:extLst>
            <a:ext uri="{FF2B5EF4-FFF2-40B4-BE49-F238E27FC236}">
              <a16:creationId xmlns:a16="http://schemas.microsoft.com/office/drawing/2014/main" id="{5933BFC8-2A31-4A70-9B7A-F2F827AED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E2A113B-D334-484B-828E-20E6CB73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1309A1-D3D0-4EDB-8C7E-4805F2D1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85E4AE-C233-4B2C-AF88-010F62723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7B64B61-B05E-4886-AF26-BB2FFA7881D9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FD3369-F332-46C6-85DC-BD888FDD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94014-6C07-4FF0-A9C5-7BC49D27D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2CA9E89-C044-40D2-9860-CF33E6BC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AB6469D4-19B8-4CDD-A289-1FFD605781CB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32F8930-4022-44AB-8151-E2E481CD3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ED67C-3DE8-455D-808E-1C036670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18F486F-3DB1-4375-AC83-2F6AEA67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3FEB08C3-4F39-490D-AF67-D9C3746B3BD1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3008EF-58B3-47BC-89FE-62464899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9314A-E700-47F4-86FF-199A3E8D5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8F082B1-9ACF-4456-BA80-0F7A9D8CD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A9717948-248A-4933-821D-7FDD8EF8149E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7B35B0A-9AD2-421D-89DA-AD9036C0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8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90CAA-6C3B-4A2E-9530-7EC9CB16C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9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C65DCD0-D701-4B66-B874-A1E626AA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B1D9C958-88AF-4C54-997A-2C02EA5A60FD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" name="8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B217DF4-3904-42A8-9952-D0A6C9FC2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22" name="4 Gráfico">
          <a:extLst>
            <a:ext uri="{FF2B5EF4-FFF2-40B4-BE49-F238E27FC236}">
              <a16:creationId xmlns:a16="http://schemas.microsoft.com/office/drawing/2014/main" id="{557B6EED-2A74-4F8B-8EF7-ACE2C7272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C18DEE7-5081-4823-AC5F-22A73CE7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7334250" cy="1457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</xdr:row>
      <xdr:rowOff>0</xdr:rowOff>
    </xdr:from>
    <xdr:to>
      <xdr:col>0</xdr:col>
      <xdr:colOff>333375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4EEBA-0ECF-4189-890D-A0D2C446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9</xdr:row>
      <xdr:rowOff>0</xdr:rowOff>
    </xdr:from>
    <xdr:to>
      <xdr:col>0</xdr:col>
      <xdr:colOff>676275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AF797E-75B5-41D9-9FCB-EE01049B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9</xdr:row>
      <xdr:rowOff>0</xdr:rowOff>
    </xdr:from>
    <xdr:to>
      <xdr:col>1</xdr:col>
      <xdr:colOff>200025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87F342-01E8-40DC-BA77-3E1415E6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617763</xdr:colOff>
      <xdr:row>20</xdr:row>
      <xdr:rowOff>34019</xdr:rowOff>
    </xdr:from>
    <xdr:to>
      <xdr:col>8</xdr:col>
      <xdr:colOff>542924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AF613E-E513-495F-93BD-7F102B0C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752475</xdr:colOff>
      <xdr:row>7</xdr:row>
      <xdr:rowOff>123824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8EE7C7-F91B-4DC3-AD8B-6723AF34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715250" cy="1457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0</xdr:rowOff>
    </xdr:from>
    <xdr:to>
      <xdr:col>0</xdr:col>
      <xdr:colOff>361950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8FF75-602C-4B6C-B819-8ABEA924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9</xdr:row>
      <xdr:rowOff>0</xdr:rowOff>
    </xdr:from>
    <xdr:to>
      <xdr:col>0</xdr:col>
      <xdr:colOff>704850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D0F4A1-A660-44DF-B05B-9D865422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9A9578-A98B-42B1-B913-4901903F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512988</xdr:colOff>
      <xdr:row>20</xdr:row>
      <xdr:rowOff>34019</xdr:rowOff>
    </xdr:from>
    <xdr:to>
      <xdr:col>8</xdr:col>
      <xdr:colOff>438149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972D2-76B7-4008-BAE1-5701B65F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7" name="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8934C5E-88AF-44FA-B24B-D7A29B21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742949</xdr:colOff>
      <xdr:row>7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A0DE031-7AAC-4680-A930-65B06454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7820024" cy="1457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0</xdr:rowOff>
    </xdr:from>
    <xdr:to>
      <xdr:col>0</xdr:col>
      <xdr:colOff>342900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77535-6CCC-4636-AE71-619864DEF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9</xdr:row>
      <xdr:rowOff>0</xdr:rowOff>
    </xdr:from>
    <xdr:to>
      <xdr:col>0</xdr:col>
      <xdr:colOff>685800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A3E641-DD2A-4C65-A235-3A2221C6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9</xdr:row>
      <xdr:rowOff>0</xdr:rowOff>
    </xdr:from>
    <xdr:to>
      <xdr:col>1</xdr:col>
      <xdr:colOff>209550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13B53C-5655-4368-881E-967E22FEB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533400</xdr:colOff>
      <xdr:row>20</xdr:row>
      <xdr:rowOff>34019</xdr:rowOff>
    </xdr:from>
    <xdr:to>
      <xdr:col>8</xdr:col>
      <xdr:colOff>314324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AE50A0-9168-49BB-B71A-C2D80EC5F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752475</xdr:colOff>
      <xdr:row>7</xdr:row>
      <xdr:rowOff>152401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A9BA589-9E93-4625-93A5-4ECEC71D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677150" cy="1485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11342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C18E3-AFF1-D8A9-D23B-FA840654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0</xdr:rowOff>
    </xdr:from>
    <xdr:to>
      <xdr:col>1</xdr:col>
      <xdr:colOff>609600</xdr:colOff>
      <xdr:row>10</xdr:row>
      <xdr:rowOff>95250</xdr:rowOff>
    </xdr:to>
    <xdr:pic>
      <xdr:nvPicPr>
        <xdr:cNvPr id="2111342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6232B8-5E1C-1A42-17B0-5621A0FB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895350</xdr:colOff>
      <xdr:row>10</xdr:row>
      <xdr:rowOff>95250</xdr:rowOff>
    </xdr:to>
    <xdr:pic>
      <xdr:nvPicPr>
        <xdr:cNvPr id="21113425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E7F986D-DAB4-A7FA-2153-28ABC2A9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17780</xdr:colOff>
      <xdr:row>3</xdr:row>
      <xdr:rowOff>121920</xdr:rowOff>
    </xdr:from>
    <xdr:to>
      <xdr:col>9</xdr:col>
      <xdr:colOff>146104</xdr:colOff>
      <xdr:row>7</xdr:row>
      <xdr:rowOff>101186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6D55FEF-8E40-493F-B0AF-755DD6AACAAE}"/>
            </a:ext>
          </a:extLst>
        </xdr:cNvPr>
        <xdr:cNvSpPr txBox="1"/>
      </xdr:nvSpPr>
      <xdr:spPr>
        <a:xfrm>
          <a:off x="2829560" y="312420"/>
          <a:ext cx="305054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Abastecimiento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10 Enero 2015</a:t>
          </a:r>
          <a:endParaRPr lang="es-CO" sz="1600" b="1" baseline="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5D6A8C3-16F0-46A2-A672-BE7657CCE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572750" cy="15525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8</xdr:row>
      <xdr:rowOff>190500</xdr:rowOff>
    </xdr:from>
    <xdr:to>
      <xdr:col>1</xdr:col>
      <xdr:colOff>352425</xdr:colOff>
      <xdr:row>10</xdr:row>
      <xdr:rowOff>104775</xdr:rowOff>
    </xdr:to>
    <xdr:pic>
      <xdr:nvPicPr>
        <xdr:cNvPr id="21157438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B421A-2DBE-4B0C-3C90-257E1BF0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9070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8</xdr:row>
      <xdr:rowOff>180975</xdr:rowOff>
    </xdr:from>
    <xdr:to>
      <xdr:col>1</xdr:col>
      <xdr:colOff>666750</xdr:colOff>
      <xdr:row>10</xdr:row>
      <xdr:rowOff>95250</xdr:rowOff>
    </xdr:to>
    <xdr:pic>
      <xdr:nvPicPr>
        <xdr:cNvPr id="21157439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2ED1C0-C76C-62B1-7451-9348A855C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811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8</xdr:row>
      <xdr:rowOff>171450</xdr:rowOff>
    </xdr:from>
    <xdr:to>
      <xdr:col>1</xdr:col>
      <xdr:colOff>952500</xdr:colOff>
      <xdr:row>10</xdr:row>
      <xdr:rowOff>76200</xdr:rowOff>
    </xdr:to>
    <xdr:pic>
      <xdr:nvPicPr>
        <xdr:cNvPr id="21157440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039460-8F98-0EF6-8106-BF8099C0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716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456248</xdr:colOff>
      <xdr:row>1</xdr:row>
      <xdr:rowOff>78105</xdr:rowOff>
    </xdr:from>
    <xdr:to>
      <xdr:col>9</xdr:col>
      <xdr:colOff>7679</xdr:colOff>
      <xdr:row>7</xdr:row>
      <xdr:rowOff>78105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359BB19E-1B2D-4DD7-8A72-1CCF7270BC2A}"/>
            </a:ext>
          </a:extLst>
        </xdr:cNvPr>
        <xdr:cNvSpPr txBox="1"/>
      </xdr:nvSpPr>
      <xdr:spPr>
        <a:xfrm>
          <a:off x="2689860" y="251460"/>
          <a:ext cx="296418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4F1CCE9-42FA-4842-B19E-354590FE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363200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10</xdr:row>
      <xdr:rowOff>9525</xdr:rowOff>
    </xdr:from>
    <xdr:to>
      <xdr:col>1</xdr:col>
      <xdr:colOff>323850</xdr:colOff>
      <xdr:row>11</xdr:row>
      <xdr:rowOff>104775</xdr:rowOff>
    </xdr:to>
    <xdr:pic>
      <xdr:nvPicPr>
        <xdr:cNvPr id="2115846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D9C89-5AA8-39DC-F332-C0669FD51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10</xdr:row>
      <xdr:rowOff>19050</xdr:rowOff>
    </xdr:from>
    <xdr:to>
      <xdr:col>1</xdr:col>
      <xdr:colOff>628650</xdr:colOff>
      <xdr:row>11</xdr:row>
      <xdr:rowOff>123825</xdr:rowOff>
    </xdr:to>
    <xdr:pic>
      <xdr:nvPicPr>
        <xdr:cNvPr id="2115846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3D47B5-7464-A05C-1D12-19CB3456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97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10</xdr:row>
      <xdr:rowOff>19050</xdr:rowOff>
    </xdr:from>
    <xdr:to>
      <xdr:col>1</xdr:col>
      <xdr:colOff>914400</xdr:colOff>
      <xdr:row>11</xdr:row>
      <xdr:rowOff>123825</xdr:rowOff>
    </xdr:to>
    <xdr:pic>
      <xdr:nvPicPr>
        <xdr:cNvPr id="2115846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E3BB0C-DFCE-0BFD-975A-ADE357F9E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0097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270510</xdr:colOff>
      <xdr:row>3</xdr:row>
      <xdr:rowOff>7620</xdr:rowOff>
    </xdr:from>
    <xdr:to>
      <xdr:col>9</xdr:col>
      <xdr:colOff>21069</xdr:colOff>
      <xdr:row>7</xdr:row>
      <xdr:rowOff>38178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D2EE4AA7-86A3-4773-8A0C-92215D3FD928}"/>
            </a:ext>
          </a:extLst>
        </xdr:cNvPr>
        <xdr:cNvSpPr txBox="1"/>
      </xdr:nvSpPr>
      <xdr:spPr>
        <a:xfrm>
          <a:off x="2819400" y="198120"/>
          <a:ext cx="2758440" cy="754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14</xdr:col>
      <xdr:colOff>104775</xdr:colOff>
      <xdr:row>8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BE2255-FC2D-4A59-9DFC-761416ED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10134600" cy="1600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10</xdr:row>
      <xdr:rowOff>0</xdr:rowOff>
    </xdr:from>
    <xdr:to>
      <xdr:col>1</xdr:col>
      <xdr:colOff>304800</xdr:colOff>
      <xdr:row>11</xdr:row>
      <xdr:rowOff>95250</xdr:rowOff>
    </xdr:to>
    <xdr:pic>
      <xdr:nvPicPr>
        <xdr:cNvPr id="21408106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80608-4783-3563-5B4A-26EE79C3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621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10</xdr:row>
      <xdr:rowOff>0</xdr:rowOff>
    </xdr:from>
    <xdr:to>
      <xdr:col>1</xdr:col>
      <xdr:colOff>609600</xdr:colOff>
      <xdr:row>11</xdr:row>
      <xdr:rowOff>95250</xdr:rowOff>
    </xdr:to>
    <xdr:pic>
      <xdr:nvPicPr>
        <xdr:cNvPr id="21408107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5E1E23-2414-1FA5-08FA-5C9A2BE4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621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9</xdr:row>
      <xdr:rowOff>180975</xdr:rowOff>
    </xdr:from>
    <xdr:to>
      <xdr:col>1</xdr:col>
      <xdr:colOff>904875</xdr:colOff>
      <xdr:row>11</xdr:row>
      <xdr:rowOff>114300</xdr:rowOff>
    </xdr:to>
    <xdr:pic>
      <xdr:nvPicPr>
        <xdr:cNvPr id="21408108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8AE7B1-FBED-FFDA-87E4-52C56AC4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621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95249</xdr:colOff>
      <xdr:row>7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90972-9A63-40A3-B74C-54A2BF7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1268074" cy="15525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5949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9A743-F883-A9AD-B9D4-3F11D634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5949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6A70E6-4599-61AF-7B97-30CCB8E2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8</xdr:row>
      <xdr:rowOff>180975</xdr:rowOff>
    </xdr:from>
    <xdr:to>
      <xdr:col>1</xdr:col>
      <xdr:colOff>923925</xdr:colOff>
      <xdr:row>11</xdr:row>
      <xdr:rowOff>0</xdr:rowOff>
    </xdr:to>
    <xdr:pic>
      <xdr:nvPicPr>
        <xdr:cNvPr id="21159499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CAD60D-A13D-628E-38C5-6C79B387B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762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F95E9492-04FF-4528-9D30-F3C9724B9241}"/>
            </a:ext>
          </a:extLst>
        </xdr:cNvPr>
        <xdr:cNvSpPr txBox="1"/>
      </xdr:nvSpPr>
      <xdr:spPr>
        <a:xfrm>
          <a:off x="2865120" y="266700"/>
          <a:ext cx="2567940" cy="708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56CA425-DEA4-456D-9BF3-3C2FB13B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077450" cy="14763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86365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15D8BE-F0A7-3071-70C6-1CA70EE2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9525</xdr:rowOff>
    </xdr:from>
    <xdr:to>
      <xdr:col>1</xdr:col>
      <xdr:colOff>609600</xdr:colOff>
      <xdr:row>10</xdr:row>
      <xdr:rowOff>114300</xdr:rowOff>
    </xdr:to>
    <xdr:pic>
      <xdr:nvPicPr>
        <xdr:cNvPr id="2186365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092D29-5480-3563-9026-AE149332A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7716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236855</xdr:colOff>
      <xdr:row>1</xdr:row>
      <xdr:rowOff>38100</xdr:rowOff>
    </xdr:from>
    <xdr:to>
      <xdr:col>9</xdr:col>
      <xdr:colOff>216565</xdr:colOff>
      <xdr:row>7</xdr:row>
      <xdr:rowOff>124507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3D3CF957-BF78-4576-965C-E27A8703D11C}"/>
            </a:ext>
          </a:extLst>
        </xdr:cNvPr>
        <xdr:cNvSpPr txBox="1"/>
      </xdr:nvSpPr>
      <xdr:spPr>
        <a:xfrm>
          <a:off x="2715260" y="220980"/>
          <a:ext cx="3027680" cy="82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11</xdr:row>
      <xdr:rowOff>0</xdr:rowOff>
    </xdr:to>
    <xdr:pic>
      <xdr:nvPicPr>
        <xdr:cNvPr id="21863660" name="4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15A693-0B25-8E48-94F5-A1AA2A070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71650"/>
          <a:ext cx="276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95250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22218DD-4407-4E09-A670-A8A9EC2A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182225" cy="14763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029623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5724A-8526-AA03-9B54-8D5DF81F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029624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81542E-E798-F6AD-0496-9CDF65BB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EC75B84-E4E2-4AC8-BCF8-5D734BAB304E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990600</xdr:colOff>
      <xdr:row>10</xdr:row>
      <xdr:rowOff>95250</xdr:rowOff>
    </xdr:to>
    <xdr:pic>
      <xdr:nvPicPr>
        <xdr:cNvPr id="21029626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0B6F86-B07D-DDC8-FF19-63E59A5C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44</xdr:row>
      <xdr:rowOff>114300</xdr:rowOff>
    </xdr:from>
    <xdr:to>
      <xdr:col>7</xdr:col>
      <xdr:colOff>9525</xdr:colOff>
      <xdr:row>66</xdr:row>
      <xdr:rowOff>171450</xdr:rowOff>
    </xdr:to>
    <xdr:graphicFrame macro="">
      <xdr:nvGraphicFramePr>
        <xdr:cNvPr id="21029627" name="Gráfico 7">
          <a:extLst>
            <a:ext uri="{FF2B5EF4-FFF2-40B4-BE49-F238E27FC236}">
              <a16:creationId xmlns:a16="http://schemas.microsoft.com/office/drawing/2014/main" id="{6BD2E095-899F-C786-5F07-DC1A2221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171451</xdr:colOff>
      <xdr:row>7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529BA9E-905C-44A9-9B97-F52C5970E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010400" cy="15144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041905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5D62A-C504-DD69-3C51-457E07F11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041906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ACBA87-D587-74FE-7D5D-A2E48BCB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69255B0-52E4-4344-89BE-E7A68811A783}"/>
            </a:ext>
          </a:extLst>
        </xdr:cNvPr>
        <xdr:cNvSpPr txBox="1"/>
      </xdr:nvSpPr>
      <xdr:spPr>
        <a:xfrm>
          <a:off x="1748790" y="339090"/>
          <a:ext cx="4318635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10</xdr:row>
      <xdr:rowOff>0</xdr:rowOff>
    </xdr:from>
    <xdr:to>
      <xdr:col>1</xdr:col>
      <xdr:colOff>952500</xdr:colOff>
      <xdr:row>11</xdr:row>
      <xdr:rowOff>95250</xdr:rowOff>
    </xdr:to>
    <xdr:pic>
      <xdr:nvPicPr>
        <xdr:cNvPr id="21041908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B2B80F-6E9C-9D8A-2F8C-219C8890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38</xdr:row>
      <xdr:rowOff>152400</xdr:rowOff>
    </xdr:from>
    <xdr:to>
      <xdr:col>6</xdr:col>
      <xdr:colOff>771525</xdr:colOff>
      <xdr:row>61</xdr:row>
      <xdr:rowOff>9525</xdr:rowOff>
    </xdr:to>
    <xdr:graphicFrame macro="">
      <xdr:nvGraphicFramePr>
        <xdr:cNvPr id="21041909" name="Gráfico 7">
          <a:extLst>
            <a:ext uri="{FF2B5EF4-FFF2-40B4-BE49-F238E27FC236}">
              <a16:creationId xmlns:a16="http://schemas.microsoft.com/office/drawing/2014/main" id="{3696203B-39B3-1378-68C3-A071C3420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171450</xdr:colOff>
      <xdr:row>8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DC9298-17EF-490D-BD49-36B277495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038975" cy="16859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411268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1BB42E-CA1A-7B6F-373F-7DBFAD248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411269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9EACC1-8756-8ADB-7D0E-7E2988E65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EBB9D51-70AF-4153-9AC9-580F46103132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>
    <xdr:from>
      <xdr:col>1</xdr:col>
      <xdr:colOff>19050</xdr:colOff>
      <xdr:row>35</xdr:row>
      <xdr:rowOff>85725</xdr:rowOff>
    </xdr:from>
    <xdr:to>
      <xdr:col>6</xdr:col>
      <xdr:colOff>733425</xdr:colOff>
      <xdr:row>56</xdr:row>
      <xdr:rowOff>161925</xdr:rowOff>
    </xdr:to>
    <xdr:graphicFrame macro="">
      <xdr:nvGraphicFramePr>
        <xdr:cNvPr id="21411271" name="Gráfico 6">
          <a:extLst>
            <a:ext uri="{FF2B5EF4-FFF2-40B4-BE49-F238E27FC236}">
              <a16:creationId xmlns:a16="http://schemas.microsoft.com/office/drawing/2014/main" id="{5F021D1F-D9B7-C277-ED4C-912C9EBEF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19049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AC763E-C5BF-4469-9943-16CBA843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029449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714895</xdr:colOff>
      <xdr:row>9</xdr:row>
      <xdr:rowOff>141316</xdr:rowOff>
    </xdr:from>
    <xdr:to>
      <xdr:col>1</xdr:col>
      <xdr:colOff>991120</xdr:colOff>
      <xdr:row>11</xdr:row>
      <xdr:rowOff>151532</xdr:rowOff>
    </xdr:to>
    <xdr:pic>
      <xdr:nvPicPr>
        <xdr:cNvPr id="7" name="4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24F768-5494-4D42-9D7F-075008F98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95301"/>
          <a:ext cx="276225" cy="334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1854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DE149-F26C-4974-AAC1-4E0DA875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1854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15E731-AD95-3CBF-A139-72DE4481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B00360E-D6D6-4E8F-8AB1-80C3E6100052}"/>
            </a:ext>
          </a:extLst>
        </xdr:cNvPr>
        <xdr:cNvSpPr txBox="1"/>
      </xdr:nvSpPr>
      <xdr:spPr>
        <a:xfrm>
          <a:off x="2717483" y="683895"/>
          <a:ext cx="2972813" cy="779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07966B-598C-4223-96AA-2FF01F97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04013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</sheetPr>
  <dimension ref="A1:N33"/>
  <sheetViews>
    <sheetView showGridLines="0" tabSelected="1" workbookViewId="0"/>
  </sheetViews>
  <sheetFormatPr baseColWidth="10" defaultColWidth="9" defaultRowHeight="12.45" x14ac:dyDescent="0.2"/>
  <cols>
    <col min="1" max="1" width="4.6640625" style="4" customWidth="1"/>
    <col min="2" max="2" width="19.5546875" style="4" customWidth="1"/>
    <col min="3" max="3" width="4.44140625" style="4" customWidth="1"/>
    <col min="4" max="13" width="7.6640625" style="4" customWidth="1"/>
    <col min="14" max="14" width="7.109375" style="4" customWidth="1"/>
    <col min="15" max="250" width="10.88671875" style="4" customWidth="1"/>
    <col min="251" max="251" width="1.88671875" style="4" customWidth="1"/>
    <col min="252" max="252" width="10.5546875" style="4" customWidth="1"/>
    <col min="253" max="253" width="9.88671875" style="4" customWidth="1"/>
    <col min="254" max="255" width="7.88671875" style="4" customWidth="1"/>
    <col min="256" max="16384" width="9" style="4"/>
  </cols>
  <sheetData>
    <row r="1" spans="1:14" ht="13.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3.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3.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/>
    </row>
    <row r="5" spans="1:14" ht="13.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/>
    </row>
    <row r="6" spans="1:14" ht="13.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</row>
    <row r="7" spans="1:14" ht="13.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/>
    </row>
    <row r="8" spans="1:14" ht="13.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/>
    </row>
    <row r="9" spans="1:14" ht="13.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</row>
    <row r="10" spans="1:14" ht="13.1" x14ac:dyDescent="0.25">
      <c r="A10" s="5"/>
      <c r="B10" s="218" t="s">
        <v>5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8"/>
    </row>
    <row r="11" spans="1:14" ht="13.1" x14ac:dyDescent="0.25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</row>
    <row r="12" spans="1:14" ht="13.1" x14ac:dyDescent="0.25">
      <c r="A12" s="5"/>
      <c r="B12" s="10"/>
      <c r="C12" s="9"/>
      <c r="D12" s="10"/>
      <c r="E12" s="9"/>
      <c r="F12" s="9"/>
      <c r="G12" s="9"/>
      <c r="H12" s="9"/>
      <c r="I12" s="9"/>
      <c r="J12" s="11"/>
      <c r="K12" s="9"/>
      <c r="L12" s="9"/>
      <c r="M12" s="9"/>
      <c r="N12" s="8"/>
    </row>
    <row r="13" spans="1:14" ht="13.1" x14ac:dyDescent="0.25">
      <c r="A13" s="5"/>
      <c r="B13" s="12" t="s">
        <v>22</v>
      </c>
      <c r="C13" s="13"/>
      <c r="D13" s="11" t="s">
        <v>32</v>
      </c>
      <c r="E13" s="11"/>
      <c r="F13" s="11"/>
      <c r="G13" s="11"/>
      <c r="H13" s="11"/>
      <c r="J13" s="11" t="s">
        <v>391</v>
      </c>
      <c r="K13" s="14"/>
      <c r="M13" s="9"/>
      <c r="N13" s="8"/>
    </row>
    <row r="14" spans="1:14" ht="13.1" x14ac:dyDescent="0.25">
      <c r="A14" s="5"/>
      <c r="B14" s="12"/>
      <c r="C14" s="15"/>
      <c r="D14" s="11" t="s">
        <v>392</v>
      </c>
      <c r="E14" s="11"/>
      <c r="F14" s="11"/>
      <c r="G14" s="11"/>
      <c r="H14" s="11"/>
      <c r="I14" s="14"/>
      <c r="J14" s="11" t="s">
        <v>19</v>
      </c>
      <c r="K14" s="14"/>
      <c r="L14" s="11"/>
      <c r="M14" s="9"/>
      <c r="N14" s="8"/>
    </row>
    <row r="15" spans="1:14" ht="13.1" x14ac:dyDescent="0.25">
      <c r="A15" s="5"/>
      <c r="B15" s="12"/>
      <c r="C15" s="15"/>
      <c r="D15" s="11" t="s">
        <v>393</v>
      </c>
      <c r="E15" s="11"/>
      <c r="F15" s="11"/>
      <c r="G15" s="11"/>
      <c r="H15" s="11"/>
      <c r="I15" s="14"/>
      <c r="J15" s="11" t="s">
        <v>78</v>
      </c>
      <c r="K15" s="14"/>
      <c r="L15" s="11"/>
      <c r="M15" s="9"/>
      <c r="N15" s="8"/>
    </row>
    <row r="16" spans="1:14" ht="15.05" x14ac:dyDescent="0.3">
      <c r="A16" s="5"/>
      <c r="B16" s="10"/>
      <c r="C16" s="9"/>
      <c r="D16" s="11" t="s">
        <v>394</v>
      </c>
      <c r="E16" s="9"/>
      <c r="F16" s="9"/>
      <c r="G16" s="9"/>
      <c r="H16" s="9"/>
      <c r="I16" s="9"/>
      <c r="J16" s="95" t="s">
        <v>77</v>
      </c>
      <c r="K16" s="9"/>
      <c r="L16" s="9"/>
      <c r="M16" s="9"/>
      <c r="N16" s="8"/>
    </row>
    <row r="17" spans="1:14" ht="13.1" x14ac:dyDescent="0.25">
      <c r="A17" s="5"/>
      <c r="B17" s="10"/>
      <c r="C17" s="9"/>
      <c r="E17" s="9"/>
      <c r="F17" s="9"/>
      <c r="G17" s="9"/>
      <c r="H17" s="9"/>
      <c r="I17" s="9"/>
      <c r="J17" s="11" t="s">
        <v>79</v>
      </c>
      <c r="K17" s="9"/>
      <c r="L17" s="9"/>
      <c r="M17" s="9"/>
      <c r="N17" s="8"/>
    </row>
    <row r="18" spans="1:14" ht="15.05" x14ac:dyDescent="0.3">
      <c r="A18" s="5"/>
      <c r="B18" s="9"/>
      <c r="C18" s="9"/>
      <c r="D18" s="13"/>
      <c r="E18" s="9"/>
      <c r="F18" s="9"/>
      <c r="G18" s="9"/>
      <c r="H18" s="9"/>
      <c r="I18" s="9"/>
      <c r="J18" s="95" t="s">
        <v>357</v>
      </c>
      <c r="K18" s="9"/>
      <c r="L18" s="9"/>
      <c r="M18" s="9"/>
      <c r="N18" s="8"/>
    </row>
    <row r="19" spans="1:14" ht="13.1" x14ac:dyDescent="0.25">
      <c r="A19" s="5"/>
      <c r="B19" s="9"/>
      <c r="C19" s="9"/>
      <c r="D19" s="11"/>
      <c r="E19" s="9"/>
      <c r="F19" s="9"/>
      <c r="G19" s="9"/>
      <c r="H19" s="9"/>
      <c r="I19" s="9"/>
      <c r="K19" s="9"/>
      <c r="L19" s="9"/>
      <c r="M19" s="9"/>
      <c r="N19" s="8"/>
    </row>
    <row r="20" spans="1:14" ht="15.05" x14ac:dyDescent="0.3">
      <c r="A20" s="5"/>
      <c r="B20" s="9"/>
      <c r="C20" s="9"/>
      <c r="D20" s="11"/>
      <c r="E20" s="9"/>
      <c r="F20" s="9"/>
      <c r="G20" s="9"/>
      <c r="H20" s="9"/>
      <c r="I20" s="9"/>
      <c r="J20" s="95"/>
      <c r="K20" s="9"/>
      <c r="L20" s="9"/>
      <c r="M20" s="9"/>
      <c r="N20" s="8"/>
    </row>
    <row r="21" spans="1:14" ht="15.75" customHeight="1" x14ac:dyDescent="0.25">
      <c r="A21" s="5"/>
      <c r="B21" s="16" t="s">
        <v>21</v>
      </c>
      <c r="C21" s="17"/>
      <c r="D21" s="217" t="s">
        <v>346</v>
      </c>
      <c r="E21" s="217"/>
      <c r="F21" s="217"/>
      <c r="G21" s="217"/>
      <c r="H21" s="217"/>
      <c r="I21" s="217"/>
      <c r="J21" s="217"/>
      <c r="K21" s="217"/>
      <c r="L21" s="217"/>
      <c r="M21" s="217"/>
      <c r="N21" s="18"/>
    </row>
    <row r="22" spans="1:14" ht="15.55" customHeight="1" x14ac:dyDescent="0.3">
      <c r="A22" s="5"/>
      <c r="D22" s="19"/>
      <c r="E22" s="95" t="s">
        <v>373</v>
      </c>
      <c r="J22" s="95" t="s">
        <v>374</v>
      </c>
      <c r="N22" s="8"/>
    </row>
    <row r="23" spans="1:14" ht="15.55" customHeight="1" x14ac:dyDescent="0.3">
      <c r="A23" s="5"/>
      <c r="D23" s="19"/>
      <c r="E23" s="95" t="s">
        <v>375</v>
      </c>
      <c r="N23" s="8"/>
    </row>
    <row r="24" spans="1:14" ht="15.55" customHeight="1" x14ac:dyDescent="0.3">
      <c r="A24" s="5"/>
      <c r="C24" s="12"/>
      <c r="D24" s="15"/>
      <c r="E24" s="11" t="s">
        <v>0</v>
      </c>
      <c r="F24" s="20"/>
      <c r="J24" s="95" t="s">
        <v>347</v>
      </c>
      <c r="K24" s="21"/>
      <c r="N24" s="8"/>
    </row>
    <row r="25" spans="1:14" ht="15.55" customHeight="1" x14ac:dyDescent="0.2">
      <c r="A25" s="5"/>
      <c r="B25" s="12"/>
      <c r="C25" s="12"/>
      <c r="E25" s="11" t="s">
        <v>1</v>
      </c>
      <c r="F25" s="21"/>
      <c r="J25" s="11" t="s">
        <v>31</v>
      </c>
      <c r="K25" s="11"/>
      <c r="L25" s="11"/>
      <c r="N25" s="8"/>
    </row>
    <row r="26" spans="1:14" x14ac:dyDescent="0.2">
      <c r="A26" s="5"/>
      <c r="E26" s="11" t="s">
        <v>6</v>
      </c>
      <c r="F26" s="11"/>
      <c r="J26" s="11" t="s">
        <v>8</v>
      </c>
      <c r="N26" s="8"/>
    </row>
    <row r="27" spans="1:14" x14ac:dyDescent="0.2">
      <c r="A27" s="5"/>
      <c r="N27" s="8"/>
    </row>
    <row r="28" spans="1:14" x14ac:dyDescent="0.2">
      <c r="A28" s="5"/>
      <c r="N28" s="8"/>
    </row>
    <row r="29" spans="1:14" x14ac:dyDescent="0.2">
      <c r="A29" s="5"/>
      <c r="N29" s="8"/>
    </row>
    <row r="30" spans="1:14" x14ac:dyDescent="0.2">
      <c r="A30" s="5"/>
      <c r="N30" s="8"/>
    </row>
    <row r="31" spans="1:14" ht="13.1" x14ac:dyDescent="0.2">
      <c r="A31" s="90" t="s">
        <v>363</v>
      </c>
      <c r="B31" s="12"/>
      <c r="C31" s="12"/>
      <c r="N31" s="8"/>
    </row>
    <row r="32" spans="1:14" ht="13.1" x14ac:dyDescent="0.2">
      <c r="A32" s="139" t="s">
        <v>384</v>
      </c>
      <c r="B32" s="12"/>
      <c r="C32" s="12"/>
      <c r="N32" s="8"/>
    </row>
    <row r="33" spans="1:14" x14ac:dyDescent="0.2">
      <c r="A33" s="140" t="s">
        <v>396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</sheetData>
  <mergeCells count="2">
    <mergeCell ref="D21:M21"/>
    <mergeCell ref="B10:M10"/>
  </mergeCells>
  <hyperlinks>
    <hyperlink ref="E24" location="'Frutas $ '!A1" display="Frutas" xr:uid="{00000000-0004-0000-0000-000000000000}"/>
    <hyperlink ref="N21" location="'Abastecimiento Bogotá'!A1" display="Abastecimiento Bogotá" xr:uid="{00000000-0004-0000-0000-000005000000}"/>
    <hyperlink ref="J24" location="'Cárnicos $'!A1" display="Carnicos" xr:uid="{00000000-0004-0000-0000-000010000000}"/>
    <hyperlink ref="J25" location="'Huevos y lácteos $'!A1" display="Huevos y lácteos" xr:uid="{00000000-0004-0000-0000-00000C000000}"/>
    <hyperlink ref="E26" location="'Granos y procesados $'!A1" display="Granos y procesados" xr:uid="{00000000-0004-0000-0000-000003000000}"/>
    <hyperlink ref="J26" location="'Tubérculos y plátanos $'!A1" display="Tuberculos y platanos" xr:uid="{00000000-0004-0000-0000-000002000000}"/>
    <hyperlink ref="E25" location="'Hortalizas $'!A1" display="Hortalizas" xr:uid="{00000000-0004-0000-0000-000001000000}"/>
    <hyperlink ref="E22" location="'IPAAC Variacion mensual'!A1" display="IPAAC Variacion mensual" xr:uid="{CD7DB200-0540-43DF-B04B-332E0E7A6AA6}"/>
    <hyperlink ref="J22" location="'IPAAC Variacion año corrido'!A1" display="IPAAC Variacion año corrido" xr:uid="{216716CB-D572-4471-9FD0-55A33760800C}"/>
    <hyperlink ref="E23" location="'IPAAC Variacion Anual'!A1" display="IPAAC Variacion doce meses" xr:uid="{F4104440-F40E-4353-BAC8-8037DED608DE}"/>
    <hyperlink ref="J14" location="'Abastecimiento Bogotá'!Área_de_impresión" display="Abastecimiento Bogotá" xr:uid="{7959BC58-DE5D-4C6A-8AD5-124C41D054D4}"/>
    <hyperlink ref="D13" location="'Abastecimiento ciudades'!A1" display="Abastecimiento por ciudades" xr:uid="{9C87D140-2CB4-4BC6-A6B8-0940EA2BAF04}"/>
    <hyperlink ref="D13:F13" location="'Abastecimiento ciudades'!Área_de_impresión" display="Abastecimiento por ciudades" xr:uid="{CB52B3E8-0DEA-4319-BCAF-4DC73D6BC14C}"/>
    <hyperlink ref="D14" location="'Abastecimiento ciudades frutas'!Área_de_impresión" display="Abastecimiento ciudades frutas" xr:uid="{C8BB50E6-DC05-40EB-92D1-1842005B01B5}"/>
    <hyperlink ref="D15" location="'Abastecimiento verduras '!Área_de_impresión" display="Abastecimiento verduras" xr:uid="{68445F59-90AD-4E95-972E-665866B4DF83}"/>
    <hyperlink ref="D16" location="'Abastecimiento tuberculos '!Área_de_impresión" display="Abastecimiento tubérculos" xr:uid="{941D025C-5271-4384-88B5-E1588A040BB5}"/>
    <hyperlink ref="J13" location="'Abastecimiento ciudades otros'!Área_de_impresión" display="Abastecimiento ciudades otros" xr:uid="{D6AED2FA-74CB-4FFD-8AF8-C8ED811E8CE9}"/>
    <hyperlink ref="J15" location="'Abastecimiento Bovinos unidades'!A1" display="Abastecimiento bovino unidades" xr:uid="{B65E521E-4AAC-48F6-8009-E89423A1AB20}"/>
    <hyperlink ref="J16" location="'Abastecimiento Bufalos unidades'!A1" display="Abastecimiento bufalos unidades" xr:uid="{E4EA6E8E-D91A-42C7-9F70-2285D386D620}"/>
    <hyperlink ref="J17" location="'Abastecimiento Porcinos unidade'!A1" display="Abastecimiento porcino unidades" xr:uid="{9E7525A9-EBF6-49D0-B482-0AA1A643E28D}"/>
    <hyperlink ref="J18" location="'Sacrificio Ganado Bog-Cundi'!A1" display="Sacrificio Ganado Bog-Cundi" xr:uid="{63FB1013-8C43-4726-BD70-2099DB819D81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&amp;C&amp;"-,Negrita"&amp;K03-021Índice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A1:BM185"/>
  <sheetViews>
    <sheetView showGridLines="0" workbookViewId="0"/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2" width="11.5546875" style="65" customWidth="1"/>
    <col min="13" max="13" width="11.5546875" style="46" customWidth="1"/>
    <col min="14" max="14" width="11.5546875" style="47" customWidth="1"/>
    <col min="15" max="15" width="8.44140625" style="47" bestFit="1" customWidth="1"/>
    <col min="16" max="16" width="5.6640625" style="46" customWidth="1"/>
    <col min="17" max="17" width="9.5546875" style="46" customWidth="1"/>
    <col min="18" max="18" width="11.109375" style="46" bestFit="1" customWidth="1"/>
    <col min="19" max="35" width="11.5546875" style="46" customWidth="1"/>
    <col min="36" max="63" width="11.5546875" style="47" customWidth="1"/>
    <col min="64" max="65" width="11.5546875" style="47"/>
    <col min="66" max="16384" width="11.5546875" style="66"/>
  </cols>
  <sheetData>
    <row r="1" spans="1:25" ht="15.75" customHeight="1" x14ac:dyDescent="0.2">
      <c r="A1" s="99"/>
      <c r="B1" s="99" t="s">
        <v>57</v>
      </c>
      <c r="C1" s="99"/>
      <c r="D1" s="46"/>
      <c r="E1" s="99"/>
      <c r="F1" s="99"/>
      <c r="G1" s="99"/>
      <c r="H1" s="99"/>
      <c r="I1" s="99"/>
      <c r="J1" s="99"/>
      <c r="K1" s="100"/>
    </row>
    <row r="2" spans="1:25" ht="15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101"/>
    </row>
    <row r="3" spans="1:25" ht="15.7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101"/>
    </row>
    <row r="4" spans="1:25" ht="15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101"/>
    </row>
    <row r="5" spans="1:25" ht="15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101"/>
    </row>
    <row r="6" spans="1:25" ht="15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101"/>
    </row>
    <row r="7" spans="1:25" ht="15.75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101"/>
    </row>
    <row r="8" spans="1:25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5" ht="13.1" x14ac:dyDescent="0.25">
      <c r="B9" s="20"/>
      <c r="C9" s="220" t="s">
        <v>34</v>
      </c>
      <c r="D9" s="220"/>
      <c r="E9" s="220"/>
      <c r="F9" s="220"/>
      <c r="G9" s="220"/>
      <c r="H9" s="220"/>
      <c r="I9" s="220"/>
      <c r="J9" s="220"/>
      <c r="K9" s="26"/>
    </row>
    <row r="10" spans="1:25" ht="13.1" x14ac:dyDescent="0.25">
      <c r="B10" s="20"/>
      <c r="C10" s="221" t="s">
        <v>399</v>
      </c>
      <c r="D10" s="221"/>
      <c r="E10" s="221"/>
      <c r="F10" s="221"/>
      <c r="G10" s="221"/>
      <c r="H10" s="221"/>
      <c r="I10" s="221"/>
      <c r="J10" s="221"/>
      <c r="K10" s="26"/>
    </row>
    <row r="11" spans="1:25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5" ht="15.75" customHeight="1" x14ac:dyDescent="0.25">
      <c r="B12" s="27"/>
      <c r="C12" s="223" t="s">
        <v>400</v>
      </c>
      <c r="D12" s="223"/>
      <c r="E12" s="222" t="s">
        <v>401</v>
      </c>
      <c r="F12" s="222" t="s">
        <v>383</v>
      </c>
      <c r="G12" s="223" t="s">
        <v>56</v>
      </c>
      <c r="H12" s="223"/>
      <c r="I12" s="222" t="s">
        <v>401</v>
      </c>
      <c r="J12" s="222" t="s">
        <v>383</v>
      </c>
      <c r="K12" s="26"/>
    </row>
    <row r="13" spans="1:25" ht="15.75" customHeight="1" x14ac:dyDescent="0.2">
      <c r="B13" s="31"/>
      <c r="C13" s="29">
        <v>2023</v>
      </c>
      <c r="D13" s="29">
        <v>2024</v>
      </c>
      <c r="E13" s="222"/>
      <c r="F13" s="222"/>
      <c r="G13" s="29">
        <v>2023</v>
      </c>
      <c r="H13" s="29">
        <v>2024</v>
      </c>
      <c r="I13" s="222"/>
      <c r="J13" s="222"/>
      <c r="K13" s="26"/>
    </row>
    <row r="14" spans="1:25" ht="13.1" x14ac:dyDescent="0.2">
      <c r="B14" s="31"/>
      <c r="C14" s="77"/>
      <c r="D14" s="77"/>
      <c r="E14" s="62"/>
      <c r="F14" s="31"/>
      <c r="G14" s="31"/>
      <c r="H14" s="31"/>
      <c r="I14" s="69"/>
      <c r="J14" s="69"/>
      <c r="K14" s="26"/>
      <c r="P14" s="96"/>
      <c r="Q14" s="86"/>
    </row>
    <row r="15" spans="1:25" ht="13.1" x14ac:dyDescent="0.25">
      <c r="A15" s="34"/>
      <c r="B15" s="85" t="s">
        <v>33</v>
      </c>
      <c r="C15" s="79">
        <v>5457107.9422499994</v>
      </c>
      <c r="D15" s="92">
        <v>5305499.8040600009</v>
      </c>
      <c r="E15" s="169">
        <v>-2.7781773751664076</v>
      </c>
      <c r="F15" s="37">
        <v>100</v>
      </c>
      <c r="G15" s="79">
        <v>574041.60541999945</v>
      </c>
      <c r="H15" s="78">
        <v>624668.54217000003</v>
      </c>
      <c r="I15" s="80">
        <v>8.8193845658554935</v>
      </c>
      <c r="J15" s="39">
        <v>100</v>
      </c>
      <c r="K15" s="26"/>
      <c r="L15" s="102"/>
      <c r="P15" s="97"/>
      <c r="Q15" s="85"/>
      <c r="R15" s="87"/>
      <c r="S15" s="86"/>
      <c r="T15" s="87"/>
      <c r="U15" s="113"/>
      <c r="V15" s="87"/>
      <c r="W15" s="86"/>
      <c r="X15" s="87"/>
      <c r="Y15" s="113"/>
    </row>
    <row r="16" spans="1:25" ht="13.1" x14ac:dyDescent="0.25">
      <c r="A16" s="122">
        <v>63001</v>
      </c>
      <c r="B16" s="20" t="s">
        <v>149</v>
      </c>
      <c r="C16" s="41">
        <v>85250.462440000047</v>
      </c>
      <c r="D16" s="81">
        <v>85871.067040000009</v>
      </c>
      <c r="E16" s="82">
        <v>0.72797798655550139</v>
      </c>
      <c r="F16" s="42">
        <v>1.618529266070045</v>
      </c>
      <c r="G16" s="41">
        <v>9802.3708600000118</v>
      </c>
      <c r="H16" s="81">
        <v>10116.235000000001</v>
      </c>
      <c r="I16" s="83">
        <v>3.2019206830946985</v>
      </c>
      <c r="J16" s="42">
        <v>1.6194564504333442</v>
      </c>
      <c r="K16" s="26"/>
      <c r="M16" s="103"/>
      <c r="N16" s="47" t="s">
        <v>62</v>
      </c>
      <c r="O16" s="47" t="s">
        <v>367</v>
      </c>
      <c r="P16" s="97"/>
      <c r="Q16" s="20"/>
      <c r="R16" s="111"/>
      <c r="S16" s="112"/>
      <c r="T16" s="111"/>
      <c r="U16" s="113"/>
      <c r="V16" s="111"/>
      <c r="W16" s="112"/>
      <c r="X16" s="111"/>
      <c r="Y16" s="113"/>
    </row>
    <row r="17" spans="1:35" ht="13.1" x14ac:dyDescent="0.25">
      <c r="A17" s="122">
        <v>8001</v>
      </c>
      <c r="B17" s="20" t="s">
        <v>150</v>
      </c>
      <c r="C17" s="41">
        <v>411755.4226799999</v>
      </c>
      <c r="D17" s="81">
        <v>421296.59293999983</v>
      </c>
      <c r="E17" s="82">
        <v>2.3171935898012208</v>
      </c>
      <c r="F17" s="42">
        <v>7.9407522099540033</v>
      </c>
      <c r="G17" s="41">
        <v>48675.762499999983</v>
      </c>
      <c r="H17" s="81">
        <v>51305.552200000006</v>
      </c>
      <c r="I17" s="83">
        <v>5.4026677034592296</v>
      </c>
      <c r="J17" s="42">
        <v>8.2132441025079643</v>
      </c>
      <c r="K17" s="26"/>
      <c r="M17" s="103"/>
      <c r="N17" s="47" t="s">
        <v>67</v>
      </c>
      <c r="O17" s="197">
        <v>0.68618587964400368</v>
      </c>
      <c r="P17" s="97"/>
      <c r="Q17" s="20"/>
      <c r="R17" s="111"/>
      <c r="S17" s="112"/>
      <c r="T17" s="111"/>
      <c r="U17" s="113"/>
      <c r="V17" s="111"/>
      <c r="W17" s="112"/>
      <c r="X17" s="111"/>
      <c r="Y17" s="113"/>
    </row>
    <row r="18" spans="1:35" ht="13.1" x14ac:dyDescent="0.25">
      <c r="A18" s="121">
        <v>11001</v>
      </c>
      <c r="B18" s="35" t="s">
        <v>151</v>
      </c>
      <c r="C18" s="81">
        <v>1967260.3042399997</v>
      </c>
      <c r="D18" s="81">
        <v>1819474.9145599999</v>
      </c>
      <c r="E18" s="93">
        <v>-7.5122437717815416</v>
      </c>
      <c r="F18" s="94">
        <v>34.294128390461118</v>
      </c>
      <c r="G18" s="81">
        <v>203842.74759999957</v>
      </c>
      <c r="H18" s="81">
        <v>217152.58950000003</v>
      </c>
      <c r="I18" s="75">
        <f>+H18/G18*100-100</f>
        <v>6.5294655104033268</v>
      </c>
      <c r="J18" s="94">
        <v>34.762850190221869</v>
      </c>
      <c r="K18" s="26"/>
      <c r="M18" s="103"/>
      <c r="N18" s="47" t="s">
        <v>155</v>
      </c>
      <c r="O18" s="197">
        <v>0.72946914577932043</v>
      </c>
      <c r="P18" s="98"/>
      <c r="Q18" s="20"/>
      <c r="R18" s="111"/>
      <c r="S18" s="112"/>
      <c r="T18" s="111"/>
      <c r="U18" s="113"/>
      <c r="V18" s="111"/>
      <c r="W18" s="112"/>
      <c r="X18" s="111"/>
      <c r="Y18" s="113"/>
    </row>
    <row r="19" spans="1:35" x14ac:dyDescent="0.2">
      <c r="A19" s="121">
        <v>68001</v>
      </c>
      <c r="B19" s="20" t="s">
        <v>152</v>
      </c>
      <c r="C19" s="41">
        <v>428633.7231999996</v>
      </c>
      <c r="D19" s="81">
        <v>386425.88589999999</v>
      </c>
      <c r="E19" s="82">
        <v>-9.8470640585378106</v>
      </c>
      <c r="F19" s="42">
        <v>7.2834963749181556</v>
      </c>
      <c r="G19" s="41">
        <v>45009.04399999998</v>
      </c>
      <c r="H19" s="81">
        <v>41442.958000000006</v>
      </c>
      <c r="I19" s="83">
        <v>-7.92304319993994</v>
      </c>
      <c r="J19" s="42">
        <v>6.6343917137292845</v>
      </c>
      <c r="K19" s="26"/>
      <c r="M19" s="103"/>
      <c r="N19" s="47" t="s">
        <v>157</v>
      </c>
      <c r="O19" s="197">
        <v>0.75465397189084871</v>
      </c>
      <c r="P19" s="98"/>
      <c r="Q19" s="20"/>
      <c r="R19" s="111"/>
      <c r="S19" s="112"/>
      <c r="T19" s="111"/>
      <c r="U19" s="113"/>
      <c r="V19" s="111"/>
      <c r="W19" s="112"/>
      <c r="X19" s="111"/>
      <c r="Y19" s="113"/>
    </row>
    <row r="20" spans="1:35" x14ac:dyDescent="0.2">
      <c r="A20" s="121">
        <v>76001</v>
      </c>
      <c r="B20" s="20" t="s">
        <v>153</v>
      </c>
      <c r="C20" s="41">
        <v>383553.46529999975</v>
      </c>
      <c r="D20" s="81">
        <v>349988.20790000004</v>
      </c>
      <c r="E20" s="82">
        <v>-8.7511287047677513</v>
      </c>
      <c r="F20" s="42">
        <v>6.5967056983429488</v>
      </c>
      <c r="G20" s="41">
        <v>37279.630199999971</v>
      </c>
      <c r="H20" s="81">
        <v>39574.889259999996</v>
      </c>
      <c r="I20" s="83">
        <v>6.1568718565240204</v>
      </c>
      <c r="J20" s="42">
        <v>6.335342119602033</v>
      </c>
      <c r="K20" s="26"/>
      <c r="M20" s="103"/>
      <c r="N20" s="47" t="s">
        <v>69</v>
      </c>
      <c r="O20" s="197">
        <v>1.0200723494247432</v>
      </c>
      <c r="Q20" s="20"/>
      <c r="R20" s="111"/>
      <c r="S20" s="112"/>
      <c r="T20" s="111"/>
      <c r="U20" s="113"/>
      <c r="V20" s="111"/>
      <c r="W20" s="112"/>
      <c r="X20" s="111"/>
      <c r="Y20" s="113"/>
    </row>
    <row r="21" spans="1:35" x14ac:dyDescent="0.2">
      <c r="A21" s="121">
        <v>13001</v>
      </c>
      <c r="B21" s="20" t="s">
        <v>63</v>
      </c>
      <c r="C21" s="41">
        <v>216658.01519999988</v>
      </c>
      <c r="D21" s="81">
        <v>225901.48990000004</v>
      </c>
      <c r="E21" s="82">
        <v>4.266389448582089</v>
      </c>
      <c r="F21" s="42">
        <v>4.257873871319914</v>
      </c>
      <c r="G21" s="41">
        <v>22860.909999999996</v>
      </c>
      <c r="H21" s="81">
        <v>27127.011000000002</v>
      </c>
      <c r="I21" s="83">
        <v>18.661116289771513</v>
      </c>
      <c r="J21" s="42">
        <v>4.3426247951857864</v>
      </c>
      <c r="K21" s="26"/>
      <c r="M21" s="103"/>
      <c r="N21" s="47" t="s">
        <v>160</v>
      </c>
      <c r="O21" s="197">
        <v>1.0418903032980842</v>
      </c>
      <c r="P21" s="86"/>
      <c r="Q21" s="20"/>
      <c r="R21" s="111"/>
      <c r="S21" s="112"/>
      <c r="T21" s="111"/>
      <c r="U21" s="113"/>
      <c r="V21" s="111"/>
      <c r="W21" s="112"/>
      <c r="X21" s="111"/>
      <c r="Y21" s="113"/>
    </row>
    <row r="22" spans="1:35" s="47" customFormat="1" x14ac:dyDescent="0.2">
      <c r="A22" s="121">
        <v>54001</v>
      </c>
      <c r="B22" s="20" t="s">
        <v>154</v>
      </c>
      <c r="C22" s="41">
        <v>256828.43271999978</v>
      </c>
      <c r="D22" s="81">
        <v>225447.21318000002</v>
      </c>
      <c r="E22" s="82">
        <v>-12.218748215549908</v>
      </c>
      <c r="F22" s="42">
        <v>4.2493114976175841</v>
      </c>
      <c r="G22" s="41">
        <v>26462.97845999998</v>
      </c>
      <c r="H22" s="81">
        <v>26153.253079999999</v>
      </c>
      <c r="I22" s="83">
        <v>-1.1704101277494061</v>
      </c>
      <c r="J22" s="42">
        <v>4.1867408576631249</v>
      </c>
      <c r="K22" s="26"/>
      <c r="L22" s="65"/>
      <c r="M22" s="103"/>
      <c r="N22" s="47" t="s">
        <v>71</v>
      </c>
      <c r="O22" s="197">
        <v>0.95405288604978267</v>
      </c>
      <c r="P22" s="46"/>
      <c r="Q22" s="20"/>
      <c r="R22" s="111"/>
      <c r="S22" s="112"/>
      <c r="T22" s="111"/>
      <c r="U22" s="113"/>
      <c r="V22" s="111"/>
      <c r="W22" s="112"/>
      <c r="X22" s="111"/>
      <c r="Y22" s="113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5" s="47" customFormat="1" x14ac:dyDescent="0.2">
      <c r="A23" s="121">
        <v>73001</v>
      </c>
      <c r="B23" s="20" t="s">
        <v>155</v>
      </c>
      <c r="C23" s="41">
        <v>40121.166500000014</v>
      </c>
      <c r="D23" s="81">
        <v>38701.984100000009</v>
      </c>
      <c r="E23" s="82">
        <v>-3.5372411218402675</v>
      </c>
      <c r="F23" s="42">
        <v>0.72946914577932043</v>
      </c>
      <c r="G23" s="41">
        <v>4145.09</v>
      </c>
      <c r="H23" s="81">
        <v>4354.3257000000003</v>
      </c>
      <c r="I23" s="83">
        <v>5.0477963084034343</v>
      </c>
      <c r="J23" s="42">
        <v>0.69706178653942763</v>
      </c>
      <c r="K23" s="26"/>
      <c r="L23" s="65"/>
      <c r="M23" s="103"/>
      <c r="N23" s="47" t="s">
        <v>70</v>
      </c>
      <c r="O23" s="197">
        <v>1.1233913410832721</v>
      </c>
      <c r="P23" s="46"/>
      <c r="Q23" s="20"/>
      <c r="R23" s="111"/>
      <c r="S23" s="112"/>
      <c r="T23" s="111"/>
      <c r="U23" s="113"/>
      <c r="V23" s="111"/>
      <c r="W23" s="112"/>
      <c r="X23" s="111"/>
      <c r="Y23" s="113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s="47" customFormat="1" x14ac:dyDescent="0.2">
      <c r="A24" s="121">
        <v>52356</v>
      </c>
      <c r="B24" s="20" t="s">
        <v>71</v>
      </c>
      <c r="C24" s="41">
        <v>58918.344499999708</v>
      </c>
      <c r="D24" s="81">
        <v>50617.274000000005</v>
      </c>
      <c r="E24" s="82">
        <v>-14.089110226102406</v>
      </c>
      <c r="F24" s="42">
        <v>0.95405288604978267</v>
      </c>
      <c r="G24" s="41">
        <v>6356.7339999999476</v>
      </c>
      <c r="H24" s="81">
        <v>6004.308</v>
      </c>
      <c r="I24" s="83">
        <v>-5.5441363442288178</v>
      </c>
      <c r="J24" s="42">
        <v>0.96119903511420324</v>
      </c>
      <c r="K24" s="26"/>
      <c r="L24" s="65"/>
      <c r="M24" s="103"/>
      <c r="N24" s="47" t="s">
        <v>66</v>
      </c>
      <c r="O24" s="197">
        <v>1.3651728748453436</v>
      </c>
      <c r="P24" s="46"/>
      <c r="Q24" s="20"/>
      <c r="R24" s="111"/>
      <c r="S24" s="112"/>
      <c r="T24" s="111"/>
      <c r="U24" s="113"/>
      <c r="V24" s="111"/>
      <c r="W24" s="112"/>
      <c r="X24" s="111"/>
      <c r="Y24" s="113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s="47" customFormat="1" x14ac:dyDescent="0.2">
      <c r="A25" s="121">
        <v>17001</v>
      </c>
      <c r="B25" s="20" t="s">
        <v>66</v>
      </c>
      <c r="C25" s="41">
        <v>64718.193759999987</v>
      </c>
      <c r="D25" s="81">
        <v>72429.244199999986</v>
      </c>
      <c r="E25" s="82">
        <v>11.914810955008321</v>
      </c>
      <c r="F25" s="42">
        <v>1.3651728748453436</v>
      </c>
      <c r="G25" s="41">
        <v>6547.4316999999928</v>
      </c>
      <c r="H25" s="81">
        <v>9014.5759999999991</v>
      </c>
      <c r="I25" s="83">
        <v>37.681100209109616</v>
      </c>
      <c r="J25" s="42">
        <v>1.4430974815355329</v>
      </c>
      <c r="K25" s="26"/>
      <c r="L25" s="65"/>
      <c r="M25" s="103"/>
      <c r="N25" s="47" t="s">
        <v>158</v>
      </c>
      <c r="O25" s="197">
        <v>1.5131133157062338</v>
      </c>
      <c r="P25" s="46"/>
      <c r="Q25" s="20"/>
      <c r="R25" s="111"/>
      <c r="S25" s="112"/>
      <c r="T25" s="111"/>
      <c r="U25" s="113"/>
      <c r="V25" s="111"/>
      <c r="W25" s="112"/>
      <c r="X25" s="111"/>
      <c r="Y25" s="113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s="47" customFormat="1" x14ac:dyDescent="0.2">
      <c r="A26" s="121">
        <v>5001</v>
      </c>
      <c r="B26" s="20" t="s">
        <v>156</v>
      </c>
      <c r="C26" s="41">
        <v>800416.92074000125</v>
      </c>
      <c r="D26" s="81">
        <v>877908.6052400003</v>
      </c>
      <c r="E26" s="82">
        <v>9.6814150840734925</v>
      </c>
      <c r="F26" s="42">
        <v>16.547142355338252</v>
      </c>
      <c r="G26" s="41">
        <v>82345.621400000105</v>
      </c>
      <c r="H26" s="81">
        <v>99413.493480000019</v>
      </c>
      <c r="I26" s="83">
        <v>20.727115528209367</v>
      </c>
      <c r="J26" s="42">
        <v>15.914598986312519</v>
      </c>
      <c r="K26" s="26"/>
      <c r="L26" s="65"/>
      <c r="M26" s="103"/>
      <c r="N26" s="47" t="s">
        <v>64</v>
      </c>
      <c r="O26" s="197">
        <v>1.3676367105785954</v>
      </c>
      <c r="P26" s="46"/>
      <c r="Q26" s="20"/>
      <c r="R26" s="111"/>
      <c r="S26" s="112"/>
      <c r="T26" s="111"/>
      <c r="U26" s="113"/>
      <c r="V26" s="111"/>
      <c r="W26" s="112"/>
      <c r="X26" s="111"/>
      <c r="Y26" s="113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s="47" customFormat="1" x14ac:dyDescent="0.2">
      <c r="A27" s="121">
        <v>23001</v>
      </c>
      <c r="B27" s="20" t="s">
        <v>157</v>
      </c>
      <c r="C27" s="41">
        <v>37791.137199999954</v>
      </c>
      <c r="D27" s="81">
        <v>40038.164999999994</v>
      </c>
      <c r="E27" s="82">
        <v>5.9459121013168357</v>
      </c>
      <c r="F27" s="42">
        <v>0.75465397189084871</v>
      </c>
      <c r="G27" s="41">
        <v>4140.6689999999953</v>
      </c>
      <c r="H27" s="81">
        <v>4899.473</v>
      </c>
      <c r="I27" s="83">
        <v>18.325637716997065</v>
      </c>
      <c r="J27" s="42">
        <v>0.78433163657961757</v>
      </c>
      <c r="K27" s="26"/>
      <c r="L27" s="65"/>
      <c r="M27" s="103"/>
      <c r="N27" s="47" t="s">
        <v>149</v>
      </c>
      <c r="O27" s="197">
        <v>1.618529266070045</v>
      </c>
      <c r="P27" s="46"/>
      <c r="Q27" s="20"/>
      <c r="R27" s="111"/>
      <c r="S27" s="112"/>
      <c r="T27" s="111"/>
      <c r="U27" s="113"/>
      <c r="V27" s="111"/>
      <c r="W27" s="112"/>
      <c r="X27" s="111"/>
      <c r="Y27" s="113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35" s="47" customFormat="1" x14ac:dyDescent="0.2">
      <c r="A28" s="121">
        <v>41001</v>
      </c>
      <c r="B28" s="20" t="s">
        <v>158</v>
      </c>
      <c r="C28" s="41">
        <v>85936.571949999983</v>
      </c>
      <c r="D28" s="81">
        <v>80278.224000000017</v>
      </c>
      <c r="E28" s="82">
        <v>-6.5843305377507164</v>
      </c>
      <c r="F28" s="42">
        <v>1.5131133157062338</v>
      </c>
      <c r="G28" s="41">
        <v>9079.0794999999962</v>
      </c>
      <c r="H28" s="81">
        <v>9385.7265000000007</v>
      </c>
      <c r="I28" s="83">
        <v>3.3775120043833198</v>
      </c>
      <c r="J28" s="42">
        <v>1.502513071555591</v>
      </c>
      <c r="K28" s="26"/>
      <c r="L28" s="65"/>
      <c r="M28" s="103"/>
      <c r="N28" s="47" t="s">
        <v>68</v>
      </c>
      <c r="O28" s="197">
        <v>2.02039842915406</v>
      </c>
      <c r="P28" s="46"/>
      <c r="Q28" s="20"/>
      <c r="R28" s="111"/>
      <c r="S28" s="112"/>
      <c r="T28" s="111"/>
      <c r="U28" s="113"/>
      <c r="V28" s="111"/>
      <c r="W28" s="112"/>
      <c r="X28" s="111"/>
      <c r="Y28" s="113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5" s="47" customFormat="1" x14ac:dyDescent="0.2">
      <c r="A29" s="121">
        <v>52001</v>
      </c>
      <c r="B29" s="20" t="s">
        <v>70</v>
      </c>
      <c r="C29" s="41">
        <v>77789.286699999939</v>
      </c>
      <c r="D29" s="81">
        <v>59601.525400000013</v>
      </c>
      <c r="E29" s="82">
        <v>-23.380804827459528</v>
      </c>
      <c r="F29" s="42">
        <v>1.1233913410832721</v>
      </c>
      <c r="G29" s="41">
        <v>7864.752199999999</v>
      </c>
      <c r="H29" s="81">
        <v>7293.634399999999</v>
      </c>
      <c r="I29" s="83">
        <v>-7.2617392827710461</v>
      </c>
      <c r="J29" s="42">
        <v>1.1676007206418724</v>
      </c>
      <c r="K29" s="26"/>
      <c r="L29" s="65"/>
      <c r="M29" s="103"/>
      <c r="N29" s="47" t="s">
        <v>159</v>
      </c>
      <c r="O29" s="197">
        <v>2.2247204289721458</v>
      </c>
      <c r="P29" s="46"/>
      <c r="Q29" s="20"/>
      <c r="R29" s="111"/>
      <c r="S29" s="112"/>
      <c r="T29" s="111"/>
      <c r="U29" s="113"/>
      <c r="V29" s="111"/>
      <c r="W29" s="112"/>
      <c r="X29" s="111"/>
      <c r="Y29" s="113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s="47" customFormat="1" x14ac:dyDescent="0.2">
      <c r="A30" s="121">
        <v>66001</v>
      </c>
      <c r="B30" s="20" t="s">
        <v>159</v>
      </c>
      <c r="C30" s="41">
        <v>107692.75820000004</v>
      </c>
      <c r="D30" s="81">
        <v>118032.538</v>
      </c>
      <c r="E30" s="82">
        <v>9.601183935504352</v>
      </c>
      <c r="F30" s="42">
        <v>2.2247204289721458</v>
      </c>
      <c r="G30" s="41">
        <v>11628.406000000003</v>
      </c>
      <c r="H30" s="81">
        <v>13878.181999999999</v>
      </c>
      <c r="I30" s="83">
        <v>19.347243293706768</v>
      </c>
      <c r="J30" s="42">
        <v>2.2216873530703793</v>
      </c>
      <c r="K30" s="26"/>
      <c r="L30" s="65"/>
      <c r="M30" s="103"/>
      <c r="N30" s="47" t="s">
        <v>65</v>
      </c>
      <c r="O30" s="197">
        <v>2.411302699551531</v>
      </c>
      <c r="P30" s="46"/>
      <c r="Q30" s="20"/>
      <c r="R30" s="111"/>
      <c r="S30" s="112"/>
      <c r="T30" s="111"/>
      <c r="U30" s="113"/>
      <c r="V30" s="111"/>
      <c r="W30" s="112"/>
      <c r="X30" s="111"/>
      <c r="Y30" s="113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s="47" customFormat="1" x14ac:dyDescent="0.2">
      <c r="A31" s="121">
        <v>19001</v>
      </c>
      <c r="B31" s="20" t="s">
        <v>160</v>
      </c>
      <c r="C31" s="41">
        <v>65595.868799999997</v>
      </c>
      <c r="D31" s="81">
        <v>55277.488000000005</v>
      </c>
      <c r="E31" s="82">
        <v>-15.730229645193745</v>
      </c>
      <c r="F31" s="42">
        <v>1.0418903032980842</v>
      </c>
      <c r="G31" s="41">
        <v>6631.6569999999983</v>
      </c>
      <c r="H31" s="81">
        <v>6876.6880000000001</v>
      </c>
      <c r="I31" s="83">
        <v>3.6948684167471555</v>
      </c>
      <c r="J31" s="42">
        <v>1.1008538986310197</v>
      </c>
      <c r="K31" s="26"/>
      <c r="L31" s="65"/>
      <c r="M31" s="103"/>
      <c r="N31" s="47" t="s">
        <v>154</v>
      </c>
      <c r="O31" s="197">
        <v>4.2493114976175841</v>
      </c>
      <c r="P31" s="46"/>
      <c r="Q31" s="20"/>
      <c r="R31" s="111"/>
      <c r="S31" s="112"/>
      <c r="T31" s="111"/>
      <c r="U31" s="113"/>
      <c r="V31" s="111"/>
      <c r="W31" s="112"/>
      <c r="X31" s="111"/>
      <c r="Y31" s="113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 s="47" customFormat="1" x14ac:dyDescent="0.2">
      <c r="A32" s="121">
        <v>47001</v>
      </c>
      <c r="B32" s="20" t="s">
        <v>67</v>
      </c>
      <c r="C32" s="41">
        <v>40756.446499999976</v>
      </c>
      <c r="D32" s="81">
        <v>36405.590500000006</v>
      </c>
      <c r="E32" s="82">
        <v>-10.675258452671955</v>
      </c>
      <c r="F32" s="42">
        <v>0.68618587964400368</v>
      </c>
      <c r="G32" s="41">
        <v>3846.4324999999981</v>
      </c>
      <c r="H32" s="81">
        <v>4269.67425</v>
      </c>
      <c r="I32" s="83">
        <v>11.003488297272909</v>
      </c>
      <c r="J32" s="42">
        <v>0.68351036778125962</v>
      </c>
      <c r="K32" s="26"/>
      <c r="L32" s="65"/>
      <c r="M32" s="103"/>
      <c r="N32" s="47" t="s">
        <v>63</v>
      </c>
      <c r="O32" s="197">
        <v>4.257873871319914</v>
      </c>
      <c r="P32" s="46"/>
      <c r="Q32" s="20"/>
      <c r="R32" s="111"/>
      <c r="S32" s="112"/>
      <c r="T32" s="111"/>
      <c r="U32" s="113"/>
      <c r="V32" s="111"/>
      <c r="W32" s="112"/>
      <c r="X32" s="111"/>
      <c r="Y32" s="113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5" s="47" customFormat="1" x14ac:dyDescent="0.2">
      <c r="A33" s="121">
        <v>70001</v>
      </c>
      <c r="B33" s="20" t="s">
        <v>68</v>
      </c>
      <c r="C33" s="41">
        <v>85455.939699999872</v>
      </c>
      <c r="D33" s="81">
        <v>107192.2347</v>
      </c>
      <c r="E33" s="82">
        <v>25.435674894345766</v>
      </c>
      <c r="F33" s="42">
        <v>2.02039842915406</v>
      </c>
      <c r="G33" s="41">
        <v>9464.1329999999707</v>
      </c>
      <c r="H33" s="81">
        <v>13098.514799999999</v>
      </c>
      <c r="I33" s="83">
        <v>38.401634888267523</v>
      </c>
      <c r="J33" s="42">
        <v>2.0968744087060673</v>
      </c>
      <c r="K33" s="26"/>
      <c r="L33" s="65"/>
      <c r="M33" s="103"/>
      <c r="N33" s="47" t="s">
        <v>153</v>
      </c>
      <c r="O33" s="197">
        <v>6.5967056983429488</v>
      </c>
      <c r="P33" s="46"/>
      <c r="Q33" s="20"/>
      <c r="R33" s="111"/>
      <c r="S33" s="112"/>
      <c r="T33" s="111"/>
      <c r="U33" s="113"/>
      <c r="V33" s="111"/>
      <c r="W33" s="112"/>
      <c r="X33" s="111"/>
      <c r="Y33" s="113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35" s="47" customFormat="1" x14ac:dyDescent="0.2">
      <c r="A34" s="121">
        <v>15001</v>
      </c>
      <c r="B34" s="20" t="s">
        <v>65</v>
      </c>
      <c r="C34" s="41">
        <v>109011.89660000002</v>
      </c>
      <c r="D34" s="81">
        <v>127931.66</v>
      </c>
      <c r="E34" s="82">
        <v>17.355686847117909</v>
      </c>
      <c r="F34" s="42">
        <v>2.411302699551531</v>
      </c>
      <c r="G34" s="41">
        <v>13513.099000000002</v>
      </c>
      <c r="H34" s="81">
        <v>18387.811000000002</v>
      </c>
      <c r="I34" s="83">
        <v>36.073975333119364</v>
      </c>
      <c r="J34" s="42">
        <v>2.9436108525848996</v>
      </c>
      <c r="K34" s="26"/>
      <c r="L34" s="65"/>
      <c r="M34" s="103"/>
      <c r="N34" s="47" t="s">
        <v>152</v>
      </c>
      <c r="O34" s="197">
        <v>7.2834963749181556</v>
      </c>
      <c r="P34" s="46"/>
      <c r="Q34" s="20"/>
      <c r="R34" s="111"/>
      <c r="S34" s="112"/>
      <c r="T34" s="111"/>
      <c r="U34" s="113"/>
      <c r="V34" s="111"/>
      <c r="W34" s="112"/>
      <c r="X34" s="111"/>
      <c r="Y34" s="113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35" s="47" customFormat="1" x14ac:dyDescent="0.2">
      <c r="A35" s="121">
        <v>20001</v>
      </c>
      <c r="B35" s="20" t="s">
        <v>69</v>
      </c>
      <c r="C35" s="41">
        <v>51686.143999999993</v>
      </c>
      <c r="D35" s="81">
        <v>54119.936500000003</v>
      </c>
      <c r="E35" s="82">
        <v>4.7087910059609328</v>
      </c>
      <c r="F35" s="42">
        <v>1.0200723494247432</v>
      </c>
      <c r="G35" s="41">
        <v>5875.3850000000002</v>
      </c>
      <c r="H35" s="81">
        <v>6946.643</v>
      </c>
      <c r="I35" s="83">
        <v>18.232983881056299</v>
      </c>
      <c r="J35" s="42">
        <v>1.1120526376866133</v>
      </c>
      <c r="K35" s="26"/>
      <c r="L35" s="65"/>
      <c r="M35" s="103"/>
      <c r="N35" s="47" t="s">
        <v>150</v>
      </c>
      <c r="O35" s="197">
        <v>7.9407522099540033</v>
      </c>
      <c r="P35" s="46"/>
      <c r="Q35" s="20"/>
      <c r="R35" s="111"/>
      <c r="S35" s="112"/>
      <c r="T35" s="111"/>
      <c r="U35" s="113"/>
      <c r="V35" s="111"/>
      <c r="W35" s="112"/>
      <c r="X35" s="111"/>
      <c r="Y35" s="113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6" spans="1:35" s="47" customFormat="1" x14ac:dyDescent="0.2">
      <c r="A36" s="121">
        <v>50001</v>
      </c>
      <c r="B36" s="20" t="s">
        <v>64</v>
      </c>
      <c r="C36" s="41">
        <v>81277.441319999984</v>
      </c>
      <c r="D36" s="81">
        <v>72559.963000000018</v>
      </c>
      <c r="E36" s="82">
        <v>-10.725581635472636</v>
      </c>
      <c r="F36" s="42">
        <v>1.3676367105785954</v>
      </c>
      <c r="G36" s="41">
        <v>8669.6714999999967</v>
      </c>
      <c r="H36" s="81">
        <v>7973.0039999999999</v>
      </c>
      <c r="I36" s="83">
        <v>-8.0356850891062805</v>
      </c>
      <c r="J36" s="42">
        <v>1.2763575339175943</v>
      </c>
      <c r="K36" s="26"/>
      <c r="L36" s="65"/>
      <c r="M36" s="103"/>
      <c r="N36" s="47" t="s">
        <v>156</v>
      </c>
      <c r="O36" s="197">
        <v>16.547142355338252</v>
      </c>
      <c r="P36" s="46"/>
      <c r="Q36" s="20"/>
      <c r="R36" s="111"/>
      <c r="S36" s="112"/>
      <c r="T36" s="111"/>
      <c r="U36" s="113"/>
      <c r="V36" s="111"/>
      <c r="W36" s="112"/>
      <c r="X36" s="111"/>
      <c r="Y36" s="113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s="47" customFormat="1" x14ac:dyDescent="0.2">
      <c r="A37" s="20"/>
      <c r="B37" s="20"/>
      <c r="C37" s="84"/>
      <c r="D37" s="84"/>
      <c r="E37" s="84"/>
      <c r="F37" s="84"/>
      <c r="G37" s="84"/>
      <c r="H37" s="84"/>
      <c r="I37" s="84"/>
      <c r="J37" s="84"/>
      <c r="K37" s="26"/>
      <c r="L37" s="65"/>
      <c r="M37" s="46"/>
      <c r="N37" s="47" t="s">
        <v>151</v>
      </c>
      <c r="O37" s="197">
        <v>34.294128390461118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1:35" s="47" customFormat="1" x14ac:dyDescent="0.2">
      <c r="A38" s="20"/>
      <c r="B38" s="20"/>
      <c r="C38" s="84"/>
      <c r="D38" s="84"/>
      <c r="E38" s="84"/>
      <c r="F38" s="84"/>
      <c r="G38" s="84"/>
      <c r="H38" s="84"/>
      <c r="I38" s="84"/>
      <c r="J38" s="84"/>
      <c r="K38" s="26"/>
      <c r="L38" s="65"/>
      <c r="M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 s="47" customFormat="1" x14ac:dyDescent="0.2">
      <c r="A39" s="89"/>
      <c r="B39" s="20"/>
      <c r="C39" s="84"/>
      <c r="D39" s="84"/>
      <c r="E39" s="84"/>
      <c r="F39" s="84"/>
      <c r="G39" s="84"/>
      <c r="H39" s="84"/>
      <c r="I39" s="84"/>
      <c r="J39" s="84"/>
      <c r="K39" s="26"/>
      <c r="L39" s="65"/>
      <c r="M39" s="46"/>
      <c r="O39" s="197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5" s="47" customFormat="1" ht="13.1" x14ac:dyDescent="0.2">
      <c r="A40" s="89"/>
      <c r="B40" s="46"/>
      <c r="C40" s="219" t="s">
        <v>34</v>
      </c>
      <c r="D40" s="219"/>
      <c r="E40" s="219"/>
      <c r="F40" s="219"/>
      <c r="G40" s="219"/>
      <c r="H40" s="219"/>
      <c r="I40" s="219"/>
      <c r="J40" s="219"/>
      <c r="K40" s="26"/>
      <c r="L40" s="65"/>
      <c r="M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s="47" customFormat="1" ht="13.1" x14ac:dyDescent="0.2">
      <c r="A41" s="89"/>
      <c r="B41" s="46"/>
      <c r="C41" s="219" t="s">
        <v>402</v>
      </c>
      <c r="D41" s="219"/>
      <c r="E41" s="219"/>
      <c r="F41" s="219"/>
      <c r="G41" s="219"/>
      <c r="H41" s="219"/>
      <c r="I41" s="219"/>
      <c r="J41" s="219"/>
      <c r="K41" s="26"/>
      <c r="L41" s="65"/>
      <c r="M41" s="46"/>
      <c r="O41" s="197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s="47" customFormat="1" ht="13.1" x14ac:dyDescent="0.25">
      <c r="A42" s="89"/>
      <c r="C42" s="59"/>
      <c r="D42" s="59"/>
      <c r="E42" s="59"/>
      <c r="F42" s="59"/>
      <c r="G42" s="59"/>
      <c r="H42" s="59"/>
      <c r="I42" s="76"/>
      <c r="J42" s="49"/>
      <c r="K42" s="26"/>
      <c r="L42" s="65"/>
      <c r="M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s="47" customFormat="1" ht="13.1" x14ac:dyDescent="0.25">
      <c r="A43" s="89"/>
      <c r="B43" s="46"/>
      <c r="C43" s="59"/>
      <c r="D43" s="59"/>
      <c r="E43" s="59"/>
      <c r="F43" s="59"/>
      <c r="G43" s="59"/>
      <c r="H43" s="59"/>
      <c r="I43" s="76"/>
      <c r="J43" s="49"/>
      <c r="K43" s="26"/>
      <c r="L43" s="65"/>
      <c r="M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s="47" customFormat="1" ht="13.1" x14ac:dyDescent="0.25">
      <c r="A44" s="89"/>
      <c r="B44" s="46"/>
      <c r="C44" s="59"/>
      <c r="D44" s="59"/>
      <c r="E44" s="59"/>
      <c r="F44" s="59"/>
      <c r="G44" s="59"/>
      <c r="H44" s="59"/>
      <c r="I44" s="76"/>
      <c r="J44" s="49"/>
      <c r="K44" s="26"/>
      <c r="L44" s="65"/>
      <c r="M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s="47" customFormat="1" ht="13.1" x14ac:dyDescent="0.25">
      <c r="A45" s="89"/>
      <c r="C45" s="59"/>
      <c r="D45" s="59"/>
      <c r="E45" s="59"/>
      <c r="F45" s="59"/>
      <c r="G45" s="59"/>
      <c r="H45" s="59"/>
      <c r="I45" s="76"/>
      <c r="J45" s="49"/>
      <c r="K45" s="26"/>
      <c r="L45" s="65"/>
      <c r="M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s="47" customFormat="1" ht="13.1" x14ac:dyDescent="0.25">
      <c r="A46" s="89"/>
      <c r="C46" s="59"/>
      <c r="D46" s="59"/>
      <c r="E46" s="59"/>
      <c r="F46" s="59"/>
      <c r="G46" s="59"/>
      <c r="H46" s="59"/>
      <c r="I46" s="76"/>
      <c r="J46" s="49"/>
      <c r="K46" s="26"/>
      <c r="L46" s="65"/>
      <c r="M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s="47" customFormat="1" ht="13.1" x14ac:dyDescent="0.25">
      <c r="A47" s="89"/>
      <c r="B47" s="20"/>
      <c r="C47" s="59"/>
      <c r="D47" s="59"/>
      <c r="E47" s="59"/>
      <c r="F47" s="59"/>
      <c r="G47" s="59"/>
      <c r="H47" s="59"/>
      <c r="I47" s="76"/>
      <c r="J47" s="49"/>
      <c r="K47" s="26"/>
      <c r="L47" s="65"/>
      <c r="M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s="47" customFormat="1" ht="13.1" x14ac:dyDescent="0.25">
      <c r="A48" s="89"/>
      <c r="B48" s="20"/>
      <c r="C48" s="59"/>
      <c r="D48" s="59"/>
      <c r="E48" s="59"/>
      <c r="F48" s="59"/>
      <c r="G48" s="59"/>
      <c r="H48" s="59"/>
      <c r="I48" s="76"/>
      <c r="J48" s="49"/>
      <c r="K48" s="26"/>
      <c r="L48" s="65"/>
      <c r="M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s="47" customFormat="1" ht="13.1" x14ac:dyDescent="0.25">
      <c r="A49" s="89"/>
      <c r="B49" s="20"/>
      <c r="C49" s="59"/>
      <c r="D49" s="59"/>
      <c r="E49" s="59"/>
      <c r="F49" s="59"/>
      <c r="G49" s="59"/>
      <c r="H49" s="59"/>
      <c r="I49" s="76"/>
      <c r="J49" s="49"/>
      <c r="K49" s="26"/>
      <c r="L49" s="65"/>
      <c r="M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s="47" customFormat="1" ht="13.1" x14ac:dyDescent="0.25">
      <c r="A50" s="89"/>
      <c r="B50" s="20"/>
      <c r="C50" s="59"/>
      <c r="D50" s="59"/>
      <c r="E50" s="59"/>
      <c r="F50" s="59"/>
      <c r="G50" s="59"/>
      <c r="H50" s="59"/>
      <c r="I50" s="76"/>
      <c r="J50" s="49"/>
      <c r="K50" s="26"/>
      <c r="L50" s="65"/>
      <c r="M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 s="47" customFormat="1" ht="13.1" x14ac:dyDescent="0.25">
      <c r="A51" s="89"/>
      <c r="B51" s="20"/>
      <c r="C51" s="59"/>
      <c r="D51" s="59"/>
      <c r="E51" s="59"/>
      <c r="F51" s="59"/>
      <c r="G51" s="59"/>
      <c r="H51" s="59"/>
      <c r="I51" s="76"/>
      <c r="J51" s="49"/>
      <c r="K51" s="26"/>
      <c r="L51" s="65"/>
      <c r="M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 s="47" customFormat="1" ht="13.1" x14ac:dyDescent="0.25">
      <c r="A52" s="89"/>
      <c r="B52" s="20"/>
      <c r="C52" s="59"/>
      <c r="D52" s="59"/>
      <c r="E52" s="59"/>
      <c r="F52" s="59"/>
      <c r="G52" s="59"/>
      <c r="H52" s="59"/>
      <c r="I52" s="76"/>
      <c r="J52" s="49"/>
      <c r="K52" s="26"/>
      <c r="L52" s="65"/>
      <c r="M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 s="47" customFormat="1" ht="13.1" x14ac:dyDescent="0.25">
      <c r="A53" s="89"/>
      <c r="B53" s="50"/>
      <c r="C53" s="20"/>
      <c r="D53" s="20"/>
      <c r="E53" s="20"/>
      <c r="F53" s="20"/>
      <c r="G53" s="20"/>
      <c r="H53" s="20"/>
      <c r="I53" s="76"/>
      <c r="J53" s="49"/>
      <c r="K53" s="26"/>
      <c r="L53" s="65"/>
      <c r="M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 s="47" customFormat="1" ht="13.1" x14ac:dyDescent="0.25">
      <c r="A54" s="89"/>
      <c r="B54" s="20"/>
      <c r="C54" s="20"/>
      <c r="D54" s="20"/>
      <c r="E54" s="20"/>
      <c r="F54" s="20"/>
      <c r="G54" s="20"/>
      <c r="H54" s="20"/>
      <c r="I54" s="76"/>
      <c r="J54" s="49"/>
      <c r="K54" s="26"/>
      <c r="L54" s="65"/>
      <c r="M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s="47" customFormat="1" ht="13.1" x14ac:dyDescent="0.25">
      <c r="A55" s="89"/>
      <c r="B55" s="20"/>
      <c r="C55" s="20"/>
      <c r="D55" s="20"/>
      <c r="E55" s="20"/>
      <c r="F55" s="20"/>
      <c r="G55" s="20"/>
      <c r="H55" s="20"/>
      <c r="I55" s="76"/>
      <c r="J55" s="49"/>
      <c r="K55" s="26"/>
      <c r="L55" s="65"/>
      <c r="M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s="47" customFormat="1" x14ac:dyDescent="0.2">
      <c r="A56" s="89"/>
      <c r="C56" s="20"/>
      <c r="D56" s="20"/>
      <c r="E56" s="20"/>
      <c r="F56" s="20"/>
      <c r="G56" s="20"/>
      <c r="H56" s="20"/>
      <c r="I56" s="20"/>
      <c r="J56" s="20"/>
      <c r="K56" s="26"/>
      <c r="L56" s="65"/>
      <c r="M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s="47" customFormat="1" x14ac:dyDescent="0.2">
      <c r="A57" s="89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5"/>
      <c r="M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s="47" customFormat="1" x14ac:dyDescent="0.2">
      <c r="A58" s="89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5"/>
      <c r="M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s="47" customFormat="1" x14ac:dyDescent="0.2">
      <c r="A59" s="89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5"/>
      <c r="M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 s="47" customFormat="1" x14ac:dyDescent="0.2">
      <c r="A60" s="89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5"/>
      <c r="M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 s="47" customFormat="1" x14ac:dyDescent="0.2">
      <c r="A61" s="89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5"/>
      <c r="M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 s="47" customFormat="1" x14ac:dyDescent="0.2">
      <c r="A62" s="89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5"/>
      <c r="M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 s="47" customFormat="1" x14ac:dyDescent="0.2">
      <c r="A63" s="89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5"/>
      <c r="M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</row>
    <row r="64" spans="1:35" s="47" customFormat="1" x14ac:dyDescent="0.2">
      <c r="A64" s="89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5"/>
      <c r="M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</row>
    <row r="65" spans="1:35" s="47" customFormat="1" x14ac:dyDescent="0.2">
      <c r="A65" s="89"/>
      <c r="B65" s="91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5"/>
      <c r="M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</row>
    <row r="66" spans="1:35" s="47" customFormat="1" x14ac:dyDescent="0.2">
      <c r="A66" s="8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5"/>
      <c r="M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</row>
    <row r="67" spans="1:35" s="47" customFormat="1" x14ac:dyDescent="0.2">
      <c r="A67" s="8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5"/>
      <c r="M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</row>
    <row r="68" spans="1:35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5"/>
      <c r="M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</row>
    <row r="69" spans="1:35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5"/>
      <c r="M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:35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5"/>
      <c r="M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:35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5"/>
      <c r="M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</row>
    <row r="72" spans="1:35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5"/>
      <c r="M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</row>
    <row r="73" spans="1:35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5"/>
      <c r="M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</row>
    <row r="74" spans="1:35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5"/>
      <c r="M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</row>
    <row r="75" spans="1:35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5"/>
      <c r="M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</row>
    <row r="76" spans="1:35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5"/>
      <c r="M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</row>
    <row r="77" spans="1:35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5"/>
      <c r="M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</row>
    <row r="78" spans="1:35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5"/>
      <c r="M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</row>
    <row r="79" spans="1:35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5"/>
      <c r="M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</row>
    <row r="80" spans="1:35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5"/>
      <c r="M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:35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5"/>
      <c r="M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:35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5"/>
      <c r="M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</row>
    <row r="83" spans="1:35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5"/>
      <c r="M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</row>
    <row r="84" spans="1:35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5"/>
      <c r="M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5"/>
      <c r="M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:35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5"/>
      <c r="M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5"/>
      <c r="M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5"/>
      <c r="M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:35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5"/>
      <c r="M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5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5"/>
      <c r="M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</row>
    <row r="91" spans="1:35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5"/>
      <c r="M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</row>
    <row r="92" spans="1:35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5"/>
      <c r="M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</row>
    <row r="93" spans="1:35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5"/>
      <c r="M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</row>
    <row r="94" spans="1:35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5"/>
      <c r="M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</row>
    <row r="95" spans="1:35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5"/>
      <c r="M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</row>
    <row r="96" spans="1:35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5"/>
      <c r="M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</row>
    <row r="97" spans="1:35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5"/>
      <c r="M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</row>
    <row r="98" spans="1:35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5"/>
      <c r="M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</row>
    <row r="99" spans="1:35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5"/>
      <c r="M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</row>
    <row r="100" spans="1:35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5"/>
      <c r="M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:35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5"/>
      <c r="M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:35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5"/>
      <c r="M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</row>
    <row r="103" spans="1:35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5"/>
      <c r="M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</row>
    <row r="104" spans="1:35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5"/>
      <c r="M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</row>
    <row r="105" spans="1:35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5"/>
      <c r="M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</row>
    <row r="106" spans="1:35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5"/>
      <c r="M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</row>
    <row r="107" spans="1:35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5"/>
      <c r="M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</row>
    <row r="108" spans="1:35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5"/>
      <c r="M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</row>
    <row r="109" spans="1:35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5"/>
      <c r="M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1:35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5"/>
      <c r="M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1:35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5"/>
      <c r="M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1:35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5"/>
      <c r="M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1:35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5"/>
      <c r="M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1:35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5"/>
      <c r="M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1:35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5"/>
      <c r="M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1:35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5"/>
      <c r="M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1:35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5"/>
      <c r="M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1:35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5"/>
      <c r="M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1:35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5"/>
      <c r="M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1:35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5"/>
      <c r="M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1:35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5"/>
      <c r="M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1:35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5"/>
      <c r="M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1:35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5"/>
      <c r="M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1:35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5"/>
      <c r="M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1:35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5"/>
      <c r="M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1:35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5"/>
      <c r="M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1:35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5"/>
      <c r="M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1:35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5"/>
      <c r="M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1:35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5"/>
      <c r="M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1:35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5"/>
      <c r="M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1:35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5"/>
      <c r="M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1:35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5"/>
      <c r="M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1:35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5"/>
      <c r="M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1:35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5"/>
      <c r="M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1:35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5"/>
      <c r="M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1:35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5"/>
      <c r="M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</row>
    <row r="137" spans="1:35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5"/>
      <c r="M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</row>
    <row r="138" spans="1:35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5"/>
      <c r="M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</row>
    <row r="139" spans="1:35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5"/>
      <c r="M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</row>
    <row r="140" spans="1:35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5"/>
      <c r="M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</row>
    <row r="141" spans="1:35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5"/>
      <c r="M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</row>
    <row r="142" spans="1:35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5"/>
      <c r="M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</row>
    <row r="143" spans="1:35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5"/>
      <c r="M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</row>
    <row r="144" spans="1:35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5"/>
      <c r="M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</row>
    <row r="145" spans="1:35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5"/>
      <c r="M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</row>
    <row r="146" spans="1:35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5"/>
      <c r="M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</row>
    <row r="147" spans="1:35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5"/>
      <c r="M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</row>
    <row r="148" spans="1:35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5"/>
      <c r="M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</row>
    <row r="149" spans="1:35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5"/>
      <c r="M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</row>
    <row r="150" spans="1:35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5"/>
      <c r="M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</row>
    <row r="151" spans="1:35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5"/>
      <c r="M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</row>
    <row r="152" spans="1:35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5"/>
      <c r="M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</row>
    <row r="153" spans="1:35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5"/>
      <c r="M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</row>
    <row r="154" spans="1:35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5"/>
      <c r="M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</row>
    <row r="155" spans="1:35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5"/>
      <c r="M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</row>
    <row r="156" spans="1:35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5"/>
      <c r="M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</row>
    <row r="157" spans="1:35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5"/>
      <c r="M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</row>
    <row r="158" spans="1:35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5"/>
      <c r="M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</row>
    <row r="159" spans="1:35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5"/>
      <c r="M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</row>
    <row r="160" spans="1:35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5"/>
      <c r="M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</row>
    <row r="161" spans="1:35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5"/>
      <c r="M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</row>
    <row r="162" spans="1:35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5"/>
      <c r="M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</row>
    <row r="163" spans="1:35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5"/>
      <c r="M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</row>
    <row r="164" spans="1:35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5"/>
      <c r="M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</row>
    <row r="165" spans="1:35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5"/>
      <c r="M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</row>
    <row r="166" spans="1:35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5"/>
      <c r="M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</row>
    <row r="167" spans="1:35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5"/>
      <c r="M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</row>
    <row r="168" spans="1:35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5"/>
      <c r="M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</row>
    <row r="169" spans="1:35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5"/>
      <c r="M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</row>
    <row r="170" spans="1:35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5"/>
      <c r="M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</row>
    <row r="171" spans="1:35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5"/>
      <c r="M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</row>
    <row r="172" spans="1:35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5"/>
      <c r="M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</row>
    <row r="173" spans="1:35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5"/>
      <c r="M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</row>
    <row r="174" spans="1:35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5"/>
      <c r="M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</row>
    <row r="175" spans="1:35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5"/>
      <c r="M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</row>
    <row r="176" spans="1:35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5"/>
      <c r="M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</row>
    <row r="177" spans="1:35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5"/>
      <c r="M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</row>
    <row r="178" spans="1:35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5"/>
      <c r="M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</row>
    <row r="179" spans="1:35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5"/>
      <c r="M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</row>
    <row r="180" spans="1:35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5"/>
      <c r="M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</row>
    <row r="181" spans="1:35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5"/>
      <c r="M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</row>
    <row r="182" spans="1:35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5"/>
      <c r="M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</row>
    <row r="183" spans="1:35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5"/>
      <c r="M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</row>
    <row r="184" spans="1:35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5"/>
      <c r="M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</row>
    <row r="185" spans="1:35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5"/>
      <c r="M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</row>
  </sheetData>
  <sortState ref="N17:O37">
    <sortCondition ref="O17:O37"/>
  </sortState>
  <mergeCells count="10">
    <mergeCell ref="C41:J41"/>
    <mergeCell ref="C9:J9"/>
    <mergeCell ref="C10:J10"/>
    <mergeCell ref="I12:I13"/>
    <mergeCell ref="C12:D12"/>
    <mergeCell ref="G12:H12"/>
    <mergeCell ref="F12:F13"/>
    <mergeCell ref="J12:J13"/>
    <mergeCell ref="E12:E13"/>
    <mergeCell ref="C40:J4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tabColor theme="3"/>
  </sheetPr>
  <dimension ref="A1:BO191"/>
  <sheetViews>
    <sheetView showGridLines="0" workbookViewId="0"/>
  </sheetViews>
  <sheetFormatPr baseColWidth="10" defaultColWidth="11.5546875" defaultRowHeight="12.45" x14ac:dyDescent="0.2"/>
  <cols>
    <col min="1" max="1" width="2.6640625" style="192" customWidth="1"/>
    <col min="2" max="2" width="26.5546875" style="21" customWidth="1"/>
    <col min="3" max="3" width="11.109375" style="21" customWidth="1"/>
    <col min="4" max="4" width="11.88671875" style="21" customWidth="1"/>
    <col min="5" max="9" width="11" style="21" bestFit="1" customWidth="1"/>
    <col min="10" max="10" width="10.33203125" style="21" customWidth="1"/>
    <col min="11" max="11" width="14" style="21" customWidth="1"/>
    <col min="12" max="12" width="10.88671875" style="21" customWidth="1"/>
    <col min="13" max="13" width="1.6640625" style="21" customWidth="1"/>
    <col min="14" max="16" width="11.5546875" style="65" customWidth="1"/>
    <col min="17" max="17" width="5.6640625" style="47" bestFit="1" customWidth="1"/>
    <col min="18" max="18" width="12.33203125" style="47" bestFit="1" customWidth="1"/>
    <col min="19" max="19" width="12" style="47" bestFit="1" customWidth="1"/>
    <col min="20" max="20" width="10.5546875" style="47" bestFit="1" customWidth="1"/>
    <col min="21" max="21" width="11.5546875" style="47" customWidth="1"/>
    <col min="22" max="30" width="11.5546875" style="65" customWidth="1"/>
    <col min="31" max="65" width="11.5546875" style="47" customWidth="1"/>
    <col min="66" max="67" width="11.5546875" style="47"/>
    <col min="68" max="16384" width="11.5546875" style="66"/>
  </cols>
  <sheetData>
    <row r="1" spans="1:35" ht="15.75" customHeight="1" x14ac:dyDescent="0.2">
      <c r="A1" s="19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35" ht="15.75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6"/>
    </row>
    <row r="3" spans="1:35" ht="15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6"/>
    </row>
    <row r="4" spans="1:35" ht="15.7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6"/>
    </row>
    <row r="5" spans="1:35" ht="15.7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6"/>
    </row>
    <row r="6" spans="1:35" ht="15.75" customHeight="1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6"/>
    </row>
    <row r="7" spans="1:35" ht="15.75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6"/>
    </row>
    <row r="8" spans="1:35" ht="15.75" customHeigh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6"/>
    </row>
    <row r="9" spans="1:35" ht="13.1" x14ac:dyDescent="0.25">
      <c r="B9" s="20"/>
      <c r="C9" s="220" t="s">
        <v>46</v>
      </c>
      <c r="D9" s="220"/>
      <c r="E9" s="220"/>
      <c r="F9" s="220"/>
      <c r="G9" s="220"/>
      <c r="H9" s="220"/>
      <c r="I9" s="220"/>
      <c r="J9" s="220"/>
      <c r="K9" s="220"/>
      <c r="L9" s="67"/>
      <c r="M9" s="26"/>
    </row>
    <row r="10" spans="1:35" ht="13.1" x14ac:dyDescent="0.25">
      <c r="B10" s="20"/>
      <c r="C10" s="221" t="s">
        <v>403</v>
      </c>
      <c r="D10" s="221"/>
      <c r="E10" s="221"/>
      <c r="F10" s="221"/>
      <c r="G10" s="221"/>
      <c r="H10" s="221"/>
      <c r="I10" s="221"/>
      <c r="J10" s="221"/>
      <c r="K10" s="221"/>
      <c r="L10" s="27"/>
      <c r="M10" s="26"/>
    </row>
    <row r="11" spans="1:35" ht="13.1" x14ac:dyDescent="0.25">
      <c r="B11" s="20"/>
      <c r="C11" s="27"/>
      <c r="D11" s="27"/>
      <c r="E11" s="27"/>
      <c r="F11" s="27"/>
      <c r="G11" s="27"/>
      <c r="H11" s="27"/>
      <c r="I11" s="27"/>
      <c r="J11" s="20"/>
      <c r="K11" s="20"/>
      <c r="L11" s="20"/>
      <c r="M11" s="26"/>
    </row>
    <row r="12" spans="1:35" ht="23.25" customHeight="1" x14ac:dyDescent="0.25">
      <c r="B12" s="27"/>
      <c r="C12" s="201">
        <v>2023</v>
      </c>
      <c r="D12" s="183">
        <v>2024</v>
      </c>
      <c r="E12" s="183">
        <v>2024</v>
      </c>
      <c r="F12" s="182">
        <v>2024</v>
      </c>
      <c r="G12" s="183">
        <v>2024</v>
      </c>
      <c r="H12" s="183">
        <v>2024</v>
      </c>
      <c r="I12" s="183">
        <v>2024</v>
      </c>
      <c r="J12" s="225" t="s">
        <v>23</v>
      </c>
      <c r="K12" s="225" t="s">
        <v>404</v>
      </c>
      <c r="L12" s="225" t="s">
        <v>405</v>
      </c>
      <c r="M12" s="26"/>
    </row>
    <row r="13" spans="1:35" ht="18.850000000000001" customHeight="1" x14ac:dyDescent="0.2">
      <c r="B13" s="31"/>
      <c r="C13" s="167" t="s">
        <v>56</v>
      </c>
      <c r="D13" s="167" t="s">
        <v>51</v>
      </c>
      <c r="E13" s="167" t="s">
        <v>52</v>
      </c>
      <c r="F13" s="167" t="s">
        <v>53</v>
      </c>
      <c r="G13" s="167" t="s">
        <v>54</v>
      </c>
      <c r="H13" s="167" t="s">
        <v>55</v>
      </c>
      <c r="I13" s="167" t="s">
        <v>56</v>
      </c>
      <c r="J13" s="225"/>
      <c r="K13" s="225"/>
      <c r="L13" s="225"/>
      <c r="M13" s="26"/>
      <c r="S13" s="208"/>
    </row>
    <row r="14" spans="1:35" ht="13.1" x14ac:dyDescent="0.2">
      <c r="B14" s="31"/>
      <c r="C14" s="62"/>
      <c r="D14" s="107"/>
      <c r="E14" s="107"/>
      <c r="F14" s="108"/>
      <c r="G14" s="108"/>
      <c r="H14" s="107"/>
      <c r="I14" s="108"/>
      <c r="J14" s="69"/>
      <c r="K14" s="69"/>
      <c r="L14" s="69"/>
      <c r="M14" s="26"/>
      <c r="R14" s="209"/>
      <c r="S14" s="208"/>
      <c r="T14" s="2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</row>
    <row r="15" spans="1:35" ht="13.1" x14ac:dyDescent="0.25">
      <c r="A15" s="199" t="s">
        <v>162</v>
      </c>
      <c r="B15" s="35" t="s">
        <v>9</v>
      </c>
      <c r="C15" s="37">
        <v>192470.22239999962</v>
      </c>
      <c r="D15" s="37">
        <v>193523.96000000002</v>
      </c>
      <c r="E15" s="37">
        <v>170848.27469999998</v>
      </c>
      <c r="F15" s="37">
        <v>197235.8995</v>
      </c>
      <c r="G15" s="37">
        <v>197555.59518</v>
      </c>
      <c r="H15" s="37">
        <v>187075.27590000001</v>
      </c>
      <c r="I15" s="37">
        <v>204431</v>
      </c>
      <c r="J15" s="75">
        <f>+I15/H15*100-100</f>
        <v>9.2774013115861464</v>
      </c>
      <c r="K15" s="75">
        <v>100</v>
      </c>
      <c r="L15" s="75">
        <f>+I15/C15*100-100</f>
        <v>6.2143522519254759</v>
      </c>
      <c r="M15" s="26"/>
      <c r="N15" s="71"/>
      <c r="O15" s="72"/>
      <c r="R15" s="209"/>
      <c r="S15" s="211"/>
      <c r="T15" s="210"/>
      <c r="U15" s="210"/>
      <c r="AC15" s="74"/>
      <c r="AD15" s="74"/>
      <c r="AE15" s="74"/>
      <c r="AF15" s="74"/>
      <c r="AG15" s="74"/>
      <c r="AH15" s="74"/>
      <c r="AI15" s="74"/>
    </row>
    <row r="16" spans="1:35" ht="13.1" x14ac:dyDescent="0.25">
      <c r="A16" s="199">
        <v>3</v>
      </c>
      <c r="B16" s="50" t="s">
        <v>10</v>
      </c>
      <c r="C16" s="58">
        <v>70128.744999999806</v>
      </c>
      <c r="D16" s="58">
        <v>69985.417000000001</v>
      </c>
      <c r="E16" s="58">
        <v>62726.605000000003</v>
      </c>
      <c r="F16" s="58">
        <v>70158.597999999998</v>
      </c>
      <c r="G16" s="58">
        <v>69834.906199999998</v>
      </c>
      <c r="H16" s="58">
        <v>67563.855200000005</v>
      </c>
      <c r="I16" s="58">
        <v>74372</v>
      </c>
      <c r="J16" s="75">
        <f t="shared" ref="J16:J19" si="0">+I16/H16*100-100</f>
        <v>10.076607943473292</v>
      </c>
      <c r="K16" s="60">
        <v>36.432224114835918</v>
      </c>
      <c r="L16" s="75">
        <f t="shared" ref="L16:L19" si="1">+I16/C16*100-100</f>
        <v>6.0506643887612768</v>
      </c>
      <c r="M16" s="26"/>
      <c r="N16" s="71"/>
      <c r="O16" s="72"/>
      <c r="P16" s="74"/>
      <c r="R16" s="209"/>
      <c r="S16" s="208"/>
      <c r="T16" s="210"/>
      <c r="V16" s="109"/>
      <c r="W16" s="71"/>
      <c r="X16" s="72"/>
      <c r="Y16" s="74"/>
      <c r="Z16" s="74"/>
      <c r="AC16" s="74"/>
      <c r="AD16" s="74"/>
      <c r="AE16" s="74"/>
      <c r="AF16" s="74"/>
      <c r="AG16" s="74"/>
      <c r="AH16" s="74"/>
      <c r="AI16" s="74"/>
    </row>
    <row r="17" spans="1:35" ht="13.1" x14ac:dyDescent="0.25">
      <c r="A17" s="199">
        <v>2</v>
      </c>
      <c r="B17" s="20" t="s">
        <v>8</v>
      </c>
      <c r="C17" s="58">
        <v>55566.77</v>
      </c>
      <c r="D17" s="58">
        <v>51384.491999999998</v>
      </c>
      <c r="E17" s="58">
        <v>44377.383999999998</v>
      </c>
      <c r="F17" s="58">
        <v>54002.722000000002</v>
      </c>
      <c r="G17" s="58">
        <v>56705.194000000003</v>
      </c>
      <c r="H17" s="58">
        <v>53051.828000000001</v>
      </c>
      <c r="I17" s="58">
        <v>58899</v>
      </c>
      <c r="J17" s="75">
        <f t="shared" si="0"/>
        <v>11.021622101315714</v>
      </c>
      <c r="K17" s="60">
        <v>28.7815372195717</v>
      </c>
      <c r="L17" s="75">
        <f t="shared" si="1"/>
        <v>5.9968034852484635</v>
      </c>
      <c r="M17" s="26"/>
      <c r="N17" s="71"/>
      <c r="O17" s="72"/>
      <c r="P17" s="74"/>
      <c r="R17" s="209"/>
      <c r="S17" s="208"/>
      <c r="T17" s="210"/>
      <c r="W17" s="71"/>
      <c r="X17" s="72"/>
      <c r="Y17" s="74"/>
      <c r="Z17" s="74"/>
      <c r="AC17" s="74"/>
      <c r="AD17" s="74"/>
      <c r="AE17" s="74"/>
      <c r="AF17" s="74"/>
      <c r="AG17" s="74"/>
      <c r="AH17" s="74"/>
      <c r="AI17" s="74"/>
    </row>
    <row r="18" spans="1:35" ht="13.1" x14ac:dyDescent="0.25">
      <c r="A18" s="199">
        <v>1</v>
      </c>
      <c r="B18" s="20" t="s">
        <v>11</v>
      </c>
      <c r="C18" s="58">
        <v>50894.349999999802</v>
      </c>
      <c r="D18" s="58">
        <v>58297.035000000003</v>
      </c>
      <c r="E18" s="58">
        <v>48226.161500000002</v>
      </c>
      <c r="F18" s="58">
        <v>59074.502500000002</v>
      </c>
      <c r="G18" s="58">
        <v>54887.45738</v>
      </c>
      <c r="H18" s="58">
        <v>48509.962899999999</v>
      </c>
      <c r="I18" s="58">
        <v>53581</v>
      </c>
      <c r="J18" s="75">
        <f t="shared" si="0"/>
        <v>10.453599213121635</v>
      </c>
      <c r="K18" s="60">
        <v>26.19661752581241</v>
      </c>
      <c r="L18" s="75">
        <f t="shared" si="1"/>
        <v>5.2788767318969718</v>
      </c>
      <c r="M18" s="26"/>
      <c r="N18" s="71"/>
      <c r="O18" s="72"/>
      <c r="P18" s="74"/>
      <c r="R18" s="209"/>
      <c r="S18" s="208"/>
      <c r="T18" s="210"/>
      <c r="W18" s="71"/>
      <c r="X18" s="72"/>
      <c r="Y18" s="74"/>
      <c r="Z18" s="74"/>
      <c r="AC18" s="74"/>
      <c r="AD18" s="74"/>
      <c r="AE18" s="74"/>
      <c r="AF18" s="74"/>
      <c r="AG18" s="74"/>
      <c r="AH18" s="74"/>
      <c r="AI18" s="74"/>
    </row>
    <row r="19" spans="1:35" ht="13.1" x14ac:dyDescent="0.25">
      <c r="A19" s="199">
        <v>4</v>
      </c>
      <c r="B19" s="20" t="s">
        <v>18</v>
      </c>
      <c r="C19" s="58">
        <v>15880.357400000001</v>
      </c>
      <c r="D19" s="58">
        <v>13857.016</v>
      </c>
      <c r="E19" s="58">
        <v>15518.124199999998</v>
      </c>
      <c r="F19" s="58">
        <v>14000.076999999999</v>
      </c>
      <c r="G19" s="58">
        <v>16128.0376</v>
      </c>
      <c r="H19" s="58">
        <v>17949.629800000002</v>
      </c>
      <c r="I19" s="58">
        <v>17579.135999999999</v>
      </c>
      <c r="J19" s="75">
        <f t="shared" si="0"/>
        <v>-2.0640748813660963</v>
      </c>
      <c r="K19" s="60">
        <v>8.5896211397799611</v>
      </c>
      <c r="L19" s="75">
        <f t="shared" si="1"/>
        <v>10.697357478868824</v>
      </c>
      <c r="M19" s="61"/>
      <c r="N19" s="71"/>
      <c r="O19" s="72"/>
      <c r="P19" s="74"/>
      <c r="R19" s="209"/>
      <c r="S19" s="208"/>
      <c r="T19" s="210"/>
      <c r="W19" s="71"/>
      <c r="X19" s="72"/>
      <c r="Y19" s="74"/>
      <c r="Z19" s="74"/>
      <c r="AC19" s="74"/>
      <c r="AD19" s="74"/>
      <c r="AE19" s="74"/>
      <c r="AF19" s="74"/>
      <c r="AG19" s="74"/>
      <c r="AH19" s="74"/>
      <c r="AI19" s="74"/>
    </row>
    <row r="20" spans="1:35" ht="13.1" x14ac:dyDescent="0.25">
      <c r="A20" s="199"/>
      <c r="B20" s="20"/>
      <c r="C20" s="62"/>
      <c r="D20" s="62"/>
      <c r="E20" s="31"/>
      <c r="F20" s="31"/>
      <c r="G20" s="31"/>
      <c r="H20" s="31"/>
      <c r="I20" s="31"/>
      <c r="J20" s="73"/>
      <c r="K20" s="73"/>
      <c r="L20" s="73"/>
      <c r="M20" s="61"/>
      <c r="N20" s="71"/>
      <c r="O20" s="72"/>
      <c r="R20" s="209"/>
      <c r="S20" s="208"/>
      <c r="T20" s="210"/>
      <c r="V20" s="68"/>
    </row>
    <row r="21" spans="1:35" ht="13.1" x14ac:dyDescent="0.25">
      <c r="A21" s="199" t="s">
        <v>266</v>
      </c>
      <c r="B21" s="35" t="s">
        <v>12</v>
      </c>
      <c r="C21" s="37">
        <v>4679.29</v>
      </c>
      <c r="D21" s="37">
        <v>5379.9800000000005</v>
      </c>
      <c r="E21" s="37">
        <v>3714.107</v>
      </c>
      <c r="F21" s="37">
        <v>4713.0640000000003</v>
      </c>
      <c r="G21" s="37">
        <v>4366.4849999999997</v>
      </c>
      <c r="H21" s="37">
        <v>4043.6067999999996</v>
      </c>
      <c r="I21" s="37">
        <v>5031.3159999999998</v>
      </c>
      <c r="J21" s="75">
        <v>24.426440276042683</v>
      </c>
      <c r="K21" s="75">
        <v>100</v>
      </c>
      <c r="L21" s="60">
        <v>7.5230643965216899</v>
      </c>
      <c r="M21" s="26"/>
      <c r="N21" s="71"/>
      <c r="O21" s="72"/>
      <c r="R21" s="209"/>
      <c r="S21" s="208"/>
      <c r="T21" s="47" t="s">
        <v>379</v>
      </c>
      <c r="AC21" s="74"/>
      <c r="AD21" s="74"/>
      <c r="AE21" s="74"/>
      <c r="AF21" s="74"/>
      <c r="AG21" s="74"/>
      <c r="AH21" s="74"/>
      <c r="AI21" s="74"/>
    </row>
    <row r="22" spans="1:35" ht="13.1" x14ac:dyDescent="0.25">
      <c r="A22" s="199">
        <v>3</v>
      </c>
      <c r="B22" s="20" t="s">
        <v>10</v>
      </c>
      <c r="C22" s="58">
        <v>85</v>
      </c>
      <c r="D22" s="58">
        <v>16.526</v>
      </c>
      <c r="E22" s="58">
        <v>8.85</v>
      </c>
      <c r="F22" s="58">
        <v>22.15</v>
      </c>
      <c r="G22" s="58">
        <v>18.350000000000001</v>
      </c>
      <c r="H22" s="58">
        <v>11.99</v>
      </c>
      <c r="I22" s="58">
        <v>12.84</v>
      </c>
      <c r="J22" s="60">
        <v>7.0892410341951688</v>
      </c>
      <c r="K22" s="60">
        <v>0.25520162120606221</v>
      </c>
      <c r="L22" s="60">
        <v>-84.89411764705882</v>
      </c>
      <c r="M22" s="26"/>
      <c r="N22" s="71"/>
      <c r="O22" s="72"/>
      <c r="R22" s="209"/>
      <c r="S22" s="208"/>
      <c r="V22" s="68"/>
      <c r="W22" s="71"/>
      <c r="X22" s="72"/>
      <c r="Y22" s="74"/>
      <c r="AC22" s="74"/>
      <c r="AD22" s="74"/>
      <c r="AE22" s="74"/>
      <c r="AF22" s="74"/>
      <c r="AG22" s="74"/>
      <c r="AH22" s="74"/>
      <c r="AI22" s="74"/>
    </row>
    <row r="23" spans="1:35" ht="13.1" x14ac:dyDescent="0.25">
      <c r="A23" s="199">
        <v>2</v>
      </c>
      <c r="B23" s="20" t="s">
        <v>8</v>
      </c>
      <c r="C23" s="58">
        <v>80.099999999999994</v>
      </c>
      <c r="D23" s="58">
        <v>19.7</v>
      </c>
      <c r="E23" s="58">
        <v>69.7</v>
      </c>
      <c r="F23" s="58">
        <v>53.35</v>
      </c>
      <c r="G23" s="58">
        <v>1.8</v>
      </c>
      <c r="H23" s="58">
        <v>47.6</v>
      </c>
      <c r="I23" s="58">
        <v>19.2</v>
      </c>
      <c r="J23" s="60">
        <v>-59.663865546218489</v>
      </c>
      <c r="K23" s="60">
        <v>0.38160990086887803</v>
      </c>
      <c r="L23" s="60">
        <v>-76.029962546816478</v>
      </c>
      <c r="M23" s="26"/>
      <c r="N23" s="71"/>
      <c r="O23" s="72"/>
      <c r="R23" s="209" t="s">
        <v>41</v>
      </c>
      <c r="S23" s="208">
        <v>203002</v>
      </c>
      <c r="T23" s="210"/>
      <c r="V23" s="68"/>
      <c r="W23" s="71"/>
      <c r="X23" s="72"/>
      <c r="Y23" s="74"/>
      <c r="AC23" s="74"/>
      <c r="AD23" s="74"/>
      <c r="AE23" s="74"/>
      <c r="AF23" s="74"/>
      <c r="AG23" s="74"/>
      <c r="AH23" s="74"/>
      <c r="AI23" s="74"/>
    </row>
    <row r="24" spans="1:35" ht="13.1" x14ac:dyDescent="0.25">
      <c r="A24" s="199">
        <v>1</v>
      </c>
      <c r="B24" s="20" t="s">
        <v>11</v>
      </c>
      <c r="C24" s="58">
        <v>555.1</v>
      </c>
      <c r="D24" s="58">
        <v>291.2</v>
      </c>
      <c r="E24" s="58">
        <v>455.21</v>
      </c>
      <c r="F24" s="58">
        <v>258.255</v>
      </c>
      <c r="G24" s="58">
        <v>189.35</v>
      </c>
      <c r="H24" s="58">
        <v>248.45</v>
      </c>
      <c r="I24" s="58">
        <v>315.29000000000002</v>
      </c>
      <c r="J24" s="60">
        <v>26.902797343529897</v>
      </c>
      <c r="K24" s="60">
        <v>6.2665513356744045</v>
      </c>
      <c r="L24" s="60">
        <v>-43.201225004503698</v>
      </c>
      <c r="M24" s="26"/>
      <c r="N24" s="71"/>
      <c r="O24" s="72"/>
      <c r="Q24" s="47">
        <v>2017</v>
      </c>
      <c r="R24" s="209" t="s">
        <v>61</v>
      </c>
      <c r="S24" s="208">
        <v>200884</v>
      </c>
      <c r="T24" s="210">
        <v>-1.0433394744879365</v>
      </c>
      <c r="V24" s="68"/>
      <c r="W24" s="71"/>
      <c r="X24" s="72"/>
      <c r="Y24" s="74"/>
      <c r="AC24" s="74"/>
      <c r="AD24" s="74"/>
      <c r="AE24" s="74"/>
      <c r="AF24" s="74"/>
      <c r="AG24" s="74"/>
      <c r="AH24" s="74"/>
      <c r="AI24" s="74"/>
    </row>
    <row r="25" spans="1:35" s="47" customFormat="1" ht="13.1" x14ac:dyDescent="0.25">
      <c r="A25" s="199">
        <v>4</v>
      </c>
      <c r="B25" s="20" t="s">
        <v>18</v>
      </c>
      <c r="C25" s="58">
        <v>3959.09</v>
      </c>
      <c r="D25" s="58">
        <v>5052.5540000000001</v>
      </c>
      <c r="E25" s="58">
        <v>3180.3470000000002</v>
      </c>
      <c r="F25" s="58">
        <v>4379.3090000000002</v>
      </c>
      <c r="G25" s="58">
        <v>4156.9849999999997</v>
      </c>
      <c r="H25" s="58">
        <v>3735.5667999999996</v>
      </c>
      <c r="I25" s="58">
        <v>4683.9859999999999</v>
      </c>
      <c r="J25" s="60">
        <v>25.388896806771072</v>
      </c>
      <c r="K25" s="60">
        <v>93.096637142250657</v>
      </c>
      <c r="L25" s="60">
        <v>18.309662068808734</v>
      </c>
      <c r="M25" s="26"/>
      <c r="N25" s="71"/>
      <c r="O25" s="72"/>
      <c r="P25" s="65"/>
      <c r="R25" s="209" t="s">
        <v>38</v>
      </c>
      <c r="S25" s="211">
        <v>199197</v>
      </c>
      <c r="T25" s="210">
        <v>-0.83978813643695105</v>
      </c>
      <c r="V25" s="68"/>
      <c r="W25" s="71"/>
      <c r="X25" s="72"/>
      <c r="Y25" s="74"/>
      <c r="Z25" s="65"/>
      <c r="AA25" s="65"/>
      <c r="AB25" s="65"/>
      <c r="AC25" s="74"/>
      <c r="AD25" s="74"/>
      <c r="AE25" s="74"/>
      <c r="AF25" s="74"/>
      <c r="AG25" s="74"/>
      <c r="AH25" s="74"/>
      <c r="AI25" s="74"/>
    </row>
    <row r="26" spans="1:35" ht="13.1" x14ac:dyDescent="0.25">
      <c r="A26" s="199"/>
      <c r="B26" s="20"/>
      <c r="C26" s="62"/>
      <c r="D26" s="62"/>
      <c r="E26" s="31"/>
      <c r="F26" s="31"/>
      <c r="G26" s="31"/>
      <c r="H26" s="31"/>
      <c r="I26" s="31"/>
      <c r="J26" s="73"/>
      <c r="K26" s="73"/>
      <c r="L26" s="73"/>
      <c r="M26" s="26"/>
      <c r="N26" s="71"/>
      <c r="O26" s="72"/>
      <c r="R26" s="209" t="s">
        <v>39</v>
      </c>
      <c r="S26" s="208">
        <v>196306</v>
      </c>
      <c r="T26" s="210">
        <v>-1.4513270782190375</v>
      </c>
      <c r="V26" s="68"/>
    </row>
    <row r="27" spans="1:35" ht="13.1" x14ac:dyDescent="0.25">
      <c r="A27" s="199">
        <v>110013</v>
      </c>
      <c r="B27" s="35" t="s">
        <v>59</v>
      </c>
      <c r="C27" s="37">
        <v>4183.840200000006</v>
      </c>
      <c r="D27" s="37">
        <v>3802.0916799999995</v>
      </c>
      <c r="E27" s="37">
        <v>4036.8665000000001</v>
      </c>
      <c r="F27" s="37">
        <v>4489.6575000000003</v>
      </c>
      <c r="G27" s="37">
        <v>4167.5497999999998</v>
      </c>
      <c r="H27" s="37">
        <v>3770.1871000000001</v>
      </c>
      <c r="I27" s="37">
        <v>4525.4390000000003</v>
      </c>
      <c r="J27" s="75">
        <v>20.032212724933473</v>
      </c>
      <c r="K27" s="75">
        <v>100</v>
      </c>
      <c r="L27" s="60">
        <v>8.1647191018431755</v>
      </c>
      <c r="M27" s="26"/>
      <c r="N27" s="71"/>
      <c r="O27" s="72"/>
      <c r="R27" s="209" t="s">
        <v>24</v>
      </c>
      <c r="S27" s="208">
        <v>202504</v>
      </c>
      <c r="T27" s="210">
        <v>3.1573156194920244</v>
      </c>
      <c r="AC27" s="74"/>
      <c r="AD27" s="74"/>
      <c r="AE27" s="74"/>
      <c r="AF27" s="74"/>
      <c r="AG27" s="74"/>
      <c r="AH27" s="74"/>
      <c r="AI27" s="74"/>
    </row>
    <row r="28" spans="1:35" ht="13.1" x14ac:dyDescent="0.25">
      <c r="A28" s="199">
        <v>3</v>
      </c>
      <c r="B28" s="20" t="s">
        <v>10</v>
      </c>
      <c r="C28" s="58">
        <v>940.44200000000501</v>
      </c>
      <c r="D28" s="58">
        <v>726.66600000000005</v>
      </c>
      <c r="E28" s="58">
        <v>909.06500000000005</v>
      </c>
      <c r="F28" s="58">
        <v>842.74400000000003</v>
      </c>
      <c r="G28" s="58">
        <v>783.11580000000004</v>
      </c>
      <c r="H28" s="58">
        <v>869.95100000000002</v>
      </c>
      <c r="I28" s="58">
        <v>1015.538</v>
      </c>
      <c r="J28" s="60">
        <v>16.735080481544344</v>
      </c>
      <c r="K28" s="60">
        <v>22.440651614130694</v>
      </c>
      <c r="L28" s="60">
        <v>7.9851814359625166</v>
      </c>
      <c r="M28" s="26"/>
      <c r="N28" s="71"/>
      <c r="O28" s="72"/>
      <c r="R28" s="209" t="s">
        <v>40</v>
      </c>
      <c r="S28" s="208">
        <v>205326</v>
      </c>
      <c r="T28" s="210">
        <v>1.3935527199462854</v>
      </c>
      <c r="V28" s="68"/>
      <c r="AC28" s="74"/>
      <c r="AD28" s="74"/>
      <c r="AE28" s="74"/>
      <c r="AF28" s="74"/>
      <c r="AG28" s="74"/>
      <c r="AH28" s="74"/>
      <c r="AI28" s="74"/>
    </row>
    <row r="29" spans="1:35" ht="13.1" x14ac:dyDescent="0.25">
      <c r="A29" s="199">
        <v>2</v>
      </c>
      <c r="B29" s="20" t="s">
        <v>8</v>
      </c>
      <c r="C29" s="58">
        <v>897.86499999999899</v>
      </c>
      <c r="D29" s="58">
        <v>703.33</v>
      </c>
      <c r="E29" s="58">
        <v>840.48</v>
      </c>
      <c r="F29" s="58">
        <v>957.24599999999998</v>
      </c>
      <c r="G29" s="58">
        <v>977.83600000000001</v>
      </c>
      <c r="H29" s="58">
        <v>877.47</v>
      </c>
      <c r="I29" s="58">
        <v>915.01</v>
      </c>
      <c r="J29" s="60">
        <v>4.2782089416162421</v>
      </c>
      <c r="K29" s="60">
        <v>20.21925386686242</v>
      </c>
      <c r="L29" s="60">
        <v>1.9095298290946943</v>
      </c>
      <c r="M29" s="26"/>
      <c r="N29" s="71"/>
      <c r="O29" s="72"/>
      <c r="R29" s="209" t="s">
        <v>25</v>
      </c>
      <c r="S29" s="208">
        <v>208873</v>
      </c>
      <c r="T29" s="210">
        <v>1.727496761247977</v>
      </c>
      <c r="V29" s="68"/>
      <c r="AC29" s="74"/>
      <c r="AD29" s="74"/>
      <c r="AE29" s="74"/>
      <c r="AF29" s="74"/>
      <c r="AG29" s="74"/>
      <c r="AH29" s="74"/>
      <c r="AI29" s="74"/>
    </row>
    <row r="30" spans="1:35" ht="13.1" x14ac:dyDescent="0.25">
      <c r="A30" s="199">
        <v>1</v>
      </c>
      <c r="B30" s="20" t="s">
        <v>11</v>
      </c>
      <c r="C30" s="58">
        <v>866.21000000000197</v>
      </c>
      <c r="D30" s="58">
        <v>768.49</v>
      </c>
      <c r="E30" s="58">
        <v>775.96749999999997</v>
      </c>
      <c r="F30" s="58">
        <v>806.40549999999996</v>
      </c>
      <c r="G30" s="58">
        <v>923.66600000000005</v>
      </c>
      <c r="H30" s="58">
        <v>766.96349999999995</v>
      </c>
      <c r="I30" s="58">
        <v>902.74300000000005</v>
      </c>
      <c r="J30" s="60">
        <v>17.703515225952742</v>
      </c>
      <c r="K30" s="60">
        <v>19.948186242262906</v>
      </c>
      <c r="L30" s="60">
        <v>4.2175684880107553</v>
      </c>
      <c r="M30" s="26"/>
      <c r="N30" s="71"/>
      <c r="O30" s="72"/>
      <c r="R30" s="209" t="s">
        <v>26</v>
      </c>
      <c r="S30" s="208">
        <v>194652</v>
      </c>
      <c r="T30" s="210">
        <v>-6.8084434081954015</v>
      </c>
      <c r="AC30" s="74"/>
      <c r="AD30" s="74"/>
      <c r="AE30" s="74"/>
      <c r="AF30" s="74"/>
      <c r="AG30" s="74"/>
      <c r="AH30" s="74"/>
      <c r="AI30" s="74"/>
    </row>
    <row r="31" spans="1:35" s="47" customFormat="1" ht="13.1" x14ac:dyDescent="0.25">
      <c r="A31" s="199">
        <v>4</v>
      </c>
      <c r="B31" s="20" t="s">
        <v>18</v>
      </c>
      <c r="C31" s="58">
        <v>1479.3232</v>
      </c>
      <c r="D31" s="58">
        <v>1603.6056799999999</v>
      </c>
      <c r="E31" s="58">
        <v>1511.354</v>
      </c>
      <c r="F31" s="58">
        <v>1883.2619999999999</v>
      </c>
      <c r="G31" s="58">
        <v>1482.932</v>
      </c>
      <c r="H31" s="58">
        <v>1255.8026</v>
      </c>
      <c r="I31" s="58">
        <v>1692.1479999999999</v>
      </c>
      <c r="J31" s="60">
        <v>34.746336725214604</v>
      </c>
      <c r="K31" s="60">
        <v>37.391908276743976</v>
      </c>
      <c r="L31" s="60">
        <v>14.386633022452429</v>
      </c>
      <c r="M31" s="26"/>
      <c r="N31" s="71"/>
      <c r="O31" s="72"/>
      <c r="P31" s="65"/>
      <c r="R31" s="209" t="s">
        <v>16</v>
      </c>
      <c r="S31" s="208">
        <v>203308</v>
      </c>
      <c r="T31" s="210">
        <v>4.4469103836590591</v>
      </c>
      <c r="V31" s="65"/>
      <c r="W31" s="65"/>
      <c r="X31" s="65"/>
      <c r="Y31" s="65"/>
      <c r="Z31" s="65"/>
      <c r="AA31" s="65"/>
      <c r="AB31" s="65"/>
      <c r="AC31" s="74"/>
      <c r="AD31" s="74"/>
      <c r="AE31" s="74"/>
      <c r="AF31" s="74"/>
      <c r="AG31" s="74"/>
      <c r="AH31" s="74"/>
      <c r="AI31" s="74"/>
    </row>
    <row r="32" spans="1:35" s="47" customFormat="1" ht="13.1" x14ac:dyDescent="0.25">
      <c r="A32" s="199"/>
      <c r="B32" s="20"/>
      <c r="C32" s="62"/>
      <c r="D32" s="62"/>
      <c r="E32" s="31"/>
      <c r="F32" s="31"/>
      <c r="G32" s="31"/>
      <c r="H32" s="31"/>
      <c r="I32" s="31"/>
      <c r="J32" s="73"/>
      <c r="K32" s="73"/>
      <c r="L32" s="73"/>
      <c r="M32" s="26"/>
      <c r="N32" s="71"/>
      <c r="O32" s="72"/>
      <c r="P32" s="65"/>
      <c r="R32" s="209" t="s">
        <v>35</v>
      </c>
      <c r="S32" s="208">
        <v>211385</v>
      </c>
      <c r="T32" s="210">
        <v>3.9727900525311242</v>
      </c>
      <c r="V32" s="65"/>
      <c r="W32" s="65"/>
      <c r="X32" s="65"/>
      <c r="Y32" s="65"/>
      <c r="Z32" s="65"/>
      <c r="AA32" s="65"/>
      <c r="AB32" s="65"/>
      <c r="AC32" s="65"/>
      <c r="AD32" s="65"/>
    </row>
    <row r="33" spans="1:35" ht="13.1" x14ac:dyDescent="0.25">
      <c r="A33" s="199" t="s">
        <v>267</v>
      </c>
      <c r="B33" s="35" t="s">
        <v>60</v>
      </c>
      <c r="C33" s="37">
        <v>2509.395</v>
      </c>
      <c r="D33" s="37">
        <v>2303.556</v>
      </c>
      <c r="E33" s="37">
        <v>2200.7649999999999</v>
      </c>
      <c r="F33" s="37">
        <v>3019.64</v>
      </c>
      <c r="G33" s="37">
        <v>2863.2049999999999</v>
      </c>
      <c r="H33" s="37">
        <v>2272.5</v>
      </c>
      <c r="I33" s="37">
        <v>2940.2889999999998</v>
      </c>
      <c r="J33" s="75">
        <v>29.385654565456548</v>
      </c>
      <c r="K33" s="75">
        <v>100</v>
      </c>
      <c r="L33" s="60">
        <v>17.171230515721916</v>
      </c>
      <c r="M33" s="26"/>
      <c r="N33" s="71"/>
      <c r="O33" s="72"/>
      <c r="Q33" s="47">
        <v>2018</v>
      </c>
      <c r="R33" s="209" t="s">
        <v>36</v>
      </c>
      <c r="S33" s="208">
        <v>200300</v>
      </c>
      <c r="T33" s="210">
        <v>-5.2439860917283596</v>
      </c>
      <c r="AC33" s="74"/>
      <c r="AD33" s="74"/>
      <c r="AE33" s="74"/>
      <c r="AF33" s="74"/>
      <c r="AG33" s="74"/>
      <c r="AH33" s="74"/>
      <c r="AI33" s="74"/>
    </row>
    <row r="34" spans="1:35" ht="13.1" x14ac:dyDescent="0.25">
      <c r="A34" s="199">
        <v>3</v>
      </c>
      <c r="B34" s="20" t="s">
        <v>10</v>
      </c>
      <c r="C34" s="58">
        <v>319.59899999999999</v>
      </c>
      <c r="D34" s="58">
        <v>423.99</v>
      </c>
      <c r="E34" s="58">
        <v>424.22</v>
      </c>
      <c r="F34" s="58">
        <v>518.26</v>
      </c>
      <c r="G34" s="58">
        <v>261.202</v>
      </c>
      <c r="H34" s="58">
        <v>327.91199999999998</v>
      </c>
      <c r="I34" s="58">
        <v>436.22800000000001</v>
      </c>
      <c r="J34" s="60">
        <v>33.032032984459249</v>
      </c>
      <c r="K34" s="60">
        <v>14.836228683643004</v>
      </c>
      <c r="L34" s="60">
        <v>36.492291903291317</v>
      </c>
      <c r="M34" s="26"/>
      <c r="N34" s="71"/>
      <c r="O34" s="72"/>
      <c r="R34" s="209" t="s">
        <v>37</v>
      </c>
      <c r="S34" s="208">
        <v>214683</v>
      </c>
      <c r="T34" s="210">
        <v>7.1807289066400273</v>
      </c>
      <c r="AC34" s="74"/>
      <c r="AD34" s="74"/>
      <c r="AE34" s="74"/>
      <c r="AF34" s="74"/>
      <c r="AG34" s="74"/>
      <c r="AH34" s="74"/>
      <c r="AI34" s="74"/>
    </row>
    <row r="35" spans="1:35" ht="13.1" x14ac:dyDescent="0.25">
      <c r="A35" s="199">
        <v>2</v>
      </c>
      <c r="B35" s="20" t="s">
        <v>8</v>
      </c>
      <c r="C35" s="58">
        <v>22.31</v>
      </c>
      <c r="D35" s="58">
        <v>23.1</v>
      </c>
      <c r="E35" s="58">
        <v>23.52</v>
      </c>
      <c r="F35" s="58">
        <v>43.4</v>
      </c>
      <c r="G35" s="58">
        <v>82.36</v>
      </c>
      <c r="H35" s="58">
        <v>32.14</v>
      </c>
      <c r="I35" s="58">
        <v>32.4</v>
      </c>
      <c r="J35" s="60">
        <v>0.80896079651525099</v>
      </c>
      <c r="K35" s="60">
        <v>1.1019324971116784</v>
      </c>
      <c r="L35" s="60">
        <v>45.226355894217846</v>
      </c>
      <c r="M35" s="26"/>
      <c r="N35" s="71"/>
      <c r="O35" s="72"/>
      <c r="R35" s="209" t="s">
        <v>41</v>
      </c>
      <c r="S35" s="208">
        <v>205209</v>
      </c>
      <c r="T35" s="210">
        <v>-4.4130182641382873</v>
      </c>
      <c r="AC35" s="74"/>
      <c r="AD35" s="74"/>
      <c r="AE35" s="74"/>
      <c r="AF35" s="74"/>
      <c r="AG35" s="74"/>
      <c r="AH35" s="74"/>
      <c r="AI35" s="74"/>
    </row>
    <row r="36" spans="1:35" ht="13.1" x14ac:dyDescent="0.25">
      <c r="A36" s="199">
        <v>1</v>
      </c>
      <c r="B36" s="20" t="s">
        <v>11</v>
      </c>
      <c r="C36" s="58">
        <v>121.911</v>
      </c>
      <c r="D36" s="58">
        <v>58.99</v>
      </c>
      <c r="E36" s="58">
        <v>98.935000000000002</v>
      </c>
      <c r="F36" s="58">
        <v>163.82</v>
      </c>
      <c r="G36" s="58">
        <v>179.30699999999999</v>
      </c>
      <c r="H36" s="58">
        <v>81.56</v>
      </c>
      <c r="I36" s="58">
        <v>188.50700000000001</v>
      </c>
      <c r="J36" s="60">
        <v>131.1267778322707</v>
      </c>
      <c r="K36" s="60">
        <v>6.4111725071923216</v>
      </c>
      <c r="L36" s="60">
        <v>54.626735897499003</v>
      </c>
      <c r="M36" s="26"/>
      <c r="N36" s="71"/>
      <c r="O36" s="72"/>
      <c r="Q36" s="47">
        <v>2018</v>
      </c>
      <c r="R36" s="209" t="s">
        <v>61</v>
      </c>
      <c r="S36" s="208">
        <v>184331</v>
      </c>
      <c r="T36" s="210">
        <v>-10.174017708774954</v>
      </c>
      <c r="AC36" s="74"/>
      <c r="AD36" s="74"/>
      <c r="AE36" s="74"/>
      <c r="AF36" s="74"/>
      <c r="AG36" s="74"/>
      <c r="AH36" s="74"/>
      <c r="AI36" s="74"/>
    </row>
    <row r="37" spans="1:35" s="47" customFormat="1" ht="13.1" x14ac:dyDescent="0.25">
      <c r="A37" s="199">
        <v>4</v>
      </c>
      <c r="B37" s="20" t="s">
        <v>18</v>
      </c>
      <c r="C37" s="58">
        <v>2045.575</v>
      </c>
      <c r="D37" s="58">
        <v>1797.4760000000001</v>
      </c>
      <c r="E37" s="58">
        <v>1654.09</v>
      </c>
      <c r="F37" s="58">
        <v>2294.16</v>
      </c>
      <c r="G37" s="58">
        <v>2340.3359999999998</v>
      </c>
      <c r="H37" s="58">
        <v>1830.8879999999999</v>
      </c>
      <c r="I37" s="58">
        <v>2283.154</v>
      </c>
      <c r="J37" s="60">
        <v>24.702002525550455</v>
      </c>
      <c r="K37" s="60">
        <v>77.650666312053005</v>
      </c>
      <c r="L37" s="60">
        <v>11.61428938073648</v>
      </c>
      <c r="M37" s="26"/>
      <c r="N37" s="71"/>
      <c r="O37" s="72"/>
      <c r="P37" s="65"/>
      <c r="R37" s="209" t="s">
        <v>38</v>
      </c>
      <c r="S37" s="208">
        <v>185500</v>
      </c>
      <c r="T37" s="210">
        <v>0.63418524285117428</v>
      </c>
      <c r="V37" s="65"/>
      <c r="W37" s="65"/>
      <c r="X37" s="65"/>
      <c r="Y37" s="65"/>
      <c r="Z37" s="65"/>
      <c r="AA37" s="65"/>
      <c r="AB37" s="65"/>
      <c r="AC37" s="74"/>
      <c r="AD37" s="74"/>
      <c r="AE37" s="74"/>
      <c r="AF37" s="74"/>
      <c r="AG37" s="74"/>
      <c r="AH37" s="74"/>
      <c r="AI37" s="74"/>
    </row>
    <row r="38" spans="1:35" s="47" customFormat="1" ht="13.1" x14ac:dyDescent="0.25">
      <c r="A38" s="199"/>
      <c r="B38" s="20"/>
      <c r="C38" s="59"/>
      <c r="D38" s="59"/>
      <c r="E38" s="59"/>
      <c r="F38" s="59"/>
      <c r="G38" s="59"/>
      <c r="H38" s="59"/>
      <c r="I38" s="59"/>
      <c r="J38" s="73"/>
      <c r="K38" s="73"/>
      <c r="L38" s="73"/>
      <c r="M38" s="26"/>
      <c r="N38" s="71"/>
      <c r="O38" s="72"/>
      <c r="P38" s="65"/>
      <c r="R38" s="47" t="s">
        <v>39</v>
      </c>
      <c r="S38" s="208">
        <v>183470</v>
      </c>
      <c r="T38" s="210">
        <v>-1.094339622641499</v>
      </c>
      <c r="V38" s="65"/>
      <c r="W38" s="65"/>
      <c r="X38" s="65"/>
      <c r="Y38" s="65"/>
      <c r="Z38" s="65"/>
      <c r="AA38" s="65"/>
      <c r="AB38" s="65"/>
      <c r="AC38" s="65"/>
      <c r="AD38" s="65"/>
    </row>
    <row r="39" spans="1:35" ht="13.1" x14ac:dyDescent="0.25">
      <c r="A39" s="199"/>
      <c r="B39" s="164" t="s">
        <v>72</v>
      </c>
      <c r="C39" s="166">
        <v>203842.74759999962</v>
      </c>
      <c r="D39" s="166">
        <v>205009.58768000003</v>
      </c>
      <c r="E39" s="166">
        <v>180800.01319999999</v>
      </c>
      <c r="F39" s="166">
        <v>209458.261</v>
      </c>
      <c r="G39" s="166">
        <v>208952.83498000001</v>
      </c>
      <c r="H39" s="166">
        <v>197161.5698</v>
      </c>
      <c r="I39" s="166">
        <f>+I33+I27+I21+I15</f>
        <v>216928.04399999999</v>
      </c>
      <c r="J39" s="165">
        <f>+I39/H39*100-100</f>
        <v>10.025520805119896</v>
      </c>
      <c r="K39" s="165">
        <v>99.999999999999986</v>
      </c>
      <c r="L39" s="165">
        <f>+I39/C39*100-100</f>
        <v>6.4193092734786035</v>
      </c>
      <c r="M39" s="26"/>
      <c r="N39" s="71"/>
      <c r="O39" s="72"/>
      <c r="R39" s="209" t="s">
        <v>24</v>
      </c>
      <c r="S39" s="208">
        <v>193290</v>
      </c>
      <c r="T39" s="210">
        <v>5.3523736850711288</v>
      </c>
    </row>
    <row r="40" spans="1:35" ht="13.1" x14ac:dyDescent="0.25">
      <c r="A40" s="199"/>
      <c r="B40" s="20" t="s">
        <v>14</v>
      </c>
      <c r="C40" s="58">
        <v>71473.785999999818</v>
      </c>
      <c r="D40" s="58">
        <v>71152.599000000002</v>
      </c>
      <c r="E40" s="58">
        <v>64068.740000000005</v>
      </c>
      <c r="F40" s="58">
        <v>71541.751999999993</v>
      </c>
      <c r="G40" s="58">
        <v>70897.574000000008</v>
      </c>
      <c r="H40" s="58">
        <v>68773.708200000008</v>
      </c>
      <c r="I40" s="58">
        <f>+I34+I28+I22+I16</f>
        <v>75836.606</v>
      </c>
      <c r="J40" s="60">
        <f t="shared" ref="J40:J43" si="2">+I40/H40*100-100</f>
        <v>10.269764398133745</v>
      </c>
      <c r="K40" s="60">
        <v>35.010023677382854</v>
      </c>
      <c r="L40" s="60">
        <f t="shared" ref="L40:L43" si="3">+I40/C40*100-100</f>
        <v>6.1040840903547462</v>
      </c>
      <c r="M40" s="26"/>
      <c r="N40" s="71"/>
      <c r="O40" s="72"/>
      <c r="R40" s="212" t="s">
        <v>40</v>
      </c>
      <c r="S40" s="208">
        <v>177613</v>
      </c>
      <c r="T40" s="210">
        <v>-8.1106109990170268</v>
      </c>
    </row>
    <row r="41" spans="1:35" ht="13.1" x14ac:dyDescent="0.25">
      <c r="A41" s="199"/>
      <c r="B41" s="20" t="s">
        <v>13</v>
      </c>
      <c r="C41" s="58">
        <v>56567.044999999991</v>
      </c>
      <c r="D41" s="58">
        <v>52130.621999999996</v>
      </c>
      <c r="E41" s="58">
        <v>45311.083999999995</v>
      </c>
      <c r="F41" s="58">
        <v>55056.718000000001</v>
      </c>
      <c r="G41" s="58">
        <v>57767.19000000001</v>
      </c>
      <c r="H41" s="58">
        <v>54009.038</v>
      </c>
      <c r="I41" s="58">
        <f t="shared" ref="I41:I43" si="4">+I35+I29+I23+I17</f>
        <v>59865.61</v>
      </c>
      <c r="J41" s="60">
        <f t="shared" si="2"/>
        <v>10.843688791494486</v>
      </c>
      <c r="K41" s="60">
        <v>27.570300744675208</v>
      </c>
      <c r="L41" s="60">
        <f t="shared" si="3"/>
        <v>5.8312485653086839</v>
      </c>
      <c r="M41" s="26"/>
      <c r="N41" s="71"/>
      <c r="O41" s="72"/>
      <c r="R41" s="47" t="s">
        <v>25</v>
      </c>
      <c r="S41" s="208">
        <v>217356</v>
      </c>
      <c r="T41" s="210">
        <v>22.376177419445639</v>
      </c>
    </row>
    <row r="42" spans="1:35" ht="13.1" x14ac:dyDescent="0.25">
      <c r="A42" s="199"/>
      <c r="B42" s="20" t="s">
        <v>15</v>
      </c>
      <c r="C42" s="58">
        <v>52437.5709999998</v>
      </c>
      <c r="D42" s="58">
        <v>59415.714999999997</v>
      </c>
      <c r="E42" s="58">
        <v>49556.273999999998</v>
      </c>
      <c r="F42" s="58">
        <v>60302.983</v>
      </c>
      <c r="G42" s="58">
        <v>56179.780379999997</v>
      </c>
      <c r="H42" s="58">
        <v>49606.936399999991</v>
      </c>
      <c r="I42" s="58">
        <f t="shared" si="4"/>
        <v>54987.54</v>
      </c>
      <c r="J42" s="60">
        <f t="shared" si="2"/>
        <v>10.846474284592205</v>
      </c>
      <c r="K42" s="60">
        <v>25.336732399408017</v>
      </c>
      <c r="L42" s="60">
        <f t="shared" si="3"/>
        <v>4.8628663596950616</v>
      </c>
      <c r="M42" s="26"/>
      <c r="N42" s="71"/>
      <c r="O42" s="72"/>
      <c r="R42" s="209" t="s">
        <v>26</v>
      </c>
      <c r="S42" s="208">
        <v>192295</v>
      </c>
      <c r="T42" s="210">
        <v>-11.529932461031663</v>
      </c>
    </row>
    <row r="43" spans="1:35" ht="13.1" x14ac:dyDescent="0.25">
      <c r="A43" s="199"/>
      <c r="B43" s="20" t="s">
        <v>18</v>
      </c>
      <c r="C43" s="58">
        <v>23364.345600000001</v>
      </c>
      <c r="D43" s="58">
        <v>22310.651679999999</v>
      </c>
      <c r="E43" s="58">
        <v>21863.915199999999</v>
      </c>
      <c r="F43" s="58">
        <v>22556.807999999997</v>
      </c>
      <c r="G43" s="58">
        <v>24108.2906</v>
      </c>
      <c r="H43" s="58">
        <v>24771.887200000001</v>
      </c>
      <c r="I43" s="58">
        <f t="shared" si="4"/>
        <v>26238.423999999999</v>
      </c>
      <c r="J43" s="60">
        <f t="shared" si="2"/>
        <v>5.9201658241040178</v>
      </c>
      <c r="K43" s="60">
        <v>12.082943178533913</v>
      </c>
      <c r="L43" s="60">
        <f t="shared" si="3"/>
        <v>12.301129461122159</v>
      </c>
      <c r="M43" s="26"/>
      <c r="N43" s="71"/>
      <c r="O43" s="72"/>
      <c r="R43" s="209" t="s">
        <v>16</v>
      </c>
      <c r="S43" s="208">
        <v>215465.4</v>
      </c>
      <c r="T43" s="210">
        <v>12.049403260615193</v>
      </c>
    </row>
    <row r="44" spans="1:35" ht="13.1" x14ac:dyDescent="0.25">
      <c r="B44" s="20"/>
      <c r="C44" s="59"/>
      <c r="D44" s="59"/>
      <c r="E44" s="59"/>
      <c r="F44" s="59"/>
      <c r="G44" s="59"/>
      <c r="H44" s="59"/>
      <c r="I44" s="59"/>
      <c r="J44" s="76"/>
      <c r="K44" s="49"/>
      <c r="L44" s="49"/>
      <c r="M44" s="26"/>
      <c r="N44" s="71"/>
      <c r="O44" s="72"/>
      <c r="Q44" s="47">
        <v>2019</v>
      </c>
      <c r="R44" s="209" t="s">
        <v>35</v>
      </c>
      <c r="S44" s="208">
        <v>217346</v>
      </c>
      <c r="T44" s="210">
        <v>0.87280834881144642</v>
      </c>
    </row>
    <row r="45" spans="1:35" ht="13.1" x14ac:dyDescent="0.2">
      <c r="B45" s="219" t="s">
        <v>28</v>
      </c>
      <c r="C45" s="219"/>
      <c r="D45" s="219"/>
      <c r="E45" s="219"/>
      <c r="F45" s="219"/>
      <c r="G45" s="219"/>
      <c r="H45" s="219" t="s">
        <v>29</v>
      </c>
      <c r="I45" s="219"/>
      <c r="J45" s="219"/>
      <c r="K45" s="219"/>
      <c r="L45" s="219"/>
      <c r="M45" s="26"/>
      <c r="O45" s="72"/>
      <c r="R45" s="209" t="s">
        <v>36</v>
      </c>
      <c r="S45" s="208">
        <v>197125</v>
      </c>
      <c r="T45" s="210">
        <v>-9.3035988700045067</v>
      </c>
    </row>
    <row r="46" spans="1:35" ht="13.1" x14ac:dyDescent="0.2">
      <c r="B46" s="219" t="s">
        <v>403</v>
      </c>
      <c r="C46" s="219"/>
      <c r="D46" s="219"/>
      <c r="E46" s="219"/>
      <c r="F46" s="219"/>
      <c r="G46" s="219"/>
      <c r="H46" s="219" t="s">
        <v>406</v>
      </c>
      <c r="I46" s="219"/>
      <c r="J46" s="219"/>
      <c r="K46" s="219"/>
      <c r="L46" s="219"/>
      <c r="M46" s="26"/>
      <c r="R46" s="209" t="s">
        <v>37</v>
      </c>
      <c r="S46" s="208">
        <v>205181</v>
      </c>
      <c r="T46" s="210">
        <v>4.0867469879518126</v>
      </c>
    </row>
    <row r="47" spans="1:35" ht="13.1" x14ac:dyDescent="0.25">
      <c r="B47" s="20"/>
      <c r="C47" s="59"/>
      <c r="D47" s="59"/>
      <c r="E47" s="59"/>
      <c r="F47" s="59"/>
      <c r="G47" s="59"/>
      <c r="H47" s="59"/>
      <c r="I47" s="59"/>
      <c r="J47" s="76"/>
      <c r="K47" s="49"/>
      <c r="L47" s="49"/>
      <c r="M47" s="26"/>
      <c r="R47" s="209" t="s">
        <v>41</v>
      </c>
      <c r="S47" s="208">
        <v>193691.4</v>
      </c>
      <c r="T47" s="210">
        <v>-5.5997387672347827</v>
      </c>
    </row>
    <row r="48" spans="1:35" ht="13.1" x14ac:dyDescent="0.25">
      <c r="B48" s="20"/>
      <c r="C48" s="59"/>
      <c r="D48" s="59"/>
      <c r="E48" s="59"/>
      <c r="F48" s="59"/>
      <c r="G48" s="59"/>
      <c r="H48" s="59"/>
      <c r="I48" s="59"/>
      <c r="J48" s="76"/>
      <c r="K48" s="49"/>
      <c r="L48" s="49"/>
      <c r="M48" s="26"/>
      <c r="R48" s="209" t="s">
        <v>42</v>
      </c>
      <c r="S48" s="208">
        <v>187992</v>
      </c>
      <c r="T48" s="210">
        <v>-2.9425157750937814</v>
      </c>
    </row>
    <row r="49" spans="1:20" ht="13.1" x14ac:dyDescent="0.25">
      <c r="B49" s="20"/>
      <c r="C49" s="59"/>
      <c r="D49" s="59"/>
      <c r="E49" s="59"/>
      <c r="F49" s="59"/>
      <c r="G49" s="59"/>
      <c r="H49" s="59"/>
      <c r="I49" s="59"/>
      <c r="J49" s="76"/>
      <c r="K49" s="49"/>
      <c r="L49" s="49"/>
      <c r="M49" s="26"/>
      <c r="R49" s="209" t="s">
        <v>38</v>
      </c>
      <c r="S49" s="208">
        <v>201102.1</v>
      </c>
      <c r="T49" s="210">
        <v>6.9737542023064805</v>
      </c>
    </row>
    <row r="50" spans="1:20" ht="13.1" x14ac:dyDescent="0.25">
      <c r="B50" s="20"/>
      <c r="C50" s="59"/>
      <c r="D50" s="59"/>
      <c r="E50" s="59"/>
      <c r="F50" s="59"/>
      <c r="G50" s="59"/>
      <c r="H50" s="59"/>
      <c r="I50" s="59"/>
      <c r="J50" s="76"/>
      <c r="K50" s="49"/>
      <c r="L50" s="49"/>
      <c r="M50" s="26"/>
      <c r="R50" s="47" t="s">
        <v>39</v>
      </c>
      <c r="S50" s="208">
        <v>190822.6</v>
      </c>
      <c r="T50" s="210">
        <v>-5.1115826239507101</v>
      </c>
    </row>
    <row r="51" spans="1:20" ht="13.1" x14ac:dyDescent="0.25">
      <c r="B51" s="20"/>
      <c r="C51" s="59"/>
      <c r="D51" s="59"/>
      <c r="E51" s="59"/>
      <c r="F51" s="59"/>
      <c r="G51" s="59"/>
      <c r="H51" s="59"/>
      <c r="I51" s="59"/>
      <c r="J51" s="76"/>
      <c r="K51" s="49"/>
      <c r="L51" s="49"/>
      <c r="M51" s="26"/>
      <c r="R51" s="209" t="s">
        <v>24</v>
      </c>
      <c r="S51" s="208">
        <v>196447</v>
      </c>
      <c r="T51" s="210">
        <v>2.9474496207472214</v>
      </c>
    </row>
    <row r="52" spans="1:20" ht="13.1" x14ac:dyDescent="0.25">
      <c r="B52" s="20"/>
      <c r="C52" s="59"/>
      <c r="D52" s="59"/>
      <c r="E52" s="59"/>
      <c r="F52" s="59"/>
      <c r="G52" s="59"/>
      <c r="H52" s="59"/>
      <c r="I52" s="59"/>
      <c r="J52" s="76"/>
      <c r="K52" s="49"/>
      <c r="L52" s="49"/>
      <c r="M52" s="26"/>
      <c r="R52" s="212" t="s">
        <v>40</v>
      </c>
      <c r="S52" s="208">
        <v>174168.3</v>
      </c>
      <c r="T52" s="210">
        <v>-11.340819661282694</v>
      </c>
    </row>
    <row r="53" spans="1:20" ht="13.1" x14ac:dyDescent="0.25">
      <c r="B53" s="20"/>
      <c r="C53" s="59"/>
      <c r="D53" s="59"/>
      <c r="E53" s="59"/>
      <c r="F53" s="59"/>
      <c r="G53" s="59"/>
      <c r="H53" s="59"/>
      <c r="I53" s="59"/>
      <c r="J53" s="76"/>
      <c r="K53" s="49"/>
      <c r="L53" s="49"/>
      <c r="M53" s="26"/>
      <c r="R53" s="47" t="s">
        <v>25</v>
      </c>
      <c r="S53" s="208">
        <v>159547.70000000001</v>
      </c>
      <c r="T53" s="210">
        <v>-8.394524147046269</v>
      </c>
    </row>
    <row r="54" spans="1:20" ht="13.1" x14ac:dyDescent="0.25">
      <c r="B54" s="20"/>
      <c r="C54" s="59"/>
      <c r="D54" s="59"/>
      <c r="E54" s="59"/>
      <c r="F54" s="59"/>
      <c r="G54" s="59"/>
      <c r="H54" s="59"/>
      <c r="I54" s="59"/>
      <c r="J54" s="76"/>
      <c r="K54" s="49"/>
      <c r="L54" s="49"/>
      <c r="M54" s="26"/>
      <c r="R54" s="209" t="s">
        <v>26</v>
      </c>
      <c r="S54" s="208">
        <v>155164.70000000001</v>
      </c>
      <c r="T54" s="210">
        <v>-2.7471408237160375</v>
      </c>
    </row>
    <row r="55" spans="1:20" ht="13.1" x14ac:dyDescent="0.25">
      <c r="B55" s="20"/>
      <c r="C55" s="59"/>
      <c r="D55" s="59"/>
      <c r="E55" s="59"/>
      <c r="F55" s="59"/>
      <c r="G55" s="59"/>
      <c r="H55" s="59"/>
      <c r="I55" s="59"/>
      <c r="J55" s="76"/>
      <c r="K55" s="49"/>
      <c r="L55" s="49"/>
      <c r="M55" s="26"/>
      <c r="R55" s="209" t="s">
        <v>16</v>
      </c>
      <c r="S55" s="208">
        <v>186560.8</v>
      </c>
      <c r="T55" s="210">
        <v>20.234048079234498</v>
      </c>
    </row>
    <row r="56" spans="1:20" ht="13.1" x14ac:dyDescent="0.25">
      <c r="B56" s="20"/>
      <c r="C56" s="59"/>
      <c r="D56" s="59"/>
      <c r="E56" s="59"/>
      <c r="F56" s="59"/>
      <c r="G56" s="59"/>
      <c r="H56" s="59"/>
      <c r="I56" s="59"/>
      <c r="J56" s="76"/>
      <c r="K56" s="49"/>
      <c r="L56" s="49"/>
      <c r="M56" s="26"/>
      <c r="R56" s="209" t="s">
        <v>35</v>
      </c>
      <c r="S56" s="208">
        <v>173254.2</v>
      </c>
      <c r="T56" s="210">
        <v>-7.1325809065998698</v>
      </c>
    </row>
    <row r="57" spans="1:20" ht="13.1" x14ac:dyDescent="0.25">
      <c r="B57" s="20"/>
      <c r="C57" s="59"/>
      <c r="D57" s="59"/>
      <c r="E57" s="59"/>
      <c r="F57" s="59"/>
      <c r="G57" s="59"/>
      <c r="H57" s="59"/>
      <c r="I57" s="59"/>
      <c r="J57" s="76"/>
      <c r="K57" s="49"/>
      <c r="L57" s="49"/>
      <c r="M57" s="26"/>
      <c r="R57" s="209" t="s">
        <v>36</v>
      </c>
      <c r="S57" s="208">
        <v>188418.5</v>
      </c>
      <c r="T57" s="210">
        <v>8.7526305278602194</v>
      </c>
    </row>
    <row r="58" spans="1:20" x14ac:dyDescent="0.2">
      <c r="B58" s="5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6"/>
      <c r="R58" s="209" t="s">
        <v>37</v>
      </c>
      <c r="S58" s="208">
        <v>189169.8</v>
      </c>
      <c r="T58" s="210">
        <v>0.39874003879660336</v>
      </c>
    </row>
    <row r="59" spans="1:20" x14ac:dyDescent="0.2">
      <c r="B59" s="5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6"/>
      <c r="R59" s="209" t="s">
        <v>41</v>
      </c>
      <c r="S59" s="208">
        <v>180043.2</v>
      </c>
      <c r="T59" s="210">
        <v>-4.8245544479086959</v>
      </c>
    </row>
    <row r="60" spans="1:20" x14ac:dyDescent="0.2">
      <c r="B60" s="89" t="s">
        <v>27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6"/>
      <c r="Q60" s="47">
        <v>2020</v>
      </c>
      <c r="R60" s="209" t="s">
        <v>42</v>
      </c>
      <c r="S60" s="208">
        <v>195939.1</v>
      </c>
      <c r="T60" s="210">
        <v>8.8289366107689773</v>
      </c>
    </row>
    <row r="61" spans="1:20" x14ac:dyDescent="0.2">
      <c r="B61" s="89" t="s">
        <v>17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6"/>
      <c r="R61" s="209" t="s">
        <v>38</v>
      </c>
      <c r="S61" s="208">
        <v>178263.9932</v>
      </c>
      <c r="T61" s="210">
        <v>-9.0207144975147884</v>
      </c>
    </row>
    <row r="62" spans="1:20" x14ac:dyDescent="0.2">
      <c r="A62" s="20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/>
      <c r="R62" s="209" t="s">
        <v>39</v>
      </c>
      <c r="S62" s="208">
        <v>179098.79900000003</v>
      </c>
      <c r="T62" s="210">
        <v>0.46829748678602812</v>
      </c>
    </row>
    <row r="63" spans="1:20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Q63" s="47">
        <v>2021</v>
      </c>
      <c r="R63" s="209" t="s">
        <v>24</v>
      </c>
      <c r="S63" s="208">
        <v>200479.91519999999</v>
      </c>
      <c r="T63" s="210">
        <v>11.938168384925902</v>
      </c>
    </row>
    <row r="64" spans="1:20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R64" s="209" t="s">
        <v>40</v>
      </c>
      <c r="S64" s="208">
        <v>185345.04349999997</v>
      </c>
      <c r="T64" s="210">
        <v>-7.5493206812769102</v>
      </c>
    </row>
    <row r="65" spans="1:30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R65" s="209" t="s">
        <v>25</v>
      </c>
      <c r="S65" s="208">
        <v>175785.92569999999</v>
      </c>
      <c r="T65" s="210">
        <v>-5.1574715026031868</v>
      </c>
    </row>
    <row r="66" spans="1:30" s="47" customFormat="1" x14ac:dyDescent="0.2">
      <c r="A66" s="19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5"/>
      <c r="O66" s="65"/>
      <c r="P66" s="65"/>
      <c r="R66" s="209" t="s">
        <v>26</v>
      </c>
      <c r="S66" s="208">
        <v>198341.45534000001</v>
      </c>
      <c r="T66" s="210">
        <v>12.831248889910427</v>
      </c>
      <c r="V66" s="65"/>
      <c r="W66" s="65"/>
      <c r="X66" s="65"/>
      <c r="Y66" s="65"/>
      <c r="Z66" s="65"/>
      <c r="AA66" s="65"/>
      <c r="AB66" s="65"/>
      <c r="AC66" s="65"/>
      <c r="AD66" s="65"/>
    </row>
    <row r="67" spans="1:30" s="47" customFormat="1" x14ac:dyDescent="0.2">
      <c r="A67" s="192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5"/>
      <c r="O67" s="65"/>
      <c r="P67" s="65"/>
      <c r="R67" s="209" t="s">
        <v>16</v>
      </c>
      <c r="S67" s="208">
        <v>191242.92990000002</v>
      </c>
      <c r="T67" s="210">
        <v>-3.5789418948406961</v>
      </c>
      <c r="V67" s="65"/>
      <c r="W67" s="65"/>
      <c r="X67" s="65"/>
      <c r="Y67" s="65"/>
      <c r="Z67" s="65"/>
      <c r="AA67" s="65"/>
      <c r="AB67" s="65"/>
      <c r="AC67" s="65"/>
      <c r="AD67" s="65"/>
    </row>
    <row r="68" spans="1:30" s="47" customFormat="1" x14ac:dyDescent="0.2">
      <c r="A68" s="192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5"/>
      <c r="O68" s="65"/>
      <c r="P68" s="65"/>
      <c r="R68" s="209" t="s">
        <v>35</v>
      </c>
      <c r="S68" s="208">
        <v>198442.5563</v>
      </c>
      <c r="T68" s="210">
        <v>3.7646497069275426</v>
      </c>
      <c r="V68" s="65"/>
      <c r="W68" s="65"/>
      <c r="X68" s="65"/>
      <c r="Y68" s="65"/>
      <c r="Z68" s="65"/>
      <c r="AA68" s="65"/>
      <c r="AB68" s="65"/>
      <c r="AC68" s="65"/>
      <c r="AD68" s="65"/>
    </row>
    <row r="69" spans="1:30" s="47" customFormat="1" x14ac:dyDescent="0.2">
      <c r="A69" s="192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5"/>
      <c r="O69" s="65"/>
      <c r="P69" s="65"/>
      <c r="R69" s="209" t="s">
        <v>36</v>
      </c>
      <c r="S69" s="208">
        <v>204892.91354000001</v>
      </c>
      <c r="T69" s="210">
        <v>3.2504909028930911</v>
      </c>
      <c r="V69" s="65"/>
      <c r="W69" s="65"/>
      <c r="X69" s="65"/>
      <c r="Y69" s="65"/>
      <c r="Z69" s="65"/>
      <c r="AA69" s="65"/>
      <c r="AB69" s="65"/>
      <c r="AC69" s="65"/>
      <c r="AD69" s="65"/>
    </row>
    <row r="70" spans="1:30" s="47" customFormat="1" x14ac:dyDescent="0.2">
      <c r="A70" s="192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5"/>
      <c r="O70" s="65"/>
      <c r="P70" s="65"/>
      <c r="R70" s="209" t="s">
        <v>37</v>
      </c>
      <c r="S70" s="208">
        <v>203564.15789999999</v>
      </c>
      <c r="T70" s="210">
        <v>-0.64851224819965125</v>
      </c>
      <c r="V70" s="65"/>
      <c r="W70" s="65"/>
      <c r="X70" s="65"/>
      <c r="Y70" s="65"/>
      <c r="Z70" s="65"/>
      <c r="AA70" s="65"/>
      <c r="AB70" s="65"/>
      <c r="AC70" s="65"/>
      <c r="AD70" s="65"/>
    </row>
    <row r="71" spans="1:30" s="47" customFormat="1" x14ac:dyDescent="0.2">
      <c r="A71" s="192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5"/>
      <c r="O71" s="65"/>
      <c r="P71" s="65"/>
      <c r="Q71" s="47">
        <v>2021</v>
      </c>
      <c r="R71" s="209" t="s">
        <v>41</v>
      </c>
      <c r="S71" s="208">
        <v>208211.58799999999</v>
      </c>
      <c r="T71" s="210">
        <v>2.2830296590242654</v>
      </c>
      <c r="V71" s="65"/>
      <c r="W71" s="65"/>
      <c r="X71" s="65"/>
      <c r="Y71" s="65"/>
      <c r="Z71" s="65"/>
      <c r="AA71" s="65"/>
      <c r="AB71" s="65"/>
      <c r="AC71" s="65"/>
      <c r="AD71" s="65"/>
    </row>
    <row r="72" spans="1:30" s="47" customFormat="1" x14ac:dyDescent="0.2">
      <c r="A72" s="192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5"/>
      <c r="O72" s="65"/>
      <c r="P72" s="65"/>
      <c r="R72" s="209" t="s">
        <v>42</v>
      </c>
      <c r="S72" s="212">
        <v>209335.372</v>
      </c>
      <c r="T72" s="210">
        <v>0.53973172713135398</v>
      </c>
      <c r="V72" s="65"/>
      <c r="W72" s="65"/>
      <c r="X72" s="65"/>
      <c r="Y72" s="65"/>
      <c r="Z72" s="65"/>
      <c r="AA72" s="65"/>
      <c r="AB72" s="65"/>
      <c r="AC72" s="65"/>
      <c r="AD72" s="65"/>
    </row>
    <row r="73" spans="1:30" s="47" customFormat="1" x14ac:dyDescent="0.2">
      <c r="A73" s="192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5"/>
      <c r="O73" s="65"/>
      <c r="P73" s="65"/>
      <c r="Q73" s="224">
        <v>2022</v>
      </c>
      <c r="R73" s="47" t="s">
        <v>38</v>
      </c>
      <c r="S73" s="212">
        <v>186735.56549999971</v>
      </c>
      <c r="T73" s="210">
        <v>-10.795980767168331</v>
      </c>
      <c r="V73" s="65"/>
      <c r="W73" s="65"/>
      <c r="X73" s="65"/>
      <c r="Y73" s="65"/>
      <c r="Z73" s="65"/>
      <c r="AA73" s="65"/>
      <c r="AB73" s="65"/>
      <c r="AC73" s="65"/>
      <c r="AD73" s="65"/>
    </row>
    <row r="74" spans="1:30" s="47" customFormat="1" x14ac:dyDescent="0.2">
      <c r="A74" s="192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5"/>
      <c r="O74" s="65"/>
      <c r="P74" s="65"/>
      <c r="Q74" s="224"/>
      <c r="R74" s="47" t="s">
        <v>39</v>
      </c>
      <c r="S74" s="212">
        <v>186805.28829999981</v>
      </c>
      <c r="T74" s="210">
        <v>3.7337718614779192E-2</v>
      </c>
      <c r="V74" s="65"/>
      <c r="W74" s="65"/>
      <c r="X74" s="65"/>
      <c r="Y74" s="65"/>
      <c r="Z74" s="65"/>
      <c r="AA74" s="65"/>
      <c r="AB74" s="65"/>
      <c r="AC74" s="65"/>
      <c r="AD74" s="65"/>
    </row>
    <row r="75" spans="1:30" s="47" customFormat="1" x14ac:dyDescent="0.2">
      <c r="A75" s="192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5"/>
      <c r="O75" s="65"/>
      <c r="P75" s="65"/>
      <c r="Q75" s="224"/>
      <c r="R75" s="47" t="s">
        <v>24</v>
      </c>
      <c r="S75" s="212">
        <v>203292.52989999999</v>
      </c>
      <c r="T75" s="210">
        <v>8.8258966060545987</v>
      </c>
      <c r="V75" s="65"/>
      <c r="W75" s="65"/>
      <c r="X75" s="65"/>
      <c r="Y75" s="65"/>
      <c r="Z75" s="65"/>
      <c r="AA75" s="65"/>
      <c r="AB75" s="65"/>
      <c r="AC75" s="65"/>
      <c r="AD75" s="65"/>
    </row>
    <row r="76" spans="1:30" s="47" customFormat="1" x14ac:dyDescent="0.2">
      <c r="A76" s="192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5"/>
      <c r="O76" s="65"/>
      <c r="P76" s="65"/>
      <c r="Q76" s="224"/>
      <c r="R76" s="47" t="s">
        <v>40</v>
      </c>
      <c r="S76" s="212">
        <v>184246.52091999975</v>
      </c>
      <c r="T76" s="210">
        <v>-9.3687697178883127</v>
      </c>
      <c r="V76" s="65"/>
      <c r="W76" s="65"/>
      <c r="X76" s="65"/>
      <c r="Y76" s="65"/>
      <c r="Z76" s="65"/>
      <c r="AA76" s="65"/>
      <c r="AB76" s="65"/>
      <c r="AC76" s="65"/>
      <c r="AD76" s="65"/>
    </row>
    <row r="77" spans="1:30" s="47" customFormat="1" x14ac:dyDescent="0.2">
      <c r="A77" s="192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5"/>
      <c r="O77" s="65"/>
      <c r="P77" s="65"/>
      <c r="Q77" s="224"/>
      <c r="R77" s="47" t="s">
        <v>25</v>
      </c>
      <c r="S77" s="212">
        <v>206820.47399999984</v>
      </c>
      <c r="T77" s="210">
        <v>12.252037632668106</v>
      </c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47" customFormat="1" x14ac:dyDescent="0.2">
      <c r="A78" s="192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5"/>
      <c r="O78" s="65"/>
      <c r="P78" s="65"/>
      <c r="Q78" s="224"/>
      <c r="R78" s="47" t="s">
        <v>26</v>
      </c>
      <c r="S78" s="208">
        <v>201285.1690000002</v>
      </c>
      <c r="T78" s="210">
        <v>-2.6763815462484786</v>
      </c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47" customFormat="1" x14ac:dyDescent="0.2">
      <c r="A79" s="192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5"/>
      <c r="O79" s="65"/>
      <c r="P79" s="65"/>
      <c r="Q79" s="224"/>
      <c r="R79" s="47" t="s">
        <v>16</v>
      </c>
      <c r="S79" s="208">
        <v>205095.99700000003</v>
      </c>
      <c r="T79" s="210">
        <v>1.8932482800060768</v>
      </c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47" customFormat="1" x14ac:dyDescent="0.2">
      <c r="A80" s="192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5"/>
      <c r="O80" s="65"/>
      <c r="P80" s="65"/>
      <c r="Q80" s="224"/>
      <c r="R80" s="47" t="s">
        <v>35</v>
      </c>
      <c r="S80" s="208">
        <v>208688.17500000034</v>
      </c>
      <c r="T80" s="210">
        <v>1.7514617801147665</v>
      </c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47" customFormat="1" x14ac:dyDescent="0.2">
      <c r="A81" s="192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5"/>
      <c r="O81" s="65"/>
      <c r="P81" s="65"/>
      <c r="Q81" s="224"/>
      <c r="R81" s="47" t="s">
        <v>36</v>
      </c>
      <c r="S81" s="208">
        <v>202393.02950000018</v>
      </c>
      <c r="T81" s="210">
        <v>-3.0165319621009417</v>
      </c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47" customFormat="1" x14ac:dyDescent="0.2">
      <c r="A82" s="192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5"/>
      <c r="O82" s="65"/>
      <c r="P82" s="65"/>
      <c r="Q82" s="224"/>
      <c r="R82" s="47" t="s">
        <v>37</v>
      </c>
      <c r="S82" s="208">
        <v>192962.52749999953</v>
      </c>
      <c r="T82" s="210">
        <v>-4.6594994023747489</v>
      </c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47" customFormat="1" x14ac:dyDescent="0.2">
      <c r="A83" s="192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5"/>
      <c r="O83" s="65"/>
      <c r="P83" s="65"/>
      <c r="Q83" s="224"/>
      <c r="R83" s="47" t="s">
        <v>41</v>
      </c>
      <c r="S83" s="208">
        <v>192320.00029999961</v>
      </c>
      <c r="T83" s="210">
        <v>-0.3329802984675041</v>
      </c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47" customFormat="1" x14ac:dyDescent="0.2">
      <c r="A84" s="192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5"/>
      <c r="O84" s="65"/>
      <c r="P84" s="65"/>
      <c r="Q84" s="224"/>
      <c r="R84" s="47" t="s">
        <v>42</v>
      </c>
      <c r="S84" s="208">
        <v>193285.84250000017</v>
      </c>
      <c r="T84" s="210">
        <v>0.50220580204552334</v>
      </c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47" customFormat="1" x14ac:dyDescent="0.2">
      <c r="A85" s="192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74"/>
      <c r="O85" s="102"/>
      <c r="P85" s="65"/>
      <c r="R85" s="47" t="s">
        <v>38</v>
      </c>
      <c r="S85" s="208">
        <v>185878.43100000024</v>
      </c>
      <c r="T85" s="210">
        <v>-3.8323611311572989</v>
      </c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47" customFormat="1" x14ac:dyDescent="0.2">
      <c r="A86" s="192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74"/>
      <c r="O86" s="102"/>
      <c r="P86" s="65"/>
      <c r="Q86" s="213"/>
      <c r="R86" s="47" t="s">
        <v>39</v>
      </c>
      <c r="S86" s="208">
        <v>184433.12767999986</v>
      </c>
      <c r="T86" s="210">
        <v>-0.77755300183289933</v>
      </c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47" customFormat="1" x14ac:dyDescent="0.2">
      <c r="A87" s="192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74"/>
      <c r="O87" s="102"/>
      <c r="P87" s="65"/>
      <c r="Q87" s="213"/>
      <c r="R87" s="47" t="s">
        <v>24</v>
      </c>
      <c r="S87" s="208">
        <v>205951.61438000019</v>
      </c>
      <c r="T87" s="210">
        <v>11.667365277964549</v>
      </c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47" customFormat="1" x14ac:dyDescent="0.2">
      <c r="A88" s="192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74"/>
      <c r="O88" s="102"/>
      <c r="P88" s="65"/>
      <c r="Q88" s="213"/>
      <c r="R88" s="47" t="s">
        <v>40</v>
      </c>
      <c r="S88" s="208">
        <v>172604.50300000017</v>
      </c>
      <c r="T88" s="210">
        <v>-16.191721283850413</v>
      </c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47" customFormat="1" x14ac:dyDescent="0.2">
      <c r="A89" s="192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74"/>
      <c r="O89" s="102"/>
      <c r="P89" s="65"/>
      <c r="R89" s="47" t="s">
        <v>25</v>
      </c>
      <c r="S89" s="208">
        <v>207645.4549999999</v>
      </c>
      <c r="T89" s="210">
        <v>20.301296542651428</v>
      </c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47" customFormat="1" x14ac:dyDescent="0.2">
      <c r="A90" s="192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74"/>
      <c r="O90" s="102"/>
      <c r="P90" s="65"/>
      <c r="Q90" s="213"/>
      <c r="R90" s="47" t="s">
        <v>26</v>
      </c>
      <c r="S90" s="208">
        <v>207031.62649999966</v>
      </c>
      <c r="T90" s="210">
        <v>-0.29561374218387471</v>
      </c>
      <c r="Y90" s="65"/>
      <c r="Z90" s="65"/>
      <c r="AA90" s="65"/>
      <c r="AB90" s="65"/>
      <c r="AC90" s="65"/>
      <c r="AD90" s="65"/>
    </row>
    <row r="91" spans="1:30" s="47" customFormat="1" x14ac:dyDescent="0.2">
      <c r="A91" s="192"/>
      <c r="B91" s="20"/>
      <c r="C91" s="20"/>
      <c r="D91" s="20"/>
      <c r="E91" s="20"/>
      <c r="F91" s="65"/>
      <c r="G91" s="65"/>
      <c r="H91" s="65"/>
      <c r="I91" s="65"/>
      <c r="J91" s="65"/>
      <c r="K91" s="65"/>
      <c r="L91" s="20"/>
      <c r="M91" s="20"/>
      <c r="N91" s="74"/>
      <c r="O91" s="102"/>
      <c r="P91" s="65"/>
      <c r="Q91" s="213"/>
      <c r="R91" s="47" t="s">
        <v>16</v>
      </c>
      <c r="S91" s="208">
        <v>193540.6885999995</v>
      </c>
      <c r="T91" s="210">
        <v>-6.5163657012568592</v>
      </c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47" customFormat="1" x14ac:dyDescent="0.2">
      <c r="A92" s="192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74"/>
      <c r="O92" s="102"/>
      <c r="P92" s="65"/>
      <c r="R92" s="47" t="s">
        <v>35</v>
      </c>
      <c r="S92" s="208">
        <v>206595.38949999958</v>
      </c>
      <c r="T92" s="210">
        <v>6.7451970923700202</v>
      </c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47" customFormat="1" x14ac:dyDescent="0.2">
      <c r="A93" s="192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74"/>
      <c r="O93" s="102"/>
      <c r="P93" s="65"/>
      <c r="Q93" s="213">
        <v>2023</v>
      </c>
      <c r="R93" s="47" t="s">
        <v>36</v>
      </c>
      <c r="S93" s="208">
        <v>199736.7209799999</v>
      </c>
      <c r="T93" s="210">
        <v>-3.3198555575702784</v>
      </c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47" customFormat="1" x14ac:dyDescent="0.2">
      <c r="A94" s="192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74"/>
      <c r="O94" s="102"/>
      <c r="P94" s="65"/>
      <c r="R94" s="47" t="s">
        <v>37</v>
      </c>
      <c r="S94" s="208">
        <v>203842.74759999957</v>
      </c>
      <c r="T94" s="210">
        <v>2.0557194490094872</v>
      </c>
      <c r="V94" s="65"/>
      <c r="W94" s="65"/>
      <c r="X94" s="65"/>
      <c r="Y94" s="65"/>
      <c r="Z94" s="65"/>
      <c r="AA94" s="65"/>
      <c r="AB94" s="65"/>
      <c r="AC94" s="65"/>
      <c r="AD94" s="65"/>
    </row>
    <row r="95" spans="1:30" s="47" customFormat="1" x14ac:dyDescent="0.2">
      <c r="A95" s="192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74"/>
      <c r="O95" s="102"/>
      <c r="P95" s="65"/>
      <c r="R95" s="47" t="s">
        <v>41</v>
      </c>
      <c r="S95" s="208">
        <v>205049.88869999934</v>
      </c>
      <c r="T95" s="210">
        <v>0.59219232188164028</v>
      </c>
      <c r="V95" s="65"/>
      <c r="W95" s="65"/>
      <c r="X95" s="65"/>
      <c r="Y95" s="65"/>
      <c r="Z95" s="65"/>
      <c r="AA95" s="65"/>
      <c r="AB95" s="65"/>
      <c r="AC95" s="65"/>
      <c r="AD95" s="65"/>
    </row>
    <row r="96" spans="1:30" s="47" customFormat="1" x14ac:dyDescent="0.2">
      <c r="A96" s="192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74"/>
      <c r="O96" s="102"/>
      <c r="P96" s="65"/>
      <c r="Q96" s="213"/>
      <c r="R96" s="47" t="s">
        <v>42</v>
      </c>
      <c r="S96" s="208">
        <v>199371.33099999963</v>
      </c>
      <c r="T96" s="210">
        <v>-2.7693541976546925</v>
      </c>
      <c r="V96" s="65"/>
      <c r="W96" s="65"/>
      <c r="X96" s="65"/>
      <c r="Y96" s="65"/>
      <c r="Z96" s="65"/>
      <c r="AA96" s="65"/>
      <c r="AB96" s="65"/>
      <c r="AC96" s="65"/>
      <c r="AD96" s="65"/>
    </row>
    <row r="97" spans="1:30" s="47" customFormat="1" x14ac:dyDescent="0.2">
      <c r="A97" s="192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74"/>
      <c r="O97" s="102"/>
      <c r="P97" s="65"/>
      <c r="R97" s="47" t="s">
        <v>38</v>
      </c>
      <c r="S97" s="208">
        <v>212001.67850000001</v>
      </c>
      <c r="T97" s="210">
        <v>6.3350871144058232</v>
      </c>
      <c r="U97" s="208"/>
      <c r="V97" s="74"/>
      <c r="W97" s="65"/>
      <c r="X97" s="65"/>
      <c r="Y97" s="65"/>
      <c r="Z97" s="65"/>
      <c r="AA97" s="65"/>
      <c r="AB97" s="65"/>
      <c r="AC97" s="65"/>
      <c r="AD97" s="65"/>
    </row>
    <row r="98" spans="1:30" s="47" customFormat="1" x14ac:dyDescent="0.2">
      <c r="A98" s="192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74"/>
      <c r="O98" s="102"/>
      <c r="P98" s="65"/>
      <c r="R98" s="47" t="s">
        <v>39</v>
      </c>
      <c r="S98" s="208">
        <v>207000.49789999958</v>
      </c>
      <c r="T98" s="210">
        <v>-2.359028775331339</v>
      </c>
      <c r="U98" s="208"/>
      <c r="V98" s="74"/>
      <c r="W98" s="65"/>
      <c r="X98" s="65"/>
      <c r="Y98" s="65"/>
      <c r="Z98" s="65"/>
      <c r="AA98" s="65"/>
      <c r="AB98" s="65"/>
      <c r="AC98" s="65"/>
      <c r="AD98" s="65"/>
    </row>
    <row r="99" spans="1:30" s="47" customFormat="1" x14ac:dyDescent="0.2">
      <c r="A99" s="192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74"/>
      <c r="O99" s="102"/>
      <c r="P99" s="65"/>
      <c r="R99" s="47" t="s">
        <v>24</v>
      </c>
      <c r="S99" s="208">
        <v>192773.12199999992</v>
      </c>
      <c r="T99" s="210">
        <v>-6.8731119221137362</v>
      </c>
      <c r="U99" s="208"/>
      <c r="V99" s="74"/>
      <c r="W99" s="65"/>
      <c r="X99" s="65"/>
      <c r="Y99" s="65"/>
      <c r="Z99" s="65"/>
      <c r="AA99" s="65"/>
      <c r="AB99" s="65"/>
      <c r="AC99" s="65"/>
      <c r="AD99" s="65"/>
    </row>
    <row r="100" spans="1:30" s="47" customFormat="1" x14ac:dyDescent="0.2">
      <c r="A100" s="192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74"/>
      <c r="O100" s="102"/>
      <c r="P100" s="65"/>
      <c r="R100" s="47" t="s">
        <v>40</v>
      </c>
      <c r="S100" s="208">
        <v>205295.34450000001</v>
      </c>
      <c r="T100" s="210">
        <v>6.4958342584710067</v>
      </c>
      <c r="U100" s="208"/>
      <c r="V100" s="74"/>
      <c r="W100" s="65"/>
      <c r="X100" s="65"/>
      <c r="Y100" s="65"/>
      <c r="Z100" s="65"/>
      <c r="AA100" s="65"/>
      <c r="AB100" s="65"/>
      <c r="AC100" s="65"/>
      <c r="AD100" s="65"/>
    </row>
    <row r="101" spans="1:30" s="47" customFormat="1" x14ac:dyDescent="0.2">
      <c r="A101" s="192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74"/>
      <c r="O101" s="102"/>
      <c r="P101" s="65"/>
      <c r="Q101" s="47">
        <v>2024</v>
      </c>
      <c r="R101" s="47" t="s">
        <v>25</v>
      </c>
      <c r="S101" s="208">
        <v>205009.58768000003</v>
      </c>
      <c r="T101" s="210">
        <v>-0.13919303464768973</v>
      </c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47" customFormat="1" x14ac:dyDescent="0.2">
      <c r="A102" s="192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74"/>
      <c r="O102" s="102"/>
      <c r="P102" s="65"/>
      <c r="R102" s="47" t="s">
        <v>26</v>
      </c>
      <c r="S102" s="212">
        <v>180800.01319999999</v>
      </c>
      <c r="T102" s="210">
        <v>-11.808996229868441</v>
      </c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47" customFormat="1" x14ac:dyDescent="0.2">
      <c r="A103" s="192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74"/>
      <c r="O103" s="102"/>
      <c r="P103" s="65"/>
      <c r="R103" s="47" t="s">
        <v>16</v>
      </c>
      <c r="S103" s="212">
        <v>209458.261</v>
      </c>
      <c r="T103" s="210">
        <v>15.850799617087645</v>
      </c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47" customFormat="1" x14ac:dyDescent="0.2">
      <c r="A104" s="192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74"/>
      <c r="O104" s="102"/>
      <c r="P104" s="65"/>
      <c r="R104" s="47" t="s">
        <v>35</v>
      </c>
      <c r="S104" s="212">
        <v>208952.83498000001</v>
      </c>
      <c r="T104" s="210">
        <v>-0.24130154503669132</v>
      </c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47" customFormat="1" x14ac:dyDescent="0.2">
      <c r="A105" s="192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74"/>
      <c r="O105" s="102"/>
      <c r="P105" s="65"/>
      <c r="R105" s="47" t="s">
        <v>36</v>
      </c>
      <c r="S105" s="212">
        <v>197161.5698</v>
      </c>
      <c r="T105" s="210">
        <v>-5.643027136304994</v>
      </c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47" customFormat="1" x14ac:dyDescent="0.2">
      <c r="A106" s="192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5"/>
      <c r="O106" s="65"/>
      <c r="P106" s="65"/>
      <c r="R106" s="47" t="s">
        <v>37</v>
      </c>
      <c r="S106" s="212">
        <v>217152.5895</v>
      </c>
      <c r="T106" s="210">
        <v>10.139409886155207</v>
      </c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47" customFormat="1" x14ac:dyDescent="0.2">
      <c r="A107" s="192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5"/>
      <c r="O107" s="65"/>
      <c r="P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47" customFormat="1" x14ac:dyDescent="0.2">
      <c r="A108" s="192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5"/>
      <c r="O108" s="65"/>
      <c r="P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47" customFormat="1" x14ac:dyDescent="0.2">
      <c r="A109" s="192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5"/>
      <c r="O109" s="65"/>
      <c r="P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47" customFormat="1" x14ac:dyDescent="0.2">
      <c r="A110" s="192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5"/>
      <c r="O110" s="65"/>
      <c r="P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47" customFormat="1" x14ac:dyDescent="0.2">
      <c r="A111" s="192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5"/>
      <c r="O111" s="65"/>
      <c r="P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47" customFormat="1" x14ac:dyDescent="0.2">
      <c r="A112" s="192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5"/>
      <c r="O112" s="65"/>
      <c r="P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47" customFormat="1" x14ac:dyDescent="0.2">
      <c r="A113" s="192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5"/>
      <c r="O113" s="65"/>
      <c r="P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47" customFormat="1" x14ac:dyDescent="0.2">
      <c r="A114" s="192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5"/>
      <c r="O114" s="65"/>
      <c r="P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47" customFormat="1" x14ac:dyDescent="0.2">
      <c r="A115" s="192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5"/>
      <c r="O115" s="65"/>
      <c r="P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47" customFormat="1" x14ac:dyDescent="0.2">
      <c r="A116" s="192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5"/>
      <c r="O116" s="65"/>
      <c r="P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47" customFormat="1" x14ac:dyDescent="0.2">
      <c r="A117" s="192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5"/>
      <c r="O117" s="65"/>
      <c r="P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47" customFormat="1" x14ac:dyDescent="0.2">
      <c r="A118" s="192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5"/>
      <c r="O118" s="65"/>
      <c r="P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47" customFormat="1" x14ac:dyDescent="0.2">
      <c r="A119" s="192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5"/>
      <c r="O119" s="65"/>
      <c r="P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47" customFormat="1" x14ac:dyDescent="0.2">
      <c r="A120" s="192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5"/>
      <c r="O120" s="65"/>
      <c r="P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47" customFormat="1" x14ac:dyDescent="0.2">
      <c r="A121" s="192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5"/>
      <c r="O121" s="65"/>
      <c r="P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47" customFormat="1" x14ac:dyDescent="0.2">
      <c r="A122" s="192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5"/>
      <c r="O122" s="65"/>
      <c r="P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47" customFormat="1" x14ac:dyDescent="0.2">
      <c r="A123" s="192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5"/>
      <c r="O123" s="65"/>
      <c r="P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s="47" customFormat="1" x14ac:dyDescent="0.2">
      <c r="A124" s="192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5"/>
      <c r="O124" s="65"/>
      <c r="P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 s="47" customFormat="1" x14ac:dyDescent="0.2">
      <c r="A125" s="192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5"/>
      <c r="O125" s="65"/>
      <c r="P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 spans="1:30" s="47" customFormat="1" x14ac:dyDescent="0.2">
      <c r="A126" s="192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5"/>
      <c r="O126" s="65"/>
      <c r="P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 spans="1:30" s="47" customFormat="1" x14ac:dyDescent="0.2">
      <c r="A127" s="192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5"/>
      <c r="O127" s="65"/>
      <c r="P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1:30" s="47" customFormat="1" x14ac:dyDescent="0.2">
      <c r="A128" s="192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5"/>
      <c r="O128" s="65"/>
      <c r="P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 spans="1:30" s="47" customFormat="1" x14ac:dyDescent="0.2">
      <c r="A129" s="192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5"/>
      <c r="O129" s="65"/>
      <c r="P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 spans="1:30" s="47" customFormat="1" x14ac:dyDescent="0.2">
      <c r="A130" s="192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5"/>
      <c r="O130" s="65"/>
      <c r="P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1:30" s="47" customFormat="1" x14ac:dyDescent="0.2">
      <c r="A131" s="192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5"/>
      <c r="O131" s="65"/>
      <c r="P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pans="1:30" s="47" customFormat="1" x14ac:dyDescent="0.2">
      <c r="A132" s="192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5"/>
      <c r="O132" s="65"/>
      <c r="P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 spans="1:30" s="47" customFormat="1" x14ac:dyDescent="0.2">
      <c r="A133" s="192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5"/>
      <c r="O133" s="65"/>
      <c r="P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pans="1:30" s="47" customFormat="1" x14ac:dyDescent="0.2">
      <c r="A134" s="192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5"/>
      <c r="O134" s="65"/>
      <c r="P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1:30" s="47" customFormat="1" x14ac:dyDescent="0.2">
      <c r="A135" s="192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5"/>
      <c r="O135" s="65"/>
      <c r="P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pans="1:30" s="47" customFormat="1" x14ac:dyDescent="0.2">
      <c r="A136" s="192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5"/>
      <c r="O136" s="65"/>
      <c r="P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pans="1:30" s="47" customFormat="1" x14ac:dyDescent="0.2">
      <c r="A137" s="192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5"/>
      <c r="O137" s="65"/>
      <c r="P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pans="1:30" s="47" customFormat="1" x14ac:dyDescent="0.2">
      <c r="A138" s="192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5"/>
      <c r="O138" s="65"/>
      <c r="P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pans="1:30" s="47" customFormat="1" x14ac:dyDescent="0.2">
      <c r="A139" s="192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5"/>
      <c r="O139" s="65"/>
      <c r="P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pans="1:30" s="47" customFormat="1" x14ac:dyDescent="0.2">
      <c r="A140" s="192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5"/>
      <c r="O140" s="65"/>
      <c r="P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 spans="1:30" s="47" customFormat="1" x14ac:dyDescent="0.2">
      <c r="A141" s="192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5"/>
      <c r="O141" s="65"/>
      <c r="P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pans="1:30" s="47" customFormat="1" x14ac:dyDescent="0.2">
      <c r="A142" s="192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5"/>
      <c r="O142" s="65"/>
      <c r="P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1:30" s="47" customFormat="1" x14ac:dyDescent="0.2">
      <c r="A143" s="192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5"/>
      <c r="O143" s="65"/>
      <c r="P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pans="1:30" s="47" customFormat="1" x14ac:dyDescent="0.2">
      <c r="A144" s="192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5"/>
      <c r="O144" s="65"/>
      <c r="P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pans="1:30" s="47" customFormat="1" x14ac:dyDescent="0.2">
      <c r="A145" s="192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5"/>
      <c r="O145" s="65"/>
      <c r="P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pans="1:30" s="47" customFormat="1" x14ac:dyDescent="0.2">
      <c r="A146" s="192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5"/>
      <c r="O146" s="65"/>
      <c r="P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1:30" s="47" customFormat="1" x14ac:dyDescent="0.2">
      <c r="A147" s="192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5"/>
      <c r="O147" s="65"/>
      <c r="P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pans="1:30" s="47" customFormat="1" x14ac:dyDescent="0.2">
      <c r="A148" s="192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5"/>
      <c r="O148" s="65"/>
      <c r="P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pans="1:30" s="47" customFormat="1" x14ac:dyDescent="0.2">
      <c r="A149" s="192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5"/>
      <c r="O149" s="65"/>
      <c r="P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pans="1:30" s="47" customFormat="1" x14ac:dyDescent="0.2">
      <c r="A150" s="192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5"/>
      <c r="O150" s="65"/>
      <c r="P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pans="1:30" s="47" customFormat="1" x14ac:dyDescent="0.2">
      <c r="A151" s="192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5"/>
      <c r="O151" s="65"/>
      <c r="P151" s="65"/>
      <c r="V151" s="65"/>
      <c r="W151" s="65"/>
      <c r="X151" s="65"/>
      <c r="Y151" s="65"/>
      <c r="Z151" s="65"/>
      <c r="AA151" s="65"/>
      <c r="AB151" s="65"/>
      <c r="AC151" s="65"/>
      <c r="AD151" s="65"/>
    </row>
    <row r="152" spans="1:30" s="47" customFormat="1" x14ac:dyDescent="0.2">
      <c r="A152" s="192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5"/>
      <c r="O152" s="65"/>
      <c r="P152" s="65"/>
      <c r="V152" s="65"/>
      <c r="W152" s="65"/>
      <c r="X152" s="65"/>
      <c r="Y152" s="65"/>
      <c r="Z152" s="65"/>
      <c r="AA152" s="65"/>
      <c r="AB152" s="65"/>
      <c r="AC152" s="65"/>
      <c r="AD152" s="65"/>
    </row>
    <row r="153" spans="1:30" s="47" customFormat="1" x14ac:dyDescent="0.2">
      <c r="A153" s="192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5"/>
      <c r="O153" s="65"/>
      <c r="P153" s="65"/>
      <c r="V153" s="65"/>
      <c r="W153" s="65"/>
      <c r="X153" s="65"/>
      <c r="Y153" s="65"/>
      <c r="Z153" s="65"/>
      <c r="AA153" s="65"/>
      <c r="AB153" s="65"/>
      <c r="AC153" s="65"/>
      <c r="AD153" s="65"/>
    </row>
    <row r="154" spans="1:30" s="47" customFormat="1" x14ac:dyDescent="0.2">
      <c r="A154" s="192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5"/>
      <c r="O154" s="65"/>
      <c r="P154" s="65"/>
      <c r="V154" s="65"/>
      <c r="W154" s="65"/>
      <c r="X154" s="65"/>
      <c r="Y154" s="65"/>
      <c r="Z154" s="65"/>
      <c r="AA154" s="65"/>
      <c r="AB154" s="65"/>
      <c r="AC154" s="65"/>
      <c r="AD154" s="65"/>
    </row>
    <row r="155" spans="1:30" s="47" customFormat="1" x14ac:dyDescent="0.2">
      <c r="A155" s="192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5"/>
      <c r="O155" s="65"/>
      <c r="P155" s="65"/>
      <c r="V155" s="65"/>
      <c r="W155" s="65"/>
      <c r="X155" s="65"/>
      <c r="Y155" s="65"/>
      <c r="Z155" s="65"/>
      <c r="AA155" s="65"/>
      <c r="AB155" s="65"/>
      <c r="AC155" s="65"/>
      <c r="AD155" s="65"/>
    </row>
    <row r="156" spans="1:30" s="47" customFormat="1" x14ac:dyDescent="0.2">
      <c r="A156" s="192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5"/>
      <c r="O156" s="65"/>
      <c r="P156" s="65"/>
      <c r="V156" s="65"/>
      <c r="W156" s="65"/>
      <c r="X156" s="65"/>
      <c r="Y156" s="65"/>
      <c r="Z156" s="65"/>
      <c r="AA156" s="65"/>
      <c r="AB156" s="65"/>
      <c r="AC156" s="65"/>
      <c r="AD156" s="65"/>
    </row>
    <row r="157" spans="1:30" s="47" customFormat="1" x14ac:dyDescent="0.2">
      <c r="A157" s="192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5"/>
      <c r="O157" s="65"/>
      <c r="P157" s="65"/>
      <c r="V157" s="65"/>
      <c r="W157" s="65"/>
      <c r="X157" s="65"/>
      <c r="Y157" s="65"/>
      <c r="Z157" s="65"/>
      <c r="AA157" s="65"/>
      <c r="AB157" s="65"/>
      <c r="AC157" s="65"/>
      <c r="AD157" s="65"/>
    </row>
    <row r="158" spans="1:30" s="47" customFormat="1" x14ac:dyDescent="0.2">
      <c r="A158" s="192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5"/>
      <c r="O158" s="65"/>
      <c r="P158" s="65"/>
      <c r="V158" s="65"/>
      <c r="W158" s="65"/>
      <c r="X158" s="65"/>
      <c r="Y158" s="65"/>
      <c r="Z158" s="65"/>
      <c r="AA158" s="65"/>
      <c r="AB158" s="65"/>
      <c r="AC158" s="65"/>
      <c r="AD158" s="65"/>
    </row>
    <row r="159" spans="1:30" s="47" customFormat="1" x14ac:dyDescent="0.2">
      <c r="A159" s="192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5"/>
      <c r="O159" s="65"/>
      <c r="P159" s="65"/>
      <c r="V159" s="65"/>
      <c r="W159" s="65"/>
      <c r="X159" s="65"/>
      <c r="Y159" s="65"/>
      <c r="Z159" s="65"/>
      <c r="AA159" s="65"/>
      <c r="AB159" s="65"/>
      <c r="AC159" s="65"/>
      <c r="AD159" s="65"/>
    </row>
    <row r="160" spans="1:30" s="47" customFormat="1" x14ac:dyDescent="0.2">
      <c r="A160" s="192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5"/>
      <c r="O160" s="65"/>
      <c r="P160" s="65"/>
      <c r="V160" s="65"/>
      <c r="W160" s="65"/>
      <c r="X160" s="65"/>
      <c r="Y160" s="65"/>
      <c r="Z160" s="65"/>
      <c r="AA160" s="65"/>
      <c r="AB160" s="65"/>
      <c r="AC160" s="65"/>
      <c r="AD160" s="65"/>
    </row>
    <row r="161" spans="1:30" s="47" customFormat="1" x14ac:dyDescent="0.2">
      <c r="A161" s="192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5"/>
      <c r="O161" s="65"/>
      <c r="P161" s="65"/>
      <c r="V161" s="65"/>
      <c r="W161" s="65"/>
      <c r="X161" s="65"/>
      <c r="Y161" s="65"/>
      <c r="Z161" s="65"/>
      <c r="AA161" s="65"/>
      <c r="AB161" s="65"/>
      <c r="AC161" s="65"/>
      <c r="AD161" s="65"/>
    </row>
    <row r="162" spans="1:30" s="47" customFormat="1" x14ac:dyDescent="0.2">
      <c r="A162" s="192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5"/>
      <c r="O162" s="65"/>
      <c r="P162" s="65"/>
      <c r="V162" s="65"/>
      <c r="W162" s="65"/>
      <c r="X162" s="65"/>
      <c r="Y162" s="65"/>
      <c r="Z162" s="65"/>
      <c r="AA162" s="65"/>
      <c r="AB162" s="65"/>
      <c r="AC162" s="65"/>
      <c r="AD162" s="65"/>
    </row>
    <row r="163" spans="1:30" s="47" customFormat="1" x14ac:dyDescent="0.2">
      <c r="A163" s="192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5"/>
      <c r="O163" s="65"/>
      <c r="P163" s="65"/>
      <c r="V163" s="65"/>
      <c r="W163" s="65"/>
      <c r="X163" s="65"/>
      <c r="Y163" s="65"/>
      <c r="Z163" s="65"/>
      <c r="AA163" s="65"/>
      <c r="AB163" s="65"/>
      <c r="AC163" s="65"/>
      <c r="AD163" s="65"/>
    </row>
    <row r="164" spans="1:30" s="47" customFormat="1" x14ac:dyDescent="0.2">
      <c r="A164" s="192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5"/>
      <c r="O164" s="65"/>
      <c r="P164" s="65"/>
      <c r="V164" s="65"/>
      <c r="W164" s="65"/>
      <c r="X164" s="65"/>
      <c r="Y164" s="65"/>
      <c r="Z164" s="65"/>
      <c r="AA164" s="65"/>
      <c r="AB164" s="65"/>
      <c r="AC164" s="65"/>
      <c r="AD164" s="65"/>
    </row>
    <row r="165" spans="1:30" s="47" customFormat="1" x14ac:dyDescent="0.2">
      <c r="A165" s="192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5"/>
      <c r="O165" s="65"/>
      <c r="P165" s="65"/>
      <c r="V165" s="65"/>
      <c r="W165" s="65"/>
      <c r="X165" s="65"/>
      <c r="Y165" s="65"/>
      <c r="Z165" s="65"/>
      <c r="AA165" s="65"/>
      <c r="AB165" s="65"/>
      <c r="AC165" s="65"/>
      <c r="AD165" s="65"/>
    </row>
    <row r="166" spans="1:30" s="47" customFormat="1" x14ac:dyDescent="0.2">
      <c r="A166" s="192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5"/>
      <c r="O166" s="65"/>
      <c r="P166" s="65"/>
      <c r="V166" s="65"/>
      <c r="W166" s="65"/>
      <c r="X166" s="65"/>
      <c r="Y166" s="65"/>
      <c r="Z166" s="65"/>
      <c r="AA166" s="65"/>
      <c r="AB166" s="65"/>
      <c r="AC166" s="65"/>
      <c r="AD166" s="65"/>
    </row>
    <row r="167" spans="1:30" s="47" customFormat="1" x14ac:dyDescent="0.2">
      <c r="A167" s="192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5"/>
      <c r="O167" s="65"/>
      <c r="P167" s="65"/>
      <c r="V167" s="65"/>
      <c r="W167" s="65"/>
      <c r="X167" s="65"/>
      <c r="Y167" s="65"/>
      <c r="Z167" s="65"/>
      <c r="AA167" s="65"/>
      <c r="AB167" s="65"/>
      <c r="AC167" s="65"/>
      <c r="AD167" s="65"/>
    </row>
    <row r="168" spans="1:30" s="47" customFormat="1" x14ac:dyDescent="0.2">
      <c r="A168" s="192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5"/>
      <c r="O168" s="65"/>
      <c r="P168" s="65"/>
      <c r="V168" s="65"/>
      <c r="W168" s="65"/>
      <c r="X168" s="65"/>
      <c r="Y168" s="65"/>
      <c r="Z168" s="65"/>
      <c r="AA168" s="65"/>
      <c r="AB168" s="65"/>
      <c r="AC168" s="65"/>
      <c r="AD168" s="65"/>
    </row>
    <row r="169" spans="1:30" s="47" customFormat="1" x14ac:dyDescent="0.2">
      <c r="A169" s="192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5"/>
      <c r="O169" s="65"/>
      <c r="P169" s="65"/>
      <c r="V169" s="65"/>
      <c r="W169" s="65"/>
      <c r="X169" s="65"/>
      <c r="Y169" s="65"/>
      <c r="Z169" s="65"/>
      <c r="AA169" s="65"/>
      <c r="AB169" s="65"/>
      <c r="AC169" s="65"/>
      <c r="AD169" s="65"/>
    </row>
    <row r="170" spans="1:30" s="47" customFormat="1" x14ac:dyDescent="0.2">
      <c r="A170" s="192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5"/>
      <c r="O170" s="65"/>
      <c r="P170" s="65"/>
      <c r="V170" s="65"/>
      <c r="W170" s="65"/>
      <c r="X170" s="65"/>
      <c r="Y170" s="65"/>
      <c r="Z170" s="65"/>
      <c r="AA170" s="65"/>
      <c r="AB170" s="65"/>
      <c r="AC170" s="65"/>
      <c r="AD170" s="65"/>
    </row>
    <row r="171" spans="1:30" s="47" customFormat="1" x14ac:dyDescent="0.2">
      <c r="A171" s="192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5"/>
      <c r="O171" s="65"/>
      <c r="P171" s="65"/>
      <c r="V171" s="65"/>
      <c r="W171" s="65"/>
      <c r="X171" s="65"/>
      <c r="Y171" s="65"/>
      <c r="Z171" s="65"/>
      <c r="AA171" s="65"/>
      <c r="AB171" s="65"/>
      <c r="AC171" s="65"/>
      <c r="AD171" s="65"/>
    </row>
    <row r="172" spans="1:30" s="47" customFormat="1" x14ac:dyDescent="0.2">
      <c r="A172" s="192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5"/>
      <c r="O172" s="65"/>
      <c r="P172" s="65"/>
      <c r="V172" s="65"/>
      <c r="W172" s="65"/>
      <c r="X172" s="65"/>
      <c r="Y172" s="65"/>
      <c r="Z172" s="65"/>
      <c r="AA172" s="65"/>
      <c r="AB172" s="65"/>
      <c r="AC172" s="65"/>
      <c r="AD172" s="65"/>
    </row>
    <row r="173" spans="1:30" s="47" customFormat="1" x14ac:dyDescent="0.2">
      <c r="A173" s="192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5"/>
      <c r="O173" s="65"/>
      <c r="P173" s="65"/>
      <c r="V173" s="65"/>
      <c r="W173" s="65"/>
      <c r="X173" s="65"/>
      <c r="Y173" s="65"/>
      <c r="Z173" s="65"/>
      <c r="AA173" s="65"/>
      <c r="AB173" s="65"/>
      <c r="AC173" s="65"/>
      <c r="AD173" s="65"/>
    </row>
    <row r="174" spans="1:30" s="47" customFormat="1" x14ac:dyDescent="0.2">
      <c r="A174" s="192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5"/>
      <c r="O174" s="65"/>
      <c r="P174" s="65"/>
      <c r="V174" s="65"/>
      <c r="W174" s="65"/>
      <c r="X174" s="65"/>
      <c r="Y174" s="65"/>
      <c r="Z174" s="65"/>
      <c r="AA174" s="65"/>
      <c r="AB174" s="65"/>
      <c r="AC174" s="65"/>
      <c r="AD174" s="65"/>
    </row>
    <row r="175" spans="1:30" s="47" customFormat="1" x14ac:dyDescent="0.2">
      <c r="A175" s="192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5"/>
      <c r="O175" s="65"/>
      <c r="P175" s="65"/>
      <c r="V175" s="65"/>
      <c r="W175" s="65"/>
      <c r="X175" s="65"/>
      <c r="Y175" s="65"/>
      <c r="Z175" s="65"/>
      <c r="AA175" s="65"/>
      <c r="AB175" s="65"/>
      <c r="AC175" s="65"/>
      <c r="AD175" s="65"/>
    </row>
    <row r="176" spans="1:30" s="47" customFormat="1" x14ac:dyDescent="0.2">
      <c r="A176" s="192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5"/>
      <c r="O176" s="65"/>
      <c r="P176" s="65"/>
      <c r="V176" s="65"/>
      <c r="W176" s="65"/>
      <c r="X176" s="65"/>
      <c r="Y176" s="65"/>
      <c r="Z176" s="65"/>
      <c r="AA176" s="65"/>
      <c r="AB176" s="65"/>
      <c r="AC176" s="65"/>
      <c r="AD176" s="65"/>
    </row>
    <row r="177" spans="1:30" s="47" customFormat="1" x14ac:dyDescent="0.2">
      <c r="A177" s="192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5"/>
      <c r="O177" s="65"/>
      <c r="P177" s="65"/>
      <c r="V177" s="65"/>
      <c r="W177" s="65"/>
      <c r="X177" s="65"/>
      <c r="Y177" s="65"/>
      <c r="Z177" s="65"/>
      <c r="AA177" s="65"/>
      <c r="AB177" s="65"/>
      <c r="AC177" s="65"/>
      <c r="AD177" s="65"/>
    </row>
    <row r="178" spans="1:30" s="47" customFormat="1" x14ac:dyDescent="0.2">
      <c r="A178" s="192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5"/>
      <c r="O178" s="65"/>
      <c r="P178" s="65"/>
      <c r="V178" s="65"/>
      <c r="W178" s="65"/>
      <c r="X178" s="65"/>
      <c r="Y178" s="65"/>
      <c r="Z178" s="65"/>
      <c r="AA178" s="65"/>
      <c r="AB178" s="65"/>
      <c r="AC178" s="65"/>
      <c r="AD178" s="65"/>
    </row>
    <row r="179" spans="1:30" s="47" customFormat="1" x14ac:dyDescent="0.2">
      <c r="A179" s="192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5"/>
      <c r="O179" s="65"/>
      <c r="P179" s="65"/>
      <c r="V179" s="65"/>
      <c r="W179" s="65"/>
      <c r="X179" s="65"/>
      <c r="Y179" s="65"/>
      <c r="Z179" s="65"/>
      <c r="AA179" s="65"/>
      <c r="AB179" s="65"/>
      <c r="AC179" s="65"/>
      <c r="AD179" s="65"/>
    </row>
    <row r="180" spans="1:30" s="47" customFormat="1" x14ac:dyDescent="0.2">
      <c r="A180" s="192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5"/>
      <c r="O180" s="65"/>
      <c r="P180" s="65"/>
      <c r="V180" s="65"/>
      <c r="W180" s="65"/>
      <c r="X180" s="65"/>
      <c r="Y180" s="65"/>
      <c r="Z180" s="65"/>
      <c r="AA180" s="65"/>
      <c r="AB180" s="65"/>
      <c r="AC180" s="65"/>
      <c r="AD180" s="65"/>
    </row>
    <row r="181" spans="1:30" s="47" customFormat="1" x14ac:dyDescent="0.2">
      <c r="A181" s="192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5"/>
      <c r="O181" s="65"/>
      <c r="P181" s="65"/>
      <c r="V181" s="65"/>
      <c r="W181" s="65"/>
      <c r="X181" s="65"/>
      <c r="Y181" s="65"/>
      <c r="Z181" s="65"/>
      <c r="AA181" s="65"/>
      <c r="AB181" s="65"/>
      <c r="AC181" s="65"/>
      <c r="AD181" s="65"/>
    </row>
    <row r="182" spans="1:30" s="47" customFormat="1" x14ac:dyDescent="0.2">
      <c r="A182" s="192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5"/>
      <c r="O182" s="65"/>
      <c r="P182" s="65"/>
      <c r="V182" s="65"/>
      <c r="W182" s="65"/>
      <c r="X182" s="65"/>
      <c r="Y182" s="65"/>
      <c r="Z182" s="65"/>
      <c r="AA182" s="65"/>
      <c r="AB182" s="65"/>
      <c r="AC182" s="65"/>
      <c r="AD182" s="65"/>
    </row>
    <row r="183" spans="1:30" s="47" customFormat="1" x14ac:dyDescent="0.2">
      <c r="A183" s="192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5"/>
      <c r="O183" s="65"/>
      <c r="P183" s="65"/>
      <c r="V183" s="65"/>
      <c r="W183" s="65"/>
      <c r="X183" s="65"/>
      <c r="Y183" s="65"/>
      <c r="Z183" s="65"/>
      <c r="AA183" s="65"/>
      <c r="AB183" s="65"/>
      <c r="AC183" s="65"/>
      <c r="AD183" s="65"/>
    </row>
    <row r="184" spans="1:30" s="47" customFormat="1" x14ac:dyDescent="0.2">
      <c r="A184" s="192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5"/>
      <c r="O184" s="65"/>
      <c r="P184" s="65"/>
      <c r="V184" s="65"/>
      <c r="W184" s="65"/>
      <c r="X184" s="65"/>
      <c r="Y184" s="65"/>
      <c r="Z184" s="65"/>
      <c r="AA184" s="65"/>
      <c r="AB184" s="65"/>
      <c r="AC184" s="65"/>
      <c r="AD184" s="65"/>
    </row>
    <row r="185" spans="1:30" s="47" customFormat="1" x14ac:dyDescent="0.2">
      <c r="A185" s="192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5"/>
      <c r="O185" s="65"/>
      <c r="P185" s="65"/>
      <c r="V185" s="65"/>
      <c r="W185" s="65"/>
      <c r="X185" s="65"/>
      <c r="Y185" s="65"/>
      <c r="Z185" s="65"/>
      <c r="AA185" s="65"/>
      <c r="AB185" s="65"/>
      <c r="AC185" s="65"/>
      <c r="AD185" s="65"/>
    </row>
    <row r="186" spans="1:30" s="47" customFormat="1" x14ac:dyDescent="0.2">
      <c r="A186" s="192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5"/>
      <c r="O186" s="65"/>
      <c r="P186" s="65"/>
      <c r="V186" s="65"/>
      <c r="W186" s="65"/>
      <c r="X186" s="65"/>
      <c r="Y186" s="65"/>
      <c r="Z186" s="65"/>
      <c r="AA186" s="65"/>
      <c r="AB186" s="65"/>
      <c r="AC186" s="65"/>
      <c r="AD186" s="65"/>
    </row>
    <row r="187" spans="1:30" s="47" customFormat="1" x14ac:dyDescent="0.2">
      <c r="A187" s="192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5"/>
      <c r="O187" s="65"/>
      <c r="P187" s="65"/>
      <c r="V187" s="65"/>
      <c r="W187" s="65"/>
      <c r="X187" s="65"/>
      <c r="Y187" s="65"/>
      <c r="Z187" s="65"/>
      <c r="AA187" s="65"/>
      <c r="AB187" s="65"/>
      <c r="AC187" s="65"/>
      <c r="AD187" s="65"/>
    </row>
    <row r="188" spans="1:30" s="47" customFormat="1" x14ac:dyDescent="0.2">
      <c r="A188" s="192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5"/>
      <c r="O188" s="65"/>
      <c r="P188" s="65"/>
      <c r="V188" s="65"/>
      <c r="W188" s="65"/>
      <c r="X188" s="65"/>
      <c r="Y188" s="65"/>
      <c r="Z188" s="65"/>
      <c r="AA188" s="65"/>
      <c r="AB188" s="65"/>
      <c r="AC188" s="65"/>
      <c r="AD188" s="65"/>
    </row>
    <row r="189" spans="1:30" s="47" customFormat="1" x14ac:dyDescent="0.2">
      <c r="A189" s="192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5"/>
      <c r="O189" s="65"/>
      <c r="P189" s="65"/>
      <c r="V189" s="65"/>
      <c r="W189" s="65"/>
      <c r="X189" s="65"/>
      <c r="Y189" s="65"/>
      <c r="Z189" s="65"/>
      <c r="AA189" s="65"/>
      <c r="AB189" s="65"/>
      <c r="AC189" s="65"/>
      <c r="AD189" s="65"/>
    </row>
    <row r="190" spans="1:30" s="47" customFormat="1" x14ac:dyDescent="0.2">
      <c r="A190" s="192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5"/>
      <c r="O190" s="65"/>
      <c r="P190" s="65"/>
      <c r="V190" s="65"/>
      <c r="W190" s="65"/>
      <c r="X190" s="65"/>
      <c r="Y190" s="65"/>
      <c r="Z190" s="65"/>
      <c r="AA190" s="65"/>
      <c r="AB190" s="65"/>
      <c r="AC190" s="65"/>
      <c r="AD190" s="65"/>
    </row>
    <row r="191" spans="1:30" s="47" customFormat="1" x14ac:dyDescent="0.2">
      <c r="A191" s="192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5"/>
      <c r="O191" s="65"/>
      <c r="P191" s="65"/>
      <c r="V191" s="65"/>
      <c r="W191" s="65"/>
      <c r="X191" s="65"/>
      <c r="Y191" s="65"/>
      <c r="Z191" s="65"/>
      <c r="AA191" s="65"/>
      <c r="AB191" s="65"/>
      <c r="AC191" s="65"/>
      <c r="AD191" s="65"/>
    </row>
  </sheetData>
  <mergeCells count="10">
    <mergeCell ref="Q73:Q84"/>
    <mergeCell ref="C9:K9"/>
    <mergeCell ref="J12:J13"/>
    <mergeCell ref="H45:L45"/>
    <mergeCell ref="H46:L46"/>
    <mergeCell ref="B45:G45"/>
    <mergeCell ref="B46:G46"/>
    <mergeCell ref="C10:K10"/>
    <mergeCell ref="K12:K13"/>
    <mergeCell ref="L12:L13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F2E6-9061-43E6-9C03-1A590C030F3B}">
  <sheetPr>
    <tabColor theme="3"/>
  </sheetPr>
  <dimension ref="A1:BM185"/>
  <sheetViews>
    <sheetView showGridLines="0" workbookViewId="0"/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4" width="11.5546875" style="47" customWidth="1"/>
    <col min="15" max="15" width="8.44140625" style="47" bestFit="1" customWidth="1"/>
    <col min="16" max="16" width="5.6640625" style="47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6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  <c r="M2" s="65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  <c r="M3" s="65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  <c r="M4" s="65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  <c r="M5" s="65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  <c r="M6" s="65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  <c r="M7" s="65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  <c r="M8" s="65"/>
    </row>
    <row r="9" spans="1:24" ht="13.1" x14ac:dyDescent="0.25">
      <c r="B9" s="20"/>
      <c r="C9" s="220" t="s">
        <v>385</v>
      </c>
      <c r="D9" s="220"/>
      <c r="E9" s="220"/>
      <c r="F9" s="220"/>
      <c r="G9" s="220"/>
      <c r="H9" s="220"/>
      <c r="I9" s="220"/>
      <c r="J9" s="220"/>
      <c r="K9" s="26"/>
      <c r="M9" s="65"/>
    </row>
    <row r="10" spans="1:24" ht="13.1" x14ac:dyDescent="0.25">
      <c r="B10" s="20"/>
      <c r="C10" s="221" t="s">
        <v>407</v>
      </c>
      <c r="D10" s="221"/>
      <c r="E10" s="221"/>
      <c r="F10" s="221"/>
      <c r="G10" s="221"/>
      <c r="H10" s="221"/>
      <c r="I10" s="221"/>
      <c r="J10" s="221"/>
      <c r="K10" s="26"/>
      <c r="M10" s="65"/>
    </row>
    <row r="11" spans="1:24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5"/>
    </row>
    <row r="12" spans="1:24" ht="15.75" customHeight="1" x14ac:dyDescent="0.25">
      <c r="B12" s="27"/>
      <c r="C12" s="223" t="s">
        <v>400</v>
      </c>
      <c r="D12" s="223"/>
      <c r="E12" s="222" t="s">
        <v>401</v>
      </c>
      <c r="F12" s="222" t="s">
        <v>383</v>
      </c>
      <c r="G12" s="221" t="s">
        <v>56</v>
      </c>
      <c r="H12" s="221"/>
      <c r="I12" s="222" t="s">
        <v>401</v>
      </c>
      <c r="J12" s="222" t="s">
        <v>383</v>
      </c>
      <c r="K12" s="26"/>
      <c r="L12" s="46"/>
      <c r="M12" s="65"/>
      <c r="P12" s="65"/>
      <c r="Q12" s="65"/>
      <c r="R12" s="65"/>
      <c r="S12" s="65"/>
    </row>
    <row r="13" spans="1:24" ht="15.75" customHeight="1" x14ac:dyDescent="0.2">
      <c r="B13" s="31"/>
      <c r="C13" s="62">
        <v>2023</v>
      </c>
      <c r="D13" s="29">
        <v>2024</v>
      </c>
      <c r="E13" s="222"/>
      <c r="F13" s="222"/>
      <c r="G13" s="185">
        <v>2023</v>
      </c>
      <c r="H13" s="186">
        <v>2024</v>
      </c>
      <c r="I13" s="222"/>
      <c r="J13" s="222"/>
      <c r="K13" s="26"/>
      <c r="L13" s="65"/>
      <c r="M13" s="65"/>
      <c r="P13" s="65"/>
      <c r="R13" s="65"/>
      <c r="S13" s="46"/>
      <c r="U13" s="46"/>
      <c r="W13" s="46"/>
    </row>
    <row r="14" spans="1:24" ht="13.1" x14ac:dyDescent="0.2">
      <c r="B14" s="31"/>
      <c r="C14" s="77"/>
      <c r="D14" s="77"/>
      <c r="E14" s="62"/>
      <c r="F14" s="31"/>
      <c r="G14" s="31"/>
      <c r="H14" s="31"/>
      <c r="I14" s="69"/>
      <c r="J14" s="69"/>
      <c r="K14" s="26"/>
      <c r="L14" s="65"/>
      <c r="M14" s="65"/>
      <c r="P14" s="187"/>
      <c r="Q14" s="87"/>
      <c r="S14" s="87"/>
      <c r="T14" s="46"/>
      <c r="U14" s="87"/>
      <c r="V14" s="46"/>
      <c r="X14" s="46"/>
    </row>
    <row r="15" spans="1:24" ht="13.1" x14ac:dyDescent="0.25">
      <c r="A15" s="34"/>
      <c r="B15" s="85" t="s">
        <v>33</v>
      </c>
      <c r="C15" s="79">
        <v>1253734.9175999982</v>
      </c>
      <c r="D15" s="81">
        <v>1237160.72028</v>
      </c>
      <c r="E15" s="188">
        <v>-1.3219857792368006</v>
      </c>
      <c r="F15" s="37">
        <v>100</v>
      </c>
      <c r="G15" s="79">
        <v>132013.92449999973</v>
      </c>
      <c r="H15" s="78">
        <f>SUM(H16:H36)</f>
        <v>139006.88274999999</v>
      </c>
      <c r="I15" s="80">
        <f>+H15/G15*100-100</f>
        <v>5.297136856196019</v>
      </c>
      <c r="J15" s="39">
        <v>100</v>
      </c>
      <c r="K15" s="26"/>
      <c r="L15" s="65"/>
      <c r="M15" s="65"/>
      <c r="P15" s="189"/>
      <c r="Q15" s="87"/>
      <c r="R15" s="86"/>
      <c r="S15" s="87"/>
      <c r="T15" s="113"/>
      <c r="U15" s="87"/>
      <c r="V15" s="86"/>
      <c r="W15" s="87"/>
      <c r="X15" s="113"/>
    </row>
    <row r="16" spans="1:24" ht="13.1" x14ac:dyDescent="0.25">
      <c r="A16" s="122" t="s">
        <v>163</v>
      </c>
      <c r="B16" s="20" t="s">
        <v>149</v>
      </c>
      <c r="C16" s="41">
        <v>22098.191999999934</v>
      </c>
      <c r="D16" s="81">
        <v>21189.24</v>
      </c>
      <c r="E16" s="82">
        <v>-4.1132414814747502</v>
      </c>
      <c r="F16" s="42">
        <v>1.7127313899203294</v>
      </c>
      <c r="G16" s="41">
        <v>2450.0799999999931</v>
      </c>
      <c r="H16" s="81">
        <v>2628.36</v>
      </c>
      <c r="I16" s="83">
        <v>7.2764970939727558</v>
      </c>
      <c r="J16" s="42">
        <v>1.8903799801959116</v>
      </c>
      <c r="K16" s="26"/>
      <c r="L16" s="65"/>
      <c r="M16" s="65"/>
      <c r="N16" s="47" t="s">
        <v>62</v>
      </c>
      <c r="O16" s="47" t="s">
        <v>386</v>
      </c>
      <c r="P16" s="189"/>
      <c r="Q16" s="111"/>
      <c r="R16" s="86"/>
      <c r="S16" s="111"/>
      <c r="T16" s="113"/>
      <c r="U16" s="111"/>
      <c r="V16" s="86"/>
      <c r="W16" s="111"/>
      <c r="X16" s="113"/>
    </row>
    <row r="17" spans="1:24" ht="13.1" x14ac:dyDescent="0.25">
      <c r="A17" s="122" t="s">
        <v>164</v>
      </c>
      <c r="B17" s="20" t="s">
        <v>150</v>
      </c>
      <c r="C17" s="41">
        <v>77415.671500000069</v>
      </c>
      <c r="D17" s="81">
        <v>74866.017499999987</v>
      </c>
      <c r="E17" s="82">
        <v>-3.2934597744851746</v>
      </c>
      <c r="F17" s="42">
        <v>6.0514382871011261</v>
      </c>
      <c r="G17" s="41">
        <v>10775.502500000004</v>
      </c>
      <c r="H17" s="81">
        <v>8496.509</v>
      </c>
      <c r="I17" s="83">
        <v>-21.149765405372079</v>
      </c>
      <c r="J17" s="42">
        <v>6.1108944418399238</v>
      </c>
      <c r="K17" s="26"/>
      <c r="L17" s="65"/>
      <c r="M17" s="65"/>
      <c r="N17" s="47" t="s">
        <v>160</v>
      </c>
      <c r="O17" s="197">
        <v>0.34322056386004413</v>
      </c>
      <c r="P17" s="189"/>
      <c r="Q17" s="111"/>
      <c r="R17" s="86"/>
      <c r="S17" s="111"/>
      <c r="T17" s="113"/>
      <c r="U17" s="111"/>
      <c r="V17" s="86"/>
      <c r="W17" s="111"/>
      <c r="X17" s="113"/>
    </row>
    <row r="18" spans="1:24" ht="13.1" x14ac:dyDescent="0.25">
      <c r="A18" s="122" t="s">
        <v>165</v>
      </c>
      <c r="B18" s="35" t="s">
        <v>151</v>
      </c>
      <c r="C18" s="81">
        <v>529217.86109999812</v>
      </c>
      <c r="D18" s="81">
        <v>496623.46528</v>
      </c>
      <c r="E18" s="93">
        <v>-6.1589750112079571</v>
      </c>
      <c r="F18" s="94">
        <v>40.142194715622871</v>
      </c>
      <c r="G18" s="81">
        <v>52437.570999999749</v>
      </c>
      <c r="H18" s="81">
        <v>54987.54</v>
      </c>
      <c r="I18" s="94">
        <f>+H18/G18*100-100</f>
        <v>4.8628663596951469</v>
      </c>
      <c r="J18" s="94">
        <v>39.571259841186709</v>
      </c>
      <c r="K18" s="26"/>
      <c r="L18" s="65"/>
      <c r="M18" s="65"/>
      <c r="N18" s="47" t="s">
        <v>157</v>
      </c>
      <c r="O18" s="197">
        <v>0.3972167818978114</v>
      </c>
      <c r="P18" s="70"/>
      <c r="Q18" s="111"/>
      <c r="R18" s="86"/>
      <c r="S18" s="111"/>
      <c r="T18" s="113"/>
      <c r="U18" s="111"/>
      <c r="V18" s="86"/>
      <c r="W18" s="111"/>
      <c r="X18" s="113"/>
    </row>
    <row r="19" spans="1:24" ht="13.1" x14ac:dyDescent="0.25">
      <c r="A19" s="122" t="s">
        <v>166</v>
      </c>
      <c r="B19" s="20" t="s">
        <v>152</v>
      </c>
      <c r="C19" s="41">
        <v>132343.27849999996</v>
      </c>
      <c r="D19" s="81">
        <v>125009.40999999999</v>
      </c>
      <c r="E19" s="82">
        <v>-5.5415496601891823</v>
      </c>
      <c r="F19" s="42">
        <v>10.104540820832662</v>
      </c>
      <c r="G19" s="41">
        <v>13813.604000000001</v>
      </c>
      <c r="H19" s="81">
        <v>13041.585999999999</v>
      </c>
      <c r="I19" s="83">
        <v>-5.5888238869450824</v>
      </c>
      <c r="J19" s="42">
        <v>9.3798235722668402</v>
      </c>
      <c r="K19" s="26"/>
      <c r="L19" s="65"/>
      <c r="M19" s="65"/>
      <c r="N19" s="47" t="s">
        <v>155</v>
      </c>
      <c r="O19" s="197">
        <v>0.55092280156271178</v>
      </c>
      <c r="P19" s="70"/>
      <c r="Q19" s="111"/>
      <c r="R19" s="86"/>
      <c r="S19" s="111"/>
      <c r="T19" s="113"/>
      <c r="U19" s="111"/>
      <c r="V19" s="86"/>
      <c r="W19" s="111"/>
      <c r="X19" s="113"/>
    </row>
    <row r="20" spans="1:24" ht="13.1" x14ac:dyDescent="0.25">
      <c r="A20" s="122" t="s">
        <v>167</v>
      </c>
      <c r="B20" s="20" t="s">
        <v>153</v>
      </c>
      <c r="C20" s="41">
        <v>74276.851999999955</v>
      </c>
      <c r="D20" s="81">
        <v>68766.461500000005</v>
      </c>
      <c r="E20" s="82">
        <v>-7.418718418491876</v>
      </c>
      <c r="F20" s="42">
        <v>5.5584097015654077</v>
      </c>
      <c r="G20" s="41">
        <v>7402.9169999999976</v>
      </c>
      <c r="H20" s="81">
        <v>8261.625</v>
      </c>
      <c r="I20" s="83">
        <v>11.599589729291871</v>
      </c>
      <c r="J20" s="42">
        <v>5.9419601971898999</v>
      </c>
      <c r="K20" s="61"/>
      <c r="L20" s="65"/>
      <c r="M20" s="65"/>
      <c r="N20" s="47" t="s">
        <v>67</v>
      </c>
      <c r="O20" s="197">
        <v>0.56150764295424604</v>
      </c>
      <c r="P20" s="70"/>
      <c r="Q20" s="111"/>
      <c r="R20" s="86"/>
      <c r="S20" s="111"/>
      <c r="T20" s="113"/>
      <c r="U20" s="111"/>
      <c r="V20" s="86"/>
      <c r="W20" s="111"/>
      <c r="X20" s="113"/>
    </row>
    <row r="21" spans="1:24" ht="13.1" x14ac:dyDescent="0.25">
      <c r="A21" s="122" t="s">
        <v>168</v>
      </c>
      <c r="B21" s="20" t="s">
        <v>63</v>
      </c>
      <c r="C21" s="41">
        <v>33849.94549999998</v>
      </c>
      <c r="D21" s="81">
        <v>35783.396000000001</v>
      </c>
      <c r="E21" s="82">
        <v>5.7118275123959172</v>
      </c>
      <c r="F21" s="42">
        <v>2.8923805463126353</v>
      </c>
      <c r="G21" s="41">
        <v>3845.7055000000018</v>
      </c>
      <c r="H21" s="81">
        <v>3988.8339999999998</v>
      </c>
      <c r="I21" s="83">
        <v>3.7217748472939016</v>
      </c>
      <c r="J21" s="42">
        <v>2.8688657329759915</v>
      </c>
      <c r="K21" s="61"/>
      <c r="L21" s="65"/>
      <c r="M21" s="65"/>
      <c r="N21" s="47" t="s">
        <v>70</v>
      </c>
      <c r="O21" s="197">
        <v>0.73346820273652802</v>
      </c>
      <c r="P21" s="74"/>
      <c r="Q21" s="111"/>
      <c r="R21" s="86"/>
      <c r="S21" s="111"/>
      <c r="T21" s="113"/>
      <c r="U21" s="111"/>
      <c r="V21" s="86"/>
      <c r="W21" s="111"/>
      <c r="X21" s="113"/>
    </row>
    <row r="22" spans="1:24" s="47" customFormat="1" ht="13.1" x14ac:dyDescent="0.25">
      <c r="A22" s="122" t="s">
        <v>169</v>
      </c>
      <c r="B22" s="20" t="s">
        <v>154</v>
      </c>
      <c r="C22" s="41">
        <v>33542.553000000007</v>
      </c>
      <c r="D22" s="81">
        <v>28854.99</v>
      </c>
      <c r="E22" s="82">
        <v>-13.974973819076929</v>
      </c>
      <c r="F22" s="42">
        <v>2.3323558149719954</v>
      </c>
      <c r="G22" s="41">
        <v>3370.9850000000074</v>
      </c>
      <c r="H22" s="81">
        <v>3396.951</v>
      </c>
      <c r="I22" s="83">
        <v>0.77027931005306804</v>
      </c>
      <c r="J22" s="42">
        <v>2.4431691869098908</v>
      </c>
      <c r="K22" s="26"/>
      <c r="L22" s="65"/>
      <c r="M22" s="65"/>
      <c r="N22" s="47" t="s">
        <v>71</v>
      </c>
      <c r="O22" s="197">
        <v>0.39404742812208482</v>
      </c>
      <c r="P22" s="65"/>
      <c r="Q22" s="111"/>
      <c r="R22" s="86"/>
      <c r="S22" s="111"/>
      <c r="T22" s="113"/>
      <c r="U22" s="111"/>
      <c r="V22" s="86"/>
      <c r="W22" s="111"/>
      <c r="X22" s="113"/>
    </row>
    <row r="23" spans="1:24" s="47" customFormat="1" ht="13.1" x14ac:dyDescent="0.25">
      <c r="A23" s="122" t="s">
        <v>170</v>
      </c>
      <c r="B23" s="20" t="s">
        <v>155</v>
      </c>
      <c r="C23" s="41">
        <v>6854.039499999998</v>
      </c>
      <c r="D23" s="81">
        <v>6815.8004999999994</v>
      </c>
      <c r="E23" s="82">
        <v>-0.55790457583442787</v>
      </c>
      <c r="F23" s="42">
        <v>0.55092280156271178</v>
      </c>
      <c r="G23" s="41">
        <v>725.0350000000002</v>
      </c>
      <c r="H23" s="81">
        <v>857.5</v>
      </c>
      <c r="I23" s="82">
        <v>18.270152475397722</v>
      </c>
      <c r="J23" s="42">
        <v>0.61673470643975481</v>
      </c>
      <c r="K23" s="26"/>
      <c r="L23" s="65"/>
      <c r="M23" s="65"/>
      <c r="N23" s="47" t="s">
        <v>66</v>
      </c>
      <c r="O23" s="197">
        <v>1.1508618699741442</v>
      </c>
      <c r="P23" s="65"/>
      <c r="Q23" s="111"/>
      <c r="R23" s="86"/>
      <c r="S23" s="111"/>
      <c r="T23" s="113"/>
      <c r="U23" s="111"/>
      <c r="V23" s="86"/>
      <c r="W23" s="111"/>
      <c r="X23" s="113"/>
    </row>
    <row r="24" spans="1:24" s="47" customFormat="1" ht="13.1" x14ac:dyDescent="0.25">
      <c r="A24" s="122" t="s">
        <v>171</v>
      </c>
      <c r="B24" s="20" t="s">
        <v>71</v>
      </c>
      <c r="C24" s="41">
        <v>2094.1965</v>
      </c>
      <c r="D24" s="81">
        <v>4875</v>
      </c>
      <c r="E24" s="82">
        <v>132.78617837437889</v>
      </c>
      <c r="F24" s="42">
        <v>0.39404742812208482</v>
      </c>
      <c r="G24" s="41">
        <v>144</v>
      </c>
      <c r="H24" s="81">
        <v>0</v>
      </c>
      <c r="I24" s="82">
        <v>-100</v>
      </c>
      <c r="J24" s="42">
        <v>0</v>
      </c>
      <c r="K24" s="26"/>
      <c r="L24" s="65"/>
      <c r="M24" s="65"/>
      <c r="N24" s="47" t="s">
        <v>68</v>
      </c>
      <c r="O24" s="197">
        <v>1.0584291341739656</v>
      </c>
      <c r="P24" s="65"/>
      <c r="Q24" s="111"/>
      <c r="R24" s="86"/>
      <c r="S24" s="111"/>
      <c r="T24" s="113"/>
      <c r="U24" s="111"/>
      <c r="V24" s="86"/>
      <c r="W24" s="111"/>
      <c r="X24" s="113"/>
    </row>
    <row r="25" spans="1:24" s="47" customFormat="1" ht="13.1" x14ac:dyDescent="0.25">
      <c r="A25" s="122" t="s">
        <v>172</v>
      </c>
      <c r="B25" s="20" t="s">
        <v>66</v>
      </c>
      <c r="C25" s="41">
        <v>13695.446000000004</v>
      </c>
      <c r="D25" s="81">
        <v>14238.010999999999</v>
      </c>
      <c r="E25" s="82">
        <v>3.961645352769068</v>
      </c>
      <c r="F25" s="42">
        <v>1.1508618699741442</v>
      </c>
      <c r="G25" s="41">
        <v>1436.2310000000002</v>
      </c>
      <c r="H25" s="81">
        <v>1719.739</v>
      </c>
      <c r="I25" s="82">
        <v>19.739721535045533</v>
      </c>
      <c r="J25" s="42">
        <v>1.2368778161142828</v>
      </c>
      <c r="K25" s="26"/>
      <c r="L25" s="65"/>
      <c r="M25" s="65"/>
      <c r="N25" s="47" t="s">
        <v>69</v>
      </c>
      <c r="O25" s="197">
        <v>1.2949743099161821</v>
      </c>
      <c r="P25" s="65"/>
      <c r="Q25" s="111"/>
      <c r="R25" s="86"/>
      <c r="S25" s="111"/>
      <c r="T25" s="113"/>
      <c r="U25" s="111"/>
      <c r="V25" s="86"/>
      <c r="W25" s="111"/>
      <c r="X25" s="113"/>
    </row>
    <row r="26" spans="1:24" s="47" customFormat="1" ht="13.1" x14ac:dyDescent="0.25">
      <c r="A26" s="122" t="s">
        <v>173</v>
      </c>
      <c r="B26" s="20" t="s">
        <v>156</v>
      </c>
      <c r="C26" s="41">
        <v>192955.51300000012</v>
      </c>
      <c r="D26" s="81">
        <v>218014.91899999999</v>
      </c>
      <c r="E26" s="82">
        <v>12.987141756348697</v>
      </c>
      <c r="F26" s="42">
        <v>17.622198589578389</v>
      </c>
      <c r="G26" s="41">
        <v>20097.335999999999</v>
      </c>
      <c r="H26" s="81">
        <v>24670.432000000001</v>
      </c>
      <c r="I26" s="83">
        <v>22.754737244777125</v>
      </c>
      <c r="J26" s="42">
        <v>17.743570422462895</v>
      </c>
      <c r="K26" s="26"/>
      <c r="L26" s="65"/>
      <c r="M26" s="65"/>
      <c r="N26" s="47" t="s">
        <v>158</v>
      </c>
      <c r="O26" s="197">
        <v>1.2914350365394709</v>
      </c>
      <c r="P26" s="65"/>
      <c r="Q26" s="111"/>
      <c r="R26" s="86"/>
      <c r="S26" s="111"/>
      <c r="T26" s="113"/>
      <c r="U26" s="111"/>
      <c r="V26" s="86"/>
      <c r="W26" s="111"/>
      <c r="X26" s="113"/>
    </row>
    <row r="27" spans="1:24" s="47" customFormat="1" ht="13.1" x14ac:dyDescent="0.25">
      <c r="A27" s="122" t="s">
        <v>174</v>
      </c>
      <c r="B27" s="20" t="s">
        <v>157</v>
      </c>
      <c r="C27" s="41">
        <v>4784.0479999999943</v>
      </c>
      <c r="D27" s="81">
        <v>4914.21</v>
      </c>
      <c r="E27" s="82">
        <v>2.7207502934754473</v>
      </c>
      <c r="F27" s="42">
        <v>0.3972167818978114</v>
      </c>
      <c r="G27" s="41">
        <v>537.09399999999914</v>
      </c>
      <c r="H27" s="81">
        <v>603.61400000000003</v>
      </c>
      <c r="I27" s="82">
        <v>12.385169076549161</v>
      </c>
      <c r="J27" s="42">
        <v>0.43413376453985564</v>
      </c>
      <c r="K27" s="26"/>
      <c r="L27" s="65"/>
      <c r="M27" s="65"/>
      <c r="N27" s="47" t="s">
        <v>64</v>
      </c>
      <c r="O27" s="197">
        <v>1.3413895000032099</v>
      </c>
      <c r="P27" s="65"/>
      <c r="Q27" s="111"/>
      <c r="R27" s="86"/>
      <c r="S27" s="111"/>
      <c r="T27" s="113"/>
      <c r="U27" s="111"/>
      <c r="V27" s="86"/>
      <c r="W27" s="111"/>
      <c r="X27" s="113"/>
    </row>
    <row r="28" spans="1:24" s="47" customFormat="1" ht="13.1" x14ac:dyDescent="0.25">
      <c r="A28" s="122" t="s">
        <v>175</v>
      </c>
      <c r="B28" s="20" t="s">
        <v>158</v>
      </c>
      <c r="C28" s="41">
        <v>16756.912500000002</v>
      </c>
      <c r="D28" s="81">
        <v>15977.127</v>
      </c>
      <c r="E28" s="82">
        <v>-4.6535153776090965</v>
      </c>
      <c r="F28" s="42">
        <v>1.2914350365394709</v>
      </c>
      <c r="G28" s="41">
        <v>1914.7085000000002</v>
      </c>
      <c r="H28" s="81">
        <v>2013.8665000000001</v>
      </c>
      <c r="I28" s="83">
        <v>5.1787517525513582</v>
      </c>
      <c r="J28" s="42">
        <v>1.448421416543856</v>
      </c>
      <c r="K28" s="26"/>
      <c r="L28" s="65"/>
      <c r="M28" s="65"/>
      <c r="N28" s="47" t="s">
        <v>149</v>
      </c>
      <c r="O28" s="197">
        <v>1.7127313899203294</v>
      </c>
      <c r="P28" s="65"/>
      <c r="Q28" s="111"/>
      <c r="R28" s="86"/>
      <c r="S28" s="111"/>
      <c r="T28" s="113"/>
      <c r="U28" s="111"/>
      <c r="V28" s="86"/>
      <c r="W28" s="111"/>
      <c r="X28" s="113"/>
    </row>
    <row r="29" spans="1:24" s="47" customFormat="1" ht="13.1" x14ac:dyDescent="0.25">
      <c r="A29" s="122" t="s">
        <v>176</v>
      </c>
      <c r="B29" s="20" t="s">
        <v>70</v>
      </c>
      <c r="C29" s="41">
        <v>10560.455499999995</v>
      </c>
      <c r="D29" s="81">
        <v>9074.1805000000004</v>
      </c>
      <c r="E29" s="82">
        <v>-14.073966790542272</v>
      </c>
      <c r="F29" s="42">
        <v>0.73346820273652802</v>
      </c>
      <c r="G29" s="41">
        <v>1153.600999999999</v>
      </c>
      <c r="H29" s="81">
        <v>992.30899999999997</v>
      </c>
      <c r="I29" s="82">
        <v>-13.981610626204315</v>
      </c>
      <c r="J29" s="42">
        <v>0.71369259453355882</v>
      </c>
      <c r="K29" s="26"/>
      <c r="L29" s="65"/>
      <c r="M29" s="65"/>
      <c r="N29" s="47" t="s">
        <v>159</v>
      </c>
      <c r="O29" s="197">
        <v>2.1889668461079892</v>
      </c>
      <c r="P29" s="65"/>
      <c r="Q29" s="111"/>
      <c r="R29" s="86"/>
      <c r="S29" s="111"/>
      <c r="T29" s="113"/>
      <c r="U29" s="111"/>
      <c r="V29" s="86"/>
      <c r="W29" s="111"/>
      <c r="X29" s="113"/>
    </row>
    <row r="30" spans="1:24" s="47" customFormat="1" ht="13.1" x14ac:dyDescent="0.25">
      <c r="A30" s="122" t="s">
        <v>177</v>
      </c>
      <c r="B30" s="20" t="s">
        <v>159</v>
      </c>
      <c r="C30" s="41">
        <v>25153.671999999959</v>
      </c>
      <c r="D30" s="81">
        <v>27081.037999999997</v>
      </c>
      <c r="E30" s="82">
        <v>7.6623643657277585</v>
      </c>
      <c r="F30" s="42">
        <v>2.1889668461079892</v>
      </c>
      <c r="G30" s="41">
        <v>2813.8699999999972</v>
      </c>
      <c r="H30" s="81">
        <v>3137.51</v>
      </c>
      <c r="I30" s="83">
        <v>11.501597444089583</v>
      </c>
      <c r="J30" s="42">
        <v>2.2565729548708986</v>
      </c>
      <c r="K30" s="26"/>
      <c r="L30" s="65"/>
      <c r="M30" s="65"/>
      <c r="N30" s="47" t="s">
        <v>65</v>
      </c>
      <c r="O30" s="197">
        <v>2.2773100162461941</v>
      </c>
      <c r="P30" s="65"/>
      <c r="Q30" s="111"/>
      <c r="R30" s="86"/>
      <c r="S30" s="111"/>
      <c r="T30" s="113"/>
      <c r="U30" s="111"/>
      <c r="V30" s="86"/>
      <c r="W30" s="111"/>
      <c r="X30" s="113"/>
    </row>
    <row r="31" spans="1:24" s="47" customFormat="1" ht="13.1" x14ac:dyDescent="0.25">
      <c r="A31" s="122" t="s">
        <v>178</v>
      </c>
      <c r="B31" s="20" t="s">
        <v>160</v>
      </c>
      <c r="C31" s="41">
        <v>5651.0049999999992</v>
      </c>
      <c r="D31" s="81">
        <v>4246.1899999999996</v>
      </c>
      <c r="E31" s="82">
        <v>-24.859560379083007</v>
      </c>
      <c r="F31" s="42">
        <v>0.34322056386004413</v>
      </c>
      <c r="G31" s="41">
        <v>407.38</v>
      </c>
      <c r="H31" s="81">
        <v>605.92999999999995</v>
      </c>
      <c r="I31" s="82">
        <v>48.738278756934562</v>
      </c>
      <c r="J31" s="42">
        <v>0.43579948766535348</v>
      </c>
      <c r="K31" s="26"/>
      <c r="L31" s="65"/>
      <c r="M31" s="65"/>
      <c r="N31" s="47" t="s">
        <v>154</v>
      </c>
      <c r="O31" s="197">
        <v>2.3323558149719954</v>
      </c>
      <c r="P31" s="65"/>
      <c r="Q31" s="111"/>
      <c r="R31" s="86"/>
      <c r="S31" s="111"/>
      <c r="T31" s="113"/>
      <c r="U31" s="111"/>
      <c r="V31" s="86"/>
      <c r="W31" s="111"/>
      <c r="X31" s="113"/>
    </row>
    <row r="32" spans="1:24" s="47" customFormat="1" ht="13.1" x14ac:dyDescent="0.25">
      <c r="A32" s="122" t="s">
        <v>179</v>
      </c>
      <c r="B32" s="20" t="s">
        <v>67</v>
      </c>
      <c r="C32" s="41">
        <v>7575.6439999999948</v>
      </c>
      <c r="D32" s="81">
        <v>6946.7520000000013</v>
      </c>
      <c r="E32" s="82">
        <v>-8.301498856070765</v>
      </c>
      <c r="F32" s="42">
        <v>0.56150764295424604</v>
      </c>
      <c r="G32" s="41">
        <v>856.99749999999904</v>
      </c>
      <c r="H32" s="81">
        <v>756.75625000000002</v>
      </c>
      <c r="I32" s="82">
        <v>-11.696796081668751</v>
      </c>
      <c r="J32" s="42">
        <v>0.54427736873492683</v>
      </c>
      <c r="K32" s="26"/>
      <c r="L32" s="65"/>
      <c r="M32" s="65"/>
      <c r="N32" s="47" t="s">
        <v>63</v>
      </c>
      <c r="O32" s="197">
        <v>2.8923805463126353</v>
      </c>
      <c r="P32" s="65"/>
      <c r="Q32" s="111"/>
      <c r="R32" s="86"/>
      <c r="S32" s="111"/>
      <c r="T32" s="113"/>
      <c r="U32" s="111"/>
      <c r="V32" s="86"/>
      <c r="W32" s="111"/>
      <c r="X32" s="113"/>
    </row>
    <row r="33" spans="1:24" s="47" customFormat="1" ht="13.1" x14ac:dyDescent="0.25">
      <c r="A33" s="122" t="s">
        <v>180</v>
      </c>
      <c r="B33" s="20" t="s">
        <v>68</v>
      </c>
      <c r="C33" s="41">
        <v>10086.242499999995</v>
      </c>
      <c r="D33" s="81">
        <v>13094.469499999999</v>
      </c>
      <c r="E33" s="82">
        <v>29.825051301314687</v>
      </c>
      <c r="F33" s="42">
        <v>1.0584291341739656</v>
      </c>
      <c r="G33" s="41">
        <v>1474.8919999999994</v>
      </c>
      <c r="H33" s="81">
        <v>1588.579</v>
      </c>
      <c r="I33" s="82">
        <v>7.708157614252471</v>
      </c>
      <c r="J33" s="42">
        <v>1.1425443769345298</v>
      </c>
      <c r="K33" s="26"/>
      <c r="L33" s="65"/>
      <c r="M33" s="65"/>
      <c r="N33" s="47" t="s">
        <v>153</v>
      </c>
      <c r="O33" s="197">
        <v>5.5584097015654077</v>
      </c>
      <c r="P33" s="65"/>
      <c r="Q33" s="111"/>
      <c r="R33" s="86"/>
      <c r="S33" s="111"/>
      <c r="T33" s="113"/>
      <c r="U33" s="111"/>
      <c r="V33" s="86"/>
      <c r="W33" s="111"/>
      <c r="X33" s="113"/>
    </row>
    <row r="34" spans="1:24" s="47" customFormat="1" ht="13.1" x14ac:dyDescent="0.25">
      <c r="A34" s="122" t="s">
        <v>181</v>
      </c>
      <c r="B34" s="20" t="s">
        <v>65</v>
      </c>
      <c r="C34" s="41">
        <v>22118.262000000002</v>
      </c>
      <c r="D34" s="81">
        <v>28173.985000000001</v>
      </c>
      <c r="E34" s="82">
        <v>27.37883745115235</v>
      </c>
      <c r="F34" s="42">
        <v>2.2773100162461941</v>
      </c>
      <c r="G34" s="41">
        <v>2820.692</v>
      </c>
      <c r="H34" s="81">
        <v>3348.7240000000002</v>
      </c>
      <c r="I34" s="83">
        <v>18.71994531838288</v>
      </c>
      <c r="J34" s="42">
        <v>2.4084831639507422</v>
      </c>
      <c r="K34" s="26"/>
      <c r="L34" s="65"/>
      <c r="M34" s="65"/>
      <c r="N34" s="47" t="s">
        <v>150</v>
      </c>
      <c r="O34" s="197">
        <v>6.0514382871011261</v>
      </c>
      <c r="P34" s="65"/>
      <c r="Q34" s="111"/>
      <c r="R34" s="86"/>
      <c r="S34" s="111"/>
      <c r="T34" s="113"/>
      <c r="U34" s="111"/>
      <c r="V34" s="86"/>
      <c r="W34" s="111"/>
      <c r="X34" s="113"/>
    </row>
    <row r="35" spans="1:24" s="47" customFormat="1" ht="13.1" x14ac:dyDescent="0.25">
      <c r="A35" s="122" t="s">
        <v>182</v>
      </c>
      <c r="B35" s="20" t="s">
        <v>69</v>
      </c>
      <c r="C35" s="41">
        <v>14679.160999999996</v>
      </c>
      <c r="D35" s="81">
        <v>16020.913499999999</v>
      </c>
      <c r="E35" s="82">
        <v>9.1405258107054124</v>
      </c>
      <c r="F35" s="42">
        <v>1.2949743099161821</v>
      </c>
      <c r="G35" s="41">
        <v>1650.9099999999994</v>
      </c>
      <c r="H35" s="81">
        <v>2255.239</v>
      </c>
      <c r="I35" s="82">
        <v>36.605811340412316</v>
      </c>
      <c r="J35" s="42">
        <v>1.6220223470746193</v>
      </c>
      <c r="K35" s="26"/>
      <c r="L35" s="65"/>
      <c r="M35" s="65"/>
      <c r="N35" s="47" t="s">
        <v>152</v>
      </c>
      <c r="O35" s="197">
        <v>10.104540820832662</v>
      </c>
      <c r="P35" s="65"/>
      <c r="Q35" s="111"/>
      <c r="R35" s="86"/>
      <c r="S35" s="111"/>
      <c r="T35" s="113"/>
      <c r="U35" s="111"/>
      <c r="V35" s="86"/>
      <c r="W35" s="111"/>
      <c r="X35" s="113"/>
    </row>
    <row r="36" spans="1:24" s="47" customFormat="1" ht="13.1" x14ac:dyDescent="0.25">
      <c r="A36" s="122" t="s">
        <v>161</v>
      </c>
      <c r="B36" s="20" t="s">
        <v>64</v>
      </c>
      <c r="C36" s="41">
        <v>18025.966500000006</v>
      </c>
      <c r="D36" s="81">
        <v>16595.144</v>
      </c>
      <c r="E36" s="82">
        <v>-7.9375632923760602</v>
      </c>
      <c r="F36" s="42">
        <v>1.3413895000032099</v>
      </c>
      <c r="G36" s="41">
        <v>1884.8125000000016</v>
      </c>
      <c r="H36" s="81">
        <v>1655.279</v>
      </c>
      <c r="I36" s="83">
        <v>-12.17805484630442</v>
      </c>
      <c r="J36" s="42">
        <v>1.190516627569552</v>
      </c>
      <c r="K36" s="26"/>
      <c r="L36" s="65"/>
      <c r="M36" s="65"/>
      <c r="N36" s="47" t="s">
        <v>156</v>
      </c>
      <c r="O36" s="197">
        <v>17.622198589578389</v>
      </c>
      <c r="P36" s="65"/>
      <c r="Q36" s="111"/>
      <c r="R36" s="86"/>
      <c r="S36" s="111"/>
      <c r="T36" s="113"/>
      <c r="U36" s="111"/>
      <c r="V36" s="86"/>
      <c r="W36" s="111"/>
      <c r="X36" s="113"/>
    </row>
    <row r="37" spans="1:24" s="47" customFormat="1" x14ac:dyDescent="0.2">
      <c r="A37" s="20"/>
      <c r="B37" s="20"/>
      <c r="C37" s="84"/>
      <c r="D37" s="84"/>
      <c r="E37" s="84"/>
      <c r="F37" s="84"/>
      <c r="G37" s="84"/>
      <c r="H37" s="84"/>
      <c r="I37" s="84"/>
      <c r="J37" s="84"/>
      <c r="K37" s="26"/>
      <c r="L37" s="65"/>
      <c r="M37" s="65"/>
      <c r="N37" s="47" t="s">
        <v>151</v>
      </c>
      <c r="O37" s="197">
        <v>40.142194715622871</v>
      </c>
      <c r="P37" s="65"/>
      <c r="Q37" s="65"/>
      <c r="R37" s="65"/>
      <c r="S37" s="65"/>
      <c r="T37" s="65"/>
    </row>
    <row r="38" spans="1:24" s="47" customFormat="1" x14ac:dyDescent="0.2">
      <c r="A38" s="20"/>
      <c r="B38" s="20"/>
      <c r="C38" s="84"/>
      <c r="D38" s="84"/>
      <c r="E38" s="84"/>
      <c r="F38" s="84"/>
      <c r="G38" s="84"/>
      <c r="H38" s="84"/>
      <c r="I38" s="84"/>
      <c r="J38" s="84"/>
      <c r="K38" s="26"/>
      <c r="L38" s="65"/>
      <c r="M38" s="65"/>
      <c r="O38" s="197"/>
      <c r="P38" s="65"/>
      <c r="Q38" s="65"/>
      <c r="R38" s="65"/>
      <c r="S38" s="65"/>
      <c r="T38" s="65"/>
    </row>
    <row r="39" spans="1:24" s="47" customFormat="1" x14ac:dyDescent="0.2">
      <c r="A39" s="20"/>
      <c r="B39" s="20"/>
      <c r="C39" s="84"/>
      <c r="D39" s="84"/>
      <c r="E39" s="84"/>
      <c r="F39" s="84"/>
      <c r="G39" s="84"/>
      <c r="H39" s="84"/>
      <c r="I39" s="84"/>
      <c r="J39" s="84"/>
      <c r="K39" s="26"/>
      <c r="L39" s="65"/>
      <c r="M39" s="65"/>
      <c r="O39" s="197"/>
      <c r="P39" s="65"/>
      <c r="Q39" s="65"/>
      <c r="R39" s="65"/>
      <c r="S39" s="65"/>
      <c r="T39" s="65"/>
    </row>
    <row r="40" spans="1:24" s="47" customFormat="1" ht="13.1" x14ac:dyDescent="0.2">
      <c r="A40" s="20"/>
      <c r="C40" s="219" t="s">
        <v>34</v>
      </c>
      <c r="D40" s="219"/>
      <c r="E40" s="219"/>
      <c r="F40" s="219"/>
      <c r="G40" s="219"/>
      <c r="H40" s="219"/>
      <c r="I40" s="219"/>
      <c r="J40" s="219"/>
      <c r="K40" s="26"/>
      <c r="L40" s="65"/>
      <c r="M40" s="65"/>
      <c r="P40" s="65"/>
      <c r="Q40" s="65"/>
      <c r="R40" s="65"/>
      <c r="S40" s="65"/>
      <c r="T40" s="65"/>
    </row>
    <row r="41" spans="1:24" s="47" customFormat="1" ht="13.1" x14ac:dyDescent="0.2">
      <c r="A41" s="20"/>
      <c r="C41" s="219" t="s">
        <v>402</v>
      </c>
      <c r="D41" s="219"/>
      <c r="E41" s="219"/>
      <c r="F41" s="219"/>
      <c r="G41" s="219"/>
      <c r="H41" s="219"/>
      <c r="I41" s="219"/>
      <c r="J41" s="219"/>
      <c r="K41" s="26"/>
      <c r="M41" s="65"/>
      <c r="O41" s="197"/>
      <c r="P41" s="65"/>
      <c r="Q41" s="65"/>
      <c r="R41" s="65"/>
      <c r="S41" s="65"/>
      <c r="T41" s="65"/>
    </row>
    <row r="42" spans="1:24" s="47" customFormat="1" ht="13.1" x14ac:dyDescent="0.25">
      <c r="A42" s="20"/>
      <c r="C42" s="59"/>
      <c r="D42" s="59"/>
      <c r="E42" s="59"/>
      <c r="F42" s="59"/>
      <c r="G42" s="59"/>
      <c r="H42" s="59"/>
      <c r="I42" s="76"/>
      <c r="J42" s="49"/>
      <c r="K42" s="26"/>
      <c r="Q42" s="46"/>
      <c r="R42" s="46"/>
      <c r="S42" s="65"/>
      <c r="T42" s="65"/>
    </row>
    <row r="43" spans="1:24" s="47" customFormat="1" ht="13.1" x14ac:dyDescent="0.25">
      <c r="A43" s="20"/>
      <c r="C43" s="59"/>
      <c r="D43" s="59"/>
      <c r="E43" s="59"/>
      <c r="F43" s="59"/>
      <c r="G43" s="59"/>
      <c r="H43" s="59"/>
      <c r="I43" s="76"/>
      <c r="J43" s="49"/>
      <c r="K43" s="26"/>
      <c r="Q43" s="46"/>
      <c r="R43" s="46"/>
    </row>
    <row r="44" spans="1:24" s="47" customFormat="1" ht="13.1" x14ac:dyDescent="0.25">
      <c r="A44" s="20"/>
      <c r="C44" s="59"/>
      <c r="D44" s="59"/>
      <c r="E44" s="59"/>
      <c r="F44" s="59"/>
      <c r="G44" s="59"/>
      <c r="H44" s="59"/>
      <c r="I44" s="76"/>
      <c r="J44" s="49"/>
      <c r="K44" s="26"/>
      <c r="Q44" s="46"/>
      <c r="R44" s="46"/>
    </row>
    <row r="45" spans="1:24" s="47" customFormat="1" ht="13.1" x14ac:dyDescent="0.25">
      <c r="A45" s="20"/>
      <c r="C45" s="59"/>
      <c r="D45" s="59"/>
      <c r="E45" s="59"/>
      <c r="F45" s="59"/>
      <c r="G45" s="59"/>
      <c r="H45" s="59"/>
      <c r="I45" s="76"/>
      <c r="J45" s="49"/>
      <c r="K45" s="26"/>
      <c r="Q45" s="46"/>
      <c r="R45" s="46"/>
    </row>
    <row r="46" spans="1:24" s="47" customFormat="1" ht="13.1" x14ac:dyDescent="0.25">
      <c r="A46" s="20"/>
      <c r="C46" s="59"/>
      <c r="D46" s="59"/>
      <c r="E46" s="59"/>
      <c r="F46" s="59"/>
      <c r="G46" s="59"/>
      <c r="H46" s="59"/>
      <c r="I46" s="76"/>
      <c r="J46" s="49"/>
      <c r="K46" s="26"/>
      <c r="Q46" s="46"/>
      <c r="R46" s="46"/>
    </row>
    <row r="47" spans="1:24" s="47" customFormat="1" ht="13.1" x14ac:dyDescent="0.25">
      <c r="A47" s="20"/>
      <c r="B47" s="20"/>
      <c r="C47" s="59"/>
      <c r="D47" s="59"/>
      <c r="E47" s="59"/>
      <c r="F47" s="59"/>
      <c r="G47" s="59"/>
      <c r="H47" s="59"/>
      <c r="I47" s="76"/>
      <c r="J47" s="49"/>
      <c r="K47" s="26"/>
      <c r="Q47" s="46"/>
      <c r="R47" s="46"/>
    </row>
    <row r="48" spans="1:24" s="47" customFormat="1" ht="13.1" x14ac:dyDescent="0.25">
      <c r="A48" s="20"/>
      <c r="B48" s="20"/>
      <c r="C48" s="59"/>
      <c r="D48" s="59"/>
      <c r="E48" s="59"/>
      <c r="F48" s="59"/>
      <c r="G48" s="59"/>
      <c r="H48" s="59"/>
      <c r="I48" s="76"/>
      <c r="J48" s="49"/>
      <c r="K48" s="26"/>
      <c r="Q48" s="46"/>
      <c r="R48" s="46"/>
    </row>
    <row r="49" spans="1:18" s="47" customFormat="1" ht="13.1" x14ac:dyDescent="0.25">
      <c r="A49" s="20"/>
      <c r="B49" s="20"/>
      <c r="C49" s="59"/>
      <c r="D49" s="59"/>
      <c r="E49" s="59"/>
      <c r="F49" s="59"/>
      <c r="G49" s="59"/>
      <c r="H49" s="59"/>
      <c r="I49" s="76"/>
      <c r="J49" s="49"/>
      <c r="K49" s="26"/>
      <c r="Q49" s="46"/>
      <c r="R49" s="46"/>
    </row>
    <row r="50" spans="1:18" s="47" customFormat="1" ht="13.1" x14ac:dyDescent="0.25">
      <c r="A50" s="20"/>
      <c r="B50" s="20"/>
      <c r="C50" s="59"/>
      <c r="D50" s="59"/>
      <c r="E50" s="59"/>
      <c r="F50" s="59"/>
      <c r="G50" s="59"/>
      <c r="H50" s="59"/>
      <c r="I50" s="76"/>
      <c r="J50" s="49"/>
      <c r="K50" s="26"/>
      <c r="Q50" s="46"/>
      <c r="R50" s="46"/>
    </row>
    <row r="51" spans="1:18" s="47" customFormat="1" ht="13.1" x14ac:dyDescent="0.25">
      <c r="A51" s="20"/>
      <c r="B51" s="20"/>
      <c r="C51" s="59"/>
      <c r="D51" s="59"/>
      <c r="E51" s="59"/>
      <c r="F51" s="59"/>
      <c r="G51" s="59"/>
      <c r="H51" s="59"/>
      <c r="I51" s="76"/>
      <c r="J51" s="49"/>
      <c r="K51" s="26"/>
      <c r="Q51" s="46"/>
      <c r="R51" s="46"/>
    </row>
    <row r="52" spans="1:18" s="47" customFormat="1" ht="13.1" x14ac:dyDescent="0.25">
      <c r="A52" s="20"/>
      <c r="B52" s="20"/>
      <c r="C52" s="59"/>
      <c r="D52" s="59"/>
      <c r="E52" s="59"/>
      <c r="F52" s="59"/>
      <c r="G52" s="59"/>
      <c r="H52" s="59"/>
      <c r="I52" s="76"/>
      <c r="J52" s="49"/>
      <c r="K52" s="26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6"/>
      <c r="J53" s="49"/>
      <c r="K53" s="26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6"/>
      <c r="J54" s="49"/>
      <c r="K54" s="26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6"/>
      <c r="J55" s="49"/>
      <c r="K55" s="26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Q64" s="46"/>
      <c r="R64" s="46"/>
    </row>
    <row r="65" spans="1:18" s="47" customFormat="1" x14ac:dyDescent="0.2">
      <c r="A65" s="51"/>
      <c r="B65" s="91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Q65" s="46"/>
      <c r="R65" s="46"/>
    </row>
    <row r="66" spans="1:18" s="47" customFormat="1" x14ac:dyDescent="0.2">
      <c r="A66" s="190"/>
      <c r="B66" s="20"/>
      <c r="C66" s="20"/>
      <c r="D66" s="20"/>
      <c r="E66" s="20"/>
      <c r="F66" s="20"/>
      <c r="G66" s="20"/>
      <c r="H66" s="20"/>
      <c r="I66" s="20"/>
      <c r="J66" s="20"/>
      <c r="K66" s="20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1010-D51E-4410-84CA-6589092187F4}">
  <sheetPr>
    <tabColor theme="3"/>
  </sheetPr>
  <dimension ref="A1:BM185"/>
  <sheetViews>
    <sheetView showGridLines="0" workbookViewId="0"/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3" width="11.5546875" style="65" customWidth="1"/>
    <col min="14" max="14" width="11.5546875" style="47" customWidth="1"/>
    <col min="15" max="15" width="8.44140625" style="47" bestFit="1" customWidth="1"/>
    <col min="16" max="16" width="5.6640625" style="47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6"/>
  </cols>
  <sheetData>
    <row r="1" spans="1:26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6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</row>
    <row r="3" spans="1:26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</row>
    <row r="4" spans="1:26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</row>
    <row r="5" spans="1:26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</row>
    <row r="6" spans="1:26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</row>
    <row r="7" spans="1:26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</row>
    <row r="8" spans="1:26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6" ht="13.1" x14ac:dyDescent="0.25">
      <c r="B9" s="20"/>
      <c r="C9" s="220" t="s">
        <v>387</v>
      </c>
      <c r="D9" s="220"/>
      <c r="E9" s="220"/>
      <c r="F9" s="220"/>
      <c r="G9" s="220"/>
      <c r="H9" s="220"/>
      <c r="I9" s="220"/>
      <c r="J9" s="220"/>
      <c r="K9" s="26"/>
    </row>
    <row r="10" spans="1:26" ht="13.1" x14ac:dyDescent="0.25">
      <c r="B10" s="20"/>
      <c r="C10" s="221" t="s">
        <v>407</v>
      </c>
      <c r="D10" s="221"/>
      <c r="E10" s="221"/>
      <c r="F10" s="221"/>
      <c r="G10" s="221"/>
      <c r="H10" s="221"/>
      <c r="I10" s="221"/>
      <c r="J10" s="221"/>
      <c r="K10" s="26"/>
    </row>
    <row r="11" spans="1:26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6" ht="15.75" customHeight="1" x14ac:dyDescent="0.25">
      <c r="B12" s="27"/>
      <c r="C12" s="223" t="s">
        <v>400</v>
      </c>
      <c r="D12" s="223"/>
      <c r="E12" s="222" t="s">
        <v>401</v>
      </c>
      <c r="F12" s="222" t="s">
        <v>383</v>
      </c>
      <c r="G12" s="221" t="s">
        <v>56</v>
      </c>
      <c r="H12" s="221"/>
      <c r="I12" s="222" t="s">
        <v>401</v>
      </c>
      <c r="J12" s="222" t="s">
        <v>383</v>
      </c>
      <c r="K12" s="26"/>
    </row>
    <row r="13" spans="1:26" ht="15.75" customHeight="1" x14ac:dyDescent="0.2">
      <c r="B13" s="31"/>
      <c r="C13" s="62">
        <v>2023</v>
      </c>
      <c r="D13" s="29">
        <v>2024</v>
      </c>
      <c r="E13" s="222"/>
      <c r="F13" s="222"/>
      <c r="G13" s="185">
        <v>2023</v>
      </c>
      <c r="H13" s="186">
        <v>2024</v>
      </c>
      <c r="I13" s="222"/>
      <c r="J13" s="222"/>
      <c r="K13" s="26"/>
    </row>
    <row r="14" spans="1:26" ht="13.1" x14ac:dyDescent="0.2">
      <c r="B14" s="31"/>
      <c r="C14" s="77"/>
      <c r="D14" s="77"/>
      <c r="E14" s="62"/>
      <c r="F14" s="31"/>
      <c r="G14" s="31"/>
      <c r="H14" s="31"/>
      <c r="I14" s="69"/>
      <c r="J14" s="69"/>
      <c r="K14" s="26"/>
      <c r="P14" s="214"/>
      <c r="R14" s="86"/>
      <c r="S14" s="46"/>
      <c r="T14" s="46"/>
      <c r="U14" s="46"/>
      <c r="V14" s="46"/>
      <c r="W14" s="46"/>
      <c r="X14" s="46"/>
      <c r="Y14" s="46"/>
    </row>
    <row r="15" spans="1:26" ht="13.1" x14ac:dyDescent="0.25">
      <c r="A15" s="34"/>
      <c r="B15" s="85" t="s">
        <v>33</v>
      </c>
      <c r="C15" s="79">
        <v>1563014.7443800003</v>
      </c>
      <c r="D15" s="78">
        <v>1472244.9646999999</v>
      </c>
      <c r="E15" s="188">
        <v>-5.807352746119232</v>
      </c>
      <c r="F15" s="37">
        <v>100</v>
      </c>
      <c r="G15" s="79">
        <v>163541.34449999977</v>
      </c>
      <c r="H15" s="78">
        <f>SUM(H16:H36)</f>
        <v>178739.916</v>
      </c>
      <c r="I15" s="80">
        <f>+H15/G15*100-100</f>
        <v>9.2934123456470843</v>
      </c>
      <c r="J15" s="39">
        <v>100</v>
      </c>
      <c r="K15" s="26"/>
      <c r="P15" s="215"/>
      <c r="Q15" s="87"/>
      <c r="R15" s="85"/>
      <c r="S15" s="87"/>
      <c r="T15" s="86"/>
      <c r="U15" s="87"/>
      <c r="V15" s="113"/>
      <c r="W15" s="87"/>
      <c r="X15" s="86"/>
      <c r="Y15" s="87"/>
      <c r="Z15" s="74"/>
    </row>
    <row r="16" spans="1:26" ht="13.1" x14ac:dyDescent="0.25">
      <c r="A16" s="122" t="s">
        <v>163</v>
      </c>
      <c r="B16" s="20" t="s">
        <v>149</v>
      </c>
      <c r="C16" s="41">
        <v>25011.229999999989</v>
      </c>
      <c r="D16" s="81">
        <v>27049.343000000001</v>
      </c>
      <c r="E16" s="82">
        <v>8.1487915628300414</v>
      </c>
      <c r="F16" s="42">
        <v>1.8372854822778666</v>
      </c>
      <c r="G16" s="41">
        <v>3053.3400000000033</v>
      </c>
      <c r="H16" s="81">
        <v>3254.41</v>
      </c>
      <c r="I16" s="83">
        <v>6.5852476304635701</v>
      </c>
      <c r="J16" s="42">
        <v>1.8188328350159881</v>
      </c>
      <c r="K16" s="26"/>
      <c r="L16" s="191"/>
      <c r="N16" s="47" t="s">
        <v>62</v>
      </c>
      <c r="O16" s="47" t="s">
        <v>386</v>
      </c>
      <c r="P16" s="215"/>
      <c r="Q16" s="111"/>
      <c r="R16" s="20"/>
      <c r="S16" s="111"/>
      <c r="T16" s="86"/>
      <c r="U16" s="111"/>
      <c r="V16" s="113"/>
      <c r="W16" s="111"/>
      <c r="X16" s="86"/>
      <c r="Y16" s="111"/>
      <c r="Z16" s="74"/>
    </row>
    <row r="17" spans="1:26" x14ac:dyDescent="0.2">
      <c r="A17" s="121" t="s">
        <v>164</v>
      </c>
      <c r="B17" s="20" t="s">
        <v>150</v>
      </c>
      <c r="C17" s="41">
        <v>76590.429999999949</v>
      </c>
      <c r="D17" s="81">
        <v>69713.56</v>
      </c>
      <c r="E17" s="82">
        <v>-8.9787588344914013</v>
      </c>
      <c r="F17" s="42">
        <v>4.7351875313905767</v>
      </c>
      <c r="G17" s="41">
        <v>7657.7290000000012</v>
      </c>
      <c r="H17" s="81">
        <v>8463.4930000000004</v>
      </c>
      <c r="I17" s="83">
        <v>10.522231852289352</v>
      </c>
      <c r="J17" s="42">
        <v>4.7300982258928563</v>
      </c>
      <c r="K17" s="26"/>
      <c r="L17" s="191"/>
      <c r="N17" s="47" t="s">
        <v>160</v>
      </c>
      <c r="O17" s="197">
        <v>0.25488794935458747</v>
      </c>
      <c r="P17" s="215"/>
      <c r="Q17" s="111"/>
      <c r="R17" s="20"/>
      <c r="S17" s="111"/>
      <c r="T17" s="86"/>
      <c r="U17" s="111"/>
      <c r="V17" s="113"/>
      <c r="W17" s="111"/>
      <c r="X17" s="86"/>
      <c r="Y17" s="111"/>
      <c r="Z17" s="74"/>
    </row>
    <row r="18" spans="1:26" ht="13.1" x14ac:dyDescent="0.25">
      <c r="A18" s="121" t="s">
        <v>165</v>
      </c>
      <c r="B18" s="35" t="s">
        <v>151</v>
      </c>
      <c r="C18" s="81">
        <v>684669.14838000061</v>
      </c>
      <c r="D18" s="81">
        <v>626531.23419999995</v>
      </c>
      <c r="E18" s="93">
        <v>-8.4913880401302038</v>
      </c>
      <c r="F18" s="94">
        <v>42.556181153431119</v>
      </c>
      <c r="G18" s="81">
        <v>71473.785999999847</v>
      </c>
      <c r="H18" s="81">
        <v>75836.606</v>
      </c>
      <c r="I18" s="75">
        <f>+H18/G18*100-100</f>
        <v>6.1040840903547036</v>
      </c>
      <c r="J18" s="94">
        <v>42.489139641339271</v>
      </c>
      <c r="K18" s="26"/>
      <c r="L18" s="191"/>
      <c r="N18" s="47" t="s">
        <v>155</v>
      </c>
      <c r="O18" s="197">
        <v>0.55462013426983336</v>
      </c>
      <c r="P18" s="209"/>
      <c r="Q18" s="111"/>
      <c r="R18" s="20"/>
      <c r="S18" s="111"/>
      <c r="T18" s="86"/>
      <c r="U18" s="111"/>
      <c r="V18" s="113"/>
      <c r="W18" s="111"/>
      <c r="X18" s="86"/>
      <c r="Y18" s="111"/>
      <c r="Z18" s="74"/>
    </row>
    <row r="19" spans="1:26" x14ac:dyDescent="0.2">
      <c r="A19" s="121" t="s">
        <v>166</v>
      </c>
      <c r="B19" s="20" t="s">
        <v>152</v>
      </c>
      <c r="C19" s="41">
        <v>149890.70999999958</v>
      </c>
      <c r="D19" s="81">
        <v>141024.807</v>
      </c>
      <c r="E19" s="82">
        <v>-5.9149116045948347</v>
      </c>
      <c r="F19" s="42">
        <v>9.578895522236456</v>
      </c>
      <c r="G19" s="41">
        <v>16059.812999999978</v>
      </c>
      <c r="H19" s="81">
        <v>15199.056</v>
      </c>
      <c r="I19" s="83">
        <v>-5.3596950350541306</v>
      </c>
      <c r="J19" s="42">
        <v>8.4944865932831952</v>
      </c>
      <c r="K19" s="26"/>
      <c r="L19" s="191"/>
      <c r="N19" s="47" t="s">
        <v>67</v>
      </c>
      <c r="O19" s="197">
        <v>0.58803108229778145</v>
      </c>
      <c r="P19" s="209"/>
      <c r="Q19" s="111"/>
      <c r="R19" s="20"/>
      <c r="S19" s="111"/>
      <c r="T19" s="86"/>
      <c r="U19" s="111"/>
      <c r="V19" s="113"/>
      <c r="W19" s="111"/>
      <c r="X19" s="86"/>
      <c r="Y19" s="111"/>
      <c r="Z19" s="74"/>
    </row>
    <row r="20" spans="1:26" x14ac:dyDescent="0.2">
      <c r="A20" s="121" t="s">
        <v>167</v>
      </c>
      <c r="B20" s="20" t="s">
        <v>153</v>
      </c>
      <c r="C20" s="41">
        <v>98077.570499999943</v>
      </c>
      <c r="D20" s="81">
        <v>95769.004000000001</v>
      </c>
      <c r="E20" s="82">
        <v>-2.3538169718426474</v>
      </c>
      <c r="F20" s="42">
        <v>6.5049639357751117</v>
      </c>
      <c r="G20" s="41">
        <v>10037.230999999991</v>
      </c>
      <c r="H20" s="81">
        <v>11109.9365</v>
      </c>
      <c r="I20" s="83">
        <v>10.687265242774728</v>
      </c>
      <c r="J20" s="42">
        <v>6.2091492163380169</v>
      </c>
      <c r="K20" s="61"/>
      <c r="L20" s="191"/>
      <c r="N20" s="47" t="s">
        <v>69</v>
      </c>
      <c r="O20" s="197">
        <v>0.68806368796541895</v>
      </c>
      <c r="P20" s="209"/>
      <c r="Q20" s="111"/>
      <c r="R20" s="20"/>
      <c r="S20" s="111"/>
      <c r="T20" s="86"/>
      <c r="U20" s="111"/>
      <c r="V20" s="113"/>
      <c r="W20" s="111"/>
      <c r="X20" s="86"/>
      <c r="Y20" s="111"/>
      <c r="Z20" s="74"/>
    </row>
    <row r="21" spans="1:26" x14ac:dyDescent="0.2">
      <c r="A21" s="121" t="s">
        <v>168</v>
      </c>
      <c r="B21" s="20" t="s">
        <v>63</v>
      </c>
      <c r="C21" s="41">
        <v>41419.911599999905</v>
      </c>
      <c r="D21" s="81">
        <v>40621.269999999997</v>
      </c>
      <c r="E21" s="82">
        <v>-1.9281586298699551</v>
      </c>
      <c r="F21" s="42">
        <v>2.7591379813805248</v>
      </c>
      <c r="G21" s="41">
        <v>4220.7179999999935</v>
      </c>
      <c r="H21" s="81">
        <v>5157.7889999999998</v>
      </c>
      <c r="I21" s="83">
        <v>22.201696488607098</v>
      </c>
      <c r="J21" s="42">
        <v>2.8825980713199253</v>
      </c>
      <c r="K21" s="61"/>
      <c r="L21" s="191"/>
      <c r="N21" s="47" t="s">
        <v>157</v>
      </c>
      <c r="O21" s="197">
        <v>0.86443134839271096</v>
      </c>
      <c r="P21" s="212"/>
      <c r="Q21" s="111"/>
      <c r="R21" s="20"/>
      <c r="S21" s="111"/>
      <c r="T21" s="86"/>
      <c r="U21" s="111"/>
      <c r="V21" s="113"/>
      <c r="W21" s="111"/>
      <c r="X21" s="86"/>
      <c r="Y21" s="111"/>
      <c r="Z21" s="74"/>
    </row>
    <row r="22" spans="1:26" s="47" customFormat="1" x14ac:dyDescent="0.2">
      <c r="A22" s="121" t="s">
        <v>169</v>
      </c>
      <c r="B22" s="20" t="s">
        <v>154</v>
      </c>
      <c r="C22" s="41">
        <v>57180.014999999767</v>
      </c>
      <c r="D22" s="81">
        <v>50773.962</v>
      </c>
      <c r="E22" s="82">
        <v>-11.203307659152927</v>
      </c>
      <c r="F22" s="42">
        <v>3.4487441436314397</v>
      </c>
      <c r="G22" s="41">
        <v>5694.2809999999699</v>
      </c>
      <c r="H22" s="81">
        <v>5549.625</v>
      </c>
      <c r="I22" s="83">
        <v>-2.5403734027170515</v>
      </c>
      <c r="J22" s="42">
        <v>3.1015883591881797</v>
      </c>
      <c r="K22" s="26"/>
      <c r="L22" s="191"/>
      <c r="M22" s="65"/>
      <c r="N22" s="47" t="s">
        <v>66</v>
      </c>
      <c r="O22" s="197">
        <v>1.1661573591116661</v>
      </c>
      <c r="Q22" s="111"/>
      <c r="R22" s="20"/>
      <c r="S22" s="111"/>
      <c r="T22" s="86"/>
      <c r="U22" s="111"/>
      <c r="V22" s="113"/>
      <c r="W22" s="111"/>
      <c r="X22" s="86"/>
      <c r="Y22" s="111"/>
      <c r="Z22" s="74"/>
    </row>
    <row r="23" spans="1:26" s="47" customFormat="1" x14ac:dyDescent="0.2">
      <c r="A23" s="121" t="s">
        <v>170</v>
      </c>
      <c r="B23" s="20" t="s">
        <v>155</v>
      </c>
      <c r="C23" s="41">
        <v>8118.1894999999995</v>
      </c>
      <c r="D23" s="81">
        <v>8165.3670000000002</v>
      </c>
      <c r="E23" s="82">
        <v>0.58113326869249704</v>
      </c>
      <c r="F23" s="42">
        <v>0.55462013426983336</v>
      </c>
      <c r="G23" s="41">
        <v>961.56150000000014</v>
      </c>
      <c r="H23" s="81">
        <v>1037.664</v>
      </c>
      <c r="I23" s="83">
        <v>7.9144703692899441</v>
      </c>
      <c r="J23" s="42">
        <v>0.57993226265714226</v>
      </c>
      <c r="K23" s="26"/>
      <c r="L23" s="191"/>
      <c r="M23" s="65"/>
      <c r="N23" s="47" t="s">
        <v>68</v>
      </c>
      <c r="O23" s="197">
        <v>1.2572808495746388</v>
      </c>
      <c r="Q23" s="111"/>
      <c r="R23" s="20"/>
      <c r="S23" s="111"/>
      <c r="T23" s="86"/>
      <c r="U23" s="111"/>
      <c r="V23" s="113"/>
      <c r="W23" s="111"/>
      <c r="X23" s="86"/>
      <c r="Y23" s="111"/>
      <c r="Z23" s="74"/>
    </row>
    <row r="24" spans="1:26" s="47" customFormat="1" x14ac:dyDescent="0.2">
      <c r="A24" s="121" t="s">
        <v>171</v>
      </c>
      <c r="B24" s="20" t="s">
        <v>71</v>
      </c>
      <c r="C24" s="41">
        <v>25688.122999999843</v>
      </c>
      <c r="D24" s="81">
        <v>22185.41</v>
      </c>
      <c r="E24" s="82">
        <v>-13.63553499023601</v>
      </c>
      <c r="F24" s="42">
        <v>1.5069102311055098</v>
      </c>
      <c r="G24" s="41">
        <v>3604.7159999999594</v>
      </c>
      <c r="H24" s="81">
        <v>3549.386</v>
      </c>
      <c r="I24" s="83">
        <v>-1.5349336813208083</v>
      </c>
      <c r="J24" s="42">
        <v>1.9836897627975758</v>
      </c>
      <c r="K24" s="26"/>
      <c r="L24" s="191"/>
      <c r="M24" s="65"/>
      <c r="N24" s="47" t="s">
        <v>71</v>
      </c>
      <c r="O24" s="197">
        <v>1.5069102311055098</v>
      </c>
      <c r="Q24" s="111"/>
      <c r="R24" s="20"/>
      <c r="S24" s="111"/>
      <c r="T24" s="86"/>
      <c r="U24" s="111"/>
      <c r="V24" s="113"/>
      <c r="W24" s="111"/>
      <c r="X24" s="86"/>
      <c r="Y24" s="111"/>
      <c r="Z24" s="74"/>
    </row>
    <row r="25" spans="1:26" s="47" customFormat="1" x14ac:dyDescent="0.2">
      <c r="A25" s="121" t="s">
        <v>172</v>
      </c>
      <c r="B25" s="20" t="s">
        <v>66</v>
      </c>
      <c r="C25" s="41">
        <v>16422.807999999983</v>
      </c>
      <c r="D25" s="81">
        <v>17168.692999999999</v>
      </c>
      <c r="E25" s="82">
        <v>4.541762894628107</v>
      </c>
      <c r="F25" s="42">
        <v>1.1661573591116661</v>
      </c>
      <c r="G25" s="41">
        <v>1590.6219999999944</v>
      </c>
      <c r="H25" s="81">
        <v>2006.4349999999999</v>
      </c>
      <c r="I25" s="83">
        <v>26.141534569495903</v>
      </c>
      <c r="J25" s="42">
        <v>1.1213614324333148</v>
      </c>
      <c r="K25" s="26"/>
      <c r="L25" s="191"/>
      <c r="M25" s="65"/>
      <c r="N25" s="47" t="s">
        <v>64</v>
      </c>
      <c r="O25" s="197">
        <v>1.4584471684286142</v>
      </c>
      <c r="Q25" s="111"/>
      <c r="R25" s="20"/>
      <c r="S25" s="111"/>
      <c r="T25" s="86"/>
      <c r="U25" s="111"/>
      <c r="V25" s="113"/>
      <c r="W25" s="111"/>
      <c r="X25" s="86"/>
      <c r="Y25" s="111"/>
      <c r="Z25" s="74"/>
    </row>
    <row r="26" spans="1:26" s="47" customFormat="1" x14ac:dyDescent="0.2">
      <c r="A26" s="121" t="s">
        <v>173</v>
      </c>
      <c r="B26" s="20" t="s">
        <v>156</v>
      </c>
      <c r="C26" s="41">
        <v>185078.12800000084</v>
      </c>
      <c r="D26" s="81">
        <v>185132.50400000002</v>
      </c>
      <c r="E26" s="82">
        <v>2.9380024850468089E-2</v>
      </c>
      <c r="F26" s="42">
        <v>12.574843754872312</v>
      </c>
      <c r="G26" s="41">
        <v>18225.676000000061</v>
      </c>
      <c r="H26" s="81">
        <v>23979.577000000001</v>
      </c>
      <c r="I26" s="83">
        <v>31.570302248322207</v>
      </c>
      <c r="J26" s="42">
        <v>13.401766224106423</v>
      </c>
      <c r="K26" s="26"/>
      <c r="L26" s="191"/>
      <c r="M26" s="65"/>
      <c r="N26" s="47" t="s">
        <v>70</v>
      </c>
      <c r="O26" s="197">
        <v>1.4554509958447273</v>
      </c>
      <c r="Q26" s="111"/>
      <c r="R26" s="20"/>
      <c r="S26" s="111"/>
      <c r="T26" s="86"/>
      <c r="U26" s="111"/>
      <c r="V26" s="113"/>
      <c r="W26" s="111"/>
      <c r="X26" s="86"/>
      <c r="Y26" s="111"/>
      <c r="Z26" s="74"/>
    </row>
    <row r="27" spans="1:26" s="47" customFormat="1" x14ac:dyDescent="0.2">
      <c r="A27" s="121" t="s">
        <v>174</v>
      </c>
      <c r="B27" s="20" t="s">
        <v>157</v>
      </c>
      <c r="C27" s="41">
        <v>12842.593999999972</v>
      </c>
      <c r="D27" s="81">
        <v>12726.547</v>
      </c>
      <c r="E27" s="82">
        <v>-0.90361028309368407</v>
      </c>
      <c r="F27" s="42">
        <v>0.86443134839271096</v>
      </c>
      <c r="G27" s="41">
        <v>1247.0529999999985</v>
      </c>
      <c r="H27" s="81">
        <v>1640.29</v>
      </c>
      <c r="I27" s="83">
        <v>31.533302914952458</v>
      </c>
      <c r="J27" s="42">
        <v>0.9167293951740485</v>
      </c>
      <c r="K27" s="26"/>
      <c r="L27" s="191"/>
      <c r="M27" s="65"/>
      <c r="N27" s="47" t="s">
        <v>158</v>
      </c>
      <c r="O27" s="197">
        <v>1.8129507751747587</v>
      </c>
      <c r="Q27" s="111"/>
      <c r="R27" s="20"/>
      <c r="S27" s="111"/>
      <c r="T27" s="86"/>
      <c r="U27" s="111"/>
      <c r="V27" s="113"/>
      <c r="W27" s="111"/>
      <c r="X27" s="86"/>
      <c r="Y27" s="111"/>
      <c r="Z27" s="74"/>
    </row>
    <row r="28" spans="1:26" s="47" customFormat="1" x14ac:dyDescent="0.2">
      <c r="A28" s="121" t="s">
        <v>175</v>
      </c>
      <c r="B28" s="20" t="s">
        <v>158</v>
      </c>
      <c r="C28" s="41">
        <v>28656.281000000006</v>
      </c>
      <c r="D28" s="81">
        <v>26691.076500000003</v>
      </c>
      <c r="E28" s="82">
        <v>-6.8578490698077701</v>
      </c>
      <c r="F28" s="42">
        <v>1.8129507751747587</v>
      </c>
      <c r="G28" s="41">
        <v>3029.1239999999984</v>
      </c>
      <c r="H28" s="81">
        <v>3308.5095000000001</v>
      </c>
      <c r="I28" s="83">
        <v>9.2233101054959121</v>
      </c>
      <c r="J28" s="42">
        <v>1.849068099459604</v>
      </c>
      <c r="K28" s="26"/>
      <c r="L28" s="191"/>
      <c r="M28" s="65"/>
      <c r="N28" s="47" t="s">
        <v>159</v>
      </c>
      <c r="O28" s="197">
        <v>1.7103699183057566</v>
      </c>
      <c r="Q28" s="111"/>
      <c r="R28" s="20"/>
      <c r="S28" s="111"/>
      <c r="T28" s="86"/>
      <c r="U28" s="111"/>
      <c r="V28" s="113"/>
      <c r="W28" s="111"/>
      <c r="X28" s="86"/>
      <c r="Y28" s="111"/>
      <c r="Z28" s="74"/>
    </row>
    <row r="29" spans="1:26" s="47" customFormat="1" x14ac:dyDescent="0.2">
      <c r="A29" s="121" t="s">
        <v>176</v>
      </c>
      <c r="B29" s="20" t="s">
        <v>70</v>
      </c>
      <c r="C29" s="41">
        <v>27702.499999999916</v>
      </c>
      <c r="D29" s="81">
        <v>21427.804000000004</v>
      </c>
      <c r="E29" s="82">
        <v>-22.650287880154977</v>
      </c>
      <c r="F29" s="42">
        <v>1.4554509958447273</v>
      </c>
      <c r="G29" s="41">
        <v>2876.2209999999977</v>
      </c>
      <c r="H29" s="81">
        <v>2540.0740000000001</v>
      </c>
      <c r="I29" s="83">
        <v>-11.687106102069279</v>
      </c>
      <c r="J29" s="42">
        <v>1.4196029371131484</v>
      </c>
      <c r="K29" s="26"/>
      <c r="L29" s="191"/>
      <c r="M29" s="65"/>
      <c r="N29" s="47" t="s">
        <v>149</v>
      </c>
      <c r="O29" s="197">
        <v>1.8372854822778666</v>
      </c>
      <c r="Q29" s="111"/>
      <c r="R29" s="20"/>
      <c r="S29" s="111"/>
      <c r="T29" s="86"/>
      <c r="U29" s="111"/>
      <c r="V29" s="113"/>
      <c r="W29" s="111"/>
      <c r="X29" s="86"/>
      <c r="Y29" s="111"/>
      <c r="Z29" s="74"/>
    </row>
    <row r="30" spans="1:26" s="47" customFormat="1" x14ac:dyDescent="0.2">
      <c r="A30" s="121" t="s">
        <v>177</v>
      </c>
      <c r="B30" s="20" t="s">
        <v>159</v>
      </c>
      <c r="C30" s="41">
        <v>22463.367000000067</v>
      </c>
      <c r="D30" s="81">
        <v>25180.835000000003</v>
      </c>
      <c r="E30" s="82">
        <v>12.097331624417336</v>
      </c>
      <c r="F30" s="42">
        <v>1.7103699183057566</v>
      </c>
      <c r="G30" s="41">
        <v>2604.7550000000037</v>
      </c>
      <c r="H30" s="81">
        <v>2925.7909999999997</v>
      </c>
      <c r="I30" s="83">
        <v>12.324997936466019</v>
      </c>
      <c r="J30" s="42">
        <v>1.6351734228920949</v>
      </c>
      <c r="K30" s="26"/>
      <c r="L30" s="191"/>
      <c r="M30" s="65"/>
      <c r="N30" s="47" t="s">
        <v>65</v>
      </c>
      <c r="O30" s="197">
        <v>2.6871589951785966</v>
      </c>
      <c r="Q30" s="111"/>
      <c r="R30" s="20"/>
      <c r="S30" s="111"/>
      <c r="T30" s="86"/>
      <c r="U30" s="111"/>
      <c r="V30" s="113"/>
      <c r="W30" s="111"/>
      <c r="X30" s="86"/>
      <c r="Y30" s="111"/>
      <c r="Z30" s="74"/>
    </row>
    <row r="31" spans="1:26" s="47" customFormat="1" x14ac:dyDescent="0.2">
      <c r="A31" s="121" t="s">
        <v>178</v>
      </c>
      <c r="B31" s="20" t="s">
        <v>160</v>
      </c>
      <c r="C31" s="41">
        <v>6824.0920000000124</v>
      </c>
      <c r="D31" s="81">
        <v>3752.5749999999998</v>
      </c>
      <c r="E31" s="82">
        <v>-45.009900218226939</v>
      </c>
      <c r="F31" s="42">
        <v>0.25488794935458747</v>
      </c>
      <c r="G31" s="41">
        <v>552.44300000000021</v>
      </c>
      <c r="H31" s="81">
        <v>438.76</v>
      </c>
      <c r="I31" s="83">
        <v>-20.578231600364234</v>
      </c>
      <c r="J31" s="42">
        <v>0.24521529084891425</v>
      </c>
      <c r="K31" s="26"/>
      <c r="L31" s="191"/>
      <c r="M31" s="65"/>
      <c r="N31" s="47" t="s">
        <v>63</v>
      </c>
      <c r="O31" s="197">
        <v>2.7591379813805248</v>
      </c>
      <c r="Q31" s="111"/>
      <c r="R31" s="20"/>
      <c r="S31" s="111"/>
      <c r="T31" s="86"/>
      <c r="U31" s="111"/>
      <c r="V31" s="113"/>
      <c r="W31" s="111"/>
      <c r="X31" s="86"/>
      <c r="Y31" s="111"/>
      <c r="Z31" s="74"/>
    </row>
    <row r="32" spans="1:26" s="47" customFormat="1" x14ac:dyDescent="0.2">
      <c r="A32" s="121" t="s">
        <v>179</v>
      </c>
      <c r="B32" s="20" t="s">
        <v>67</v>
      </c>
      <c r="C32" s="41">
        <v>9329.7349999999951</v>
      </c>
      <c r="D32" s="81">
        <v>8657.2579999999998</v>
      </c>
      <c r="E32" s="82">
        <v>-7.2078896131561692</v>
      </c>
      <c r="F32" s="42">
        <v>0.58803108229778145</v>
      </c>
      <c r="G32" s="41">
        <v>981.10199999999941</v>
      </c>
      <c r="H32" s="81">
        <v>1132.0530000000001</v>
      </c>
      <c r="I32" s="83">
        <v>15.385862020462795</v>
      </c>
      <c r="J32" s="42">
        <v>0.6326846240573113</v>
      </c>
      <c r="K32" s="26"/>
      <c r="L32" s="191"/>
      <c r="M32" s="65"/>
      <c r="N32" s="47" t="s">
        <v>154</v>
      </c>
      <c r="O32" s="197">
        <v>3.4487441436314397</v>
      </c>
      <c r="Q32" s="111"/>
      <c r="R32" s="20"/>
      <c r="S32" s="111"/>
      <c r="T32" s="86"/>
      <c r="U32" s="111"/>
      <c r="V32" s="113"/>
      <c r="W32" s="111"/>
      <c r="X32" s="86"/>
      <c r="Y32" s="111"/>
      <c r="Z32" s="74"/>
    </row>
    <row r="33" spans="1:26" s="47" customFormat="1" x14ac:dyDescent="0.2">
      <c r="A33" s="121" t="s">
        <v>180</v>
      </c>
      <c r="B33" s="20" t="s">
        <v>68</v>
      </c>
      <c r="C33" s="41">
        <v>17037.228399999942</v>
      </c>
      <c r="D33" s="81">
        <v>18510.254000000001</v>
      </c>
      <c r="E33" s="82">
        <v>8.6459227135797789</v>
      </c>
      <c r="F33" s="42">
        <v>1.2572808495746388</v>
      </c>
      <c r="G33" s="41">
        <v>1657.7859999999896</v>
      </c>
      <c r="H33" s="81">
        <v>2332.174</v>
      </c>
      <c r="I33" s="83">
        <v>40.680039522593063</v>
      </c>
      <c r="J33" s="42">
        <v>1.3034112629234107</v>
      </c>
      <c r="K33" s="26"/>
      <c r="L33" s="191"/>
      <c r="M33" s="65"/>
      <c r="N33" s="47" t="s">
        <v>150</v>
      </c>
      <c r="O33" s="197">
        <v>4.7351875313905767</v>
      </c>
      <c r="Q33" s="111"/>
      <c r="R33" s="20"/>
      <c r="S33" s="111"/>
      <c r="T33" s="86"/>
      <c r="U33" s="111"/>
      <c r="V33" s="113"/>
      <c r="W33" s="111"/>
      <c r="X33" s="86"/>
      <c r="Y33" s="111"/>
      <c r="Z33" s="74"/>
    </row>
    <row r="34" spans="1:26" s="47" customFormat="1" x14ac:dyDescent="0.2">
      <c r="A34" s="121" t="s">
        <v>181</v>
      </c>
      <c r="B34" s="20" t="s">
        <v>65</v>
      </c>
      <c r="C34" s="41">
        <v>35162.699000000015</v>
      </c>
      <c r="D34" s="81">
        <v>39561.563000000002</v>
      </c>
      <c r="E34" s="82">
        <v>12.510029449104536</v>
      </c>
      <c r="F34" s="42">
        <v>2.6871589951785966</v>
      </c>
      <c r="G34" s="41">
        <v>4246.1740000000018</v>
      </c>
      <c r="H34" s="81">
        <v>5465.4930000000004</v>
      </c>
      <c r="I34" s="83">
        <v>28.715709718913985</v>
      </c>
      <c r="J34" s="42">
        <v>3.0545684557108781</v>
      </c>
      <c r="K34" s="26"/>
      <c r="L34" s="191"/>
      <c r="M34" s="65"/>
      <c r="N34" s="47" t="s">
        <v>153</v>
      </c>
      <c r="O34" s="197">
        <v>6.5049639357751117</v>
      </c>
      <c r="Q34" s="111"/>
      <c r="R34" s="20"/>
      <c r="S34" s="111"/>
      <c r="T34" s="86"/>
      <c r="U34" s="111"/>
      <c r="V34" s="113"/>
      <c r="W34" s="111"/>
      <c r="X34" s="86"/>
      <c r="Y34" s="111"/>
      <c r="Z34" s="74"/>
    </row>
    <row r="35" spans="1:26" s="47" customFormat="1" x14ac:dyDescent="0.2">
      <c r="A35" s="121" t="s">
        <v>182</v>
      </c>
      <c r="B35" s="20" t="s">
        <v>69</v>
      </c>
      <c r="C35" s="41">
        <v>10595.634000000011</v>
      </c>
      <c r="D35" s="81">
        <v>10129.983</v>
      </c>
      <c r="E35" s="82">
        <v>-4.3947440993149627</v>
      </c>
      <c r="F35" s="42">
        <v>0.68806368796541895</v>
      </c>
      <c r="G35" s="41">
        <v>1118.9030000000009</v>
      </c>
      <c r="H35" s="81">
        <v>1449.9940000000001</v>
      </c>
      <c r="I35" s="83">
        <v>29.590679442275075</v>
      </c>
      <c r="J35" s="42">
        <v>0.81037628872089651</v>
      </c>
      <c r="K35" s="26"/>
      <c r="L35" s="191"/>
      <c r="M35" s="65"/>
      <c r="N35" s="47" t="s">
        <v>152</v>
      </c>
      <c r="O35" s="197">
        <v>9.578895522236456</v>
      </c>
      <c r="Q35" s="111"/>
      <c r="R35" s="20"/>
      <c r="S35" s="111"/>
      <c r="T35" s="86"/>
      <c r="U35" s="111"/>
      <c r="V35" s="113"/>
      <c r="W35" s="111"/>
      <c r="X35" s="86"/>
      <c r="Y35" s="111"/>
      <c r="Z35" s="74"/>
    </row>
    <row r="36" spans="1:26" s="47" customFormat="1" x14ac:dyDescent="0.2">
      <c r="A36" s="121" t="s">
        <v>161</v>
      </c>
      <c r="B36" s="20" t="s">
        <v>64</v>
      </c>
      <c r="C36" s="41">
        <v>24254.349999999973</v>
      </c>
      <c r="D36" s="81">
        <v>21471.914999999997</v>
      </c>
      <c r="E36" s="82">
        <v>-11.471900916742683</v>
      </c>
      <c r="F36" s="42">
        <v>1.4584471684286142</v>
      </c>
      <c r="G36" s="41">
        <v>2648.3099999999949</v>
      </c>
      <c r="H36" s="81">
        <v>2362.8000000000002</v>
      </c>
      <c r="I36" s="83">
        <v>-10.780837590765259</v>
      </c>
      <c r="J36" s="42">
        <v>1.3205275987278116</v>
      </c>
      <c r="K36" s="26"/>
      <c r="L36" s="191"/>
      <c r="M36" s="65"/>
      <c r="N36" s="47" t="s">
        <v>156</v>
      </c>
      <c r="O36" s="197">
        <v>12.574843754872312</v>
      </c>
      <c r="Q36" s="111"/>
      <c r="R36" s="20"/>
      <c r="S36" s="111"/>
      <c r="T36" s="86"/>
      <c r="U36" s="111"/>
      <c r="V36" s="113"/>
      <c r="W36" s="111"/>
      <c r="X36" s="86"/>
      <c r="Y36" s="111"/>
      <c r="Z36" s="74"/>
    </row>
    <row r="37" spans="1:26" s="47" customFormat="1" x14ac:dyDescent="0.2">
      <c r="A37" s="20"/>
      <c r="B37" s="20"/>
      <c r="C37" s="84"/>
      <c r="D37" s="84"/>
      <c r="E37" s="84"/>
      <c r="F37" s="84"/>
      <c r="G37" s="84"/>
      <c r="H37" s="84"/>
      <c r="I37" s="84"/>
      <c r="J37" s="84"/>
      <c r="K37" s="26"/>
      <c r="L37" s="65"/>
      <c r="M37" s="65"/>
      <c r="N37" s="47" t="s">
        <v>151</v>
      </c>
      <c r="O37" s="197">
        <v>42.556181153431119</v>
      </c>
    </row>
    <row r="38" spans="1:26" s="47" customFormat="1" x14ac:dyDescent="0.2">
      <c r="A38" s="20"/>
      <c r="B38" s="20"/>
      <c r="C38" s="84"/>
      <c r="D38" s="84"/>
      <c r="E38" s="84"/>
      <c r="F38" s="84"/>
      <c r="G38" s="84"/>
      <c r="H38" s="84"/>
      <c r="I38" s="84"/>
      <c r="J38" s="84"/>
      <c r="K38" s="26"/>
      <c r="L38" s="65"/>
      <c r="M38" s="65"/>
      <c r="O38" s="197"/>
    </row>
    <row r="39" spans="1:26" s="47" customFormat="1" x14ac:dyDescent="0.2">
      <c r="A39" s="20"/>
      <c r="B39" s="20"/>
      <c r="C39" s="84"/>
      <c r="D39" s="84"/>
      <c r="E39" s="84"/>
      <c r="F39" s="84"/>
      <c r="G39" s="84"/>
      <c r="H39" s="84"/>
      <c r="I39" s="84"/>
      <c r="J39" s="84"/>
      <c r="K39" s="26"/>
      <c r="L39" s="65"/>
      <c r="M39" s="65"/>
      <c r="O39" s="197"/>
      <c r="Q39" s="46"/>
      <c r="R39" s="46"/>
      <c r="S39" s="65"/>
      <c r="T39" s="65"/>
    </row>
    <row r="40" spans="1:26" s="47" customFormat="1" ht="13.1" x14ac:dyDescent="0.2">
      <c r="A40" s="20"/>
      <c r="C40" s="219" t="s">
        <v>34</v>
      </c>
      <c r="D40" s="219"/>
      <c r="E40" s="219"/>
      <c r="F40" s="219"/>
      <c r="G40" s="219"/>
      <c r="H40" s="219"/>
      <c r="I40" s="219"/>
      <c r="J40" s="219"/>
      <c r="K40" s="26"/>
      <c r="L40" s="65"/>
      <c r="M40" s="65"/>
      <c r="Q40" s="46"/>
      <c r="R40" s="46"/>
      <c r="S40" s="65"/>
      <c r="T40" s="65"/>
    </row>
    <row r="41" spans="1:26" s="47" customFormat="1" ht="13.1" x14ac:dyDescent="0.2">
      <c r="A41" s="20"/>
      <c r="C41" s="219" t="s">
        <v>402</v>
      </c>
      <c r="D41" s="219"/>
      <c r="E41" s="219"/>
      <c r="F41" s="219"/>
      <c r="G41" s="219"/>
      <c r="H41" s="219"/>
      <c r="I41" s="219"/>
      <c r="J41" s="219"/>
      <c r="K41" s="26"/>
      <c r="L41" s="65"/>
      <c r="M41" s="65"/>
      <c r="O41" s="197"/>
      <c r="Q41" s="46"/>
      <c r="R41" s="46"/>
      <c r="S41" s="65"/>
      <c r="T41" s="65"/>
    </row>
    <row r="42" spans="1:26" s="47" customFormat="1" ht="13.1" x14ac:dyDescent="0.25">
      <c r="A42" s="20"/>
      <c r="C42" s="59"/>
      <c r="D42" s="59"/>
      <c r="E42" s="59"/>
      <c r="F42" s="59"/>
      <c r="G42" s="59"/>
      <c r="H42" s="59"/>
      <c r="I42" s="76"/>
      <c r="J42" s="49"/>
      <c r="K42" s="26"/>
      <c r="L42" s="65"/>
      <c r="M42" s="65"/>
      <c r="Q42" s="46"/>
      <c r="R42" s="46"/>
      <c r="S42" s="65"/>
      <c r="T42" s="65"/>
    </row>
    <row r="43" spans="1:26" s="47" customFormat="1" ht="13.1" x14ac:dyDescent="0.25">
      <c r="A43" s="20"/>
      <c r="C43" s="59"/>
      <c r="D43" s="59"/>
      <c r="E43" s="59"/>
      <c r="F43" s="59"/>
      <c r="G43" s="59"/>
      <c r="H43" s="59"/>
      <c r="I43" s="76"/>
      <c r="J43" s="49"/>
      <c r="K43" s="26"/>
      <c r="L43" s="65"/>
      <c r="M43" s="65"/>
      <c r="Q43" s="46"/>
      <c r="R43" s="46"/>
    </row>
    <row r="44" spans="1:26" s="47" customFormat="1" ht="13.1" x14ac:dyDescent="0.25">
      <c r="A44" s="20"/>
      <c r="C44" s="59"/>
      <c r="D44" s="59"/>
      <c r="E44" s="59"/>
      <c r="F44" s="59"/>
      <c r="G44" s="59"/>
      <c r="H44" s="59"/>
      <c r="I44" s="76"/>
      <c r="J44" s="49"/>
      <c r="K44" s="26"/>
      <c r="L44" s="65"/>
      <c r="M44" s="65"/>
      <c r="Q44" s="46"/>
      <c r="R44" s="46"/>
    </row>
    <row r="45" spans="1:26" s="47" customFormat="1" ht="13.1" x14ac:dyDescent="0.25">
      <c r="A45" s="20"/>
      <c r="C45" s="59"/>
      <c r="D45" s="59"/>
      <c r="E45" s="59"/>
      <c r="F45" s="59"/>
      <c r="G45" s="59"/>
      <c r="H45" s="59"/>
      <c r="I45" s="76"/>
      <c r="J45" s="49"/>
      <c r="K45" s="26"/>
      <c r="L45" s="65"/>
      <c r="M45" s="65"/>
      <c r="Q45" s="46"/>
      <c r="R45" s="46"/>
    </row>
    <row r="46" spans="1:26" s="47" customFormat="1" ht="13.1" x14ac:dyDescent="0.25">
      <c r="A46" s="20"/>
      <c r="C46" s="59"/>
      <c r="D46" s="59"/>
      <c r="E46" s="59"/>
      <c r="F46" s="59"/>
      <c r="G46" s="59"/>
      <c r="H46" s="59"/>
      <c r="I46" s="76"/>
      <c r="J46" s="49"/>
      <c r="K46" s="26"/>
      <c r="L46" s="65"/>
      <c r="M46" s="65"/>
      <c r="Q46" s="46"/>
      <c r="R46" s="46"/>
    </row>
    <row r="47" spans="1:26" s="47" customFormat="1" ht="13.1" x14ac:dyDescent="0.25">
      <c r="A47" s="20"/>
      <c r="B47" s="20"/>
      <c r="C47" s="59"/>
      <c r="D47" s="59"/>
      <c r="E47" s="59"/>
      <c r="F47" s="59"/>
      <c r="G47" s="59"/>
      <c r="H47" s="59"/>
      <c r="I47" s="76"/>
      <c r="J47" s="49"/>
      <c r="K47" s="26"/>
      <c r="L47" s="65"/>
      <c r="M47" s="65"/>
      <c r="Q47" s="46"/>
      <c r="R47" s="46"/>
    </row>
    <row r="48" spans="1:26" s="47" customFormat="1" ht="13.1" x14ac:dyDescent="0.25">
      <c r="A48" s="20"/>
      <c r="B48" s="20"/>
      <c r="C48" s="59"/>
      <c r="D48" s="59"/>
      <c r="E48" s="59"/>
      <c r="F48" s="59"/>
      <c r="G48" s="59"/>
      <c r="H48" s="59"/>
      <c r="I48" s="76"/>
      <c r="J48" s="49"/>
      <c r="K48" s="26"/>
      <c r="L48" s="65"/>
      <c r="M48" s="65"/>
      <c r="Q48" s="46"/>
      <c r="R48" s="46"/>
    </row>
    <row r="49" spans="1:18" s="47" customFormat="1" ht="13.1" x14ac:dyDescent="0.25">
      <c r="A49" s="20"/>
      <c r="B49" s="20"/>
      <c r="C49" s="59"/>
      <c r="D49" s="59"/>
      <c r="E49" s="59"/>
      <c r="F49" s="59"/>
      <c r="G49" s="59"/>
      <c r="H49" s="59"/>
      <c r="I49" s="76"/>
      <c r="J49" s="49"/>
      <c r="K49" s="26"/>
      <c r="L49" s="65"/>
      <c r="M49" s="65"/>
      <c r="Q49" s="46"/>
      <c r="R49" s="46"/>
    </row>
    <row r="50" spans="1:18" s="47" customFormat="1" ht="13.1" x14ac:dyDescent="0.25">
      <c r="A50" s="20"/>
      <c r="B50" s="20"/>
      <c r="C50" s="59"/>
      <c r="D50" s="59"/>
      <c r="E50" s="59"/>
      <c r="F50" s="59"/>
      <c r="G50" s="59"/>
      <c r="H50" s="59"/>
      <c r="I50" s="76"/>
      <c r="J50" s="49"/>
      <c r="K50" s="26"/>
      <c r="L50" s="65"/>
      <c r="M50" s="65"/>
      <c r="Q50" s="46"/>
      <c r="R50" s="46"/>
    </row>
    <row r="51" spans="1:18" s="47" customFormat="1" ht="13.1" x14ac:dyDescent="0.25">
      <c r="A51" s="20"/>
      <c r="B51" s="20"/>
      <c r="C51" s="59"/>
      <c r="D51" s="59"/>
      <c r="E51" s="59"/>
      <c r="F51" s="59"/>
      <c r="G51" s="59"/>
      <c r="H51" s="59"/>
      <c r="I51" s="76"/>
      <c r="J51" s="49"/>
      <c r="K51" s="26"/>
      <c r="L51" s="65"/>
      <c r="M51" s="65"/>
      <c r="Q51" s="46"/>
      <c r="R51" s="46"/>
    </row>
    <row r="52" spans="1:18" s="47" customFormat="1" ht="13.1" x14ac:dyDescent="0.25">
      <c r="A52" s="20"/>
      <c r="B52" s="20"/>
      <c r="C52" s="59"/>
      <c r="D52" s="59"/>
      <c r="E52" s="59"/>
      <c r="F52" s="59"/>
      <c r="G52" s="59"/>
      <c r="H52" s="59"/>
      <c r="I52" s="76"/>
      <c r="J52" s="49"/>
      <c r="K52" s="26"/>
      <c r="L52" s="65"/>
      <c r="M52" s="65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6"/>
      <c r="J53" s="49"/>
      <c r="K53" s="26"/>
      <c r="L53" s="65"/>
      <c r="M53" s="65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6"/>
      <c r="J54" s="49"/>
      <c r="K54" s="26"/>
      <c r="L54" s="65"/>
      <c r="M54" s="65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6"/>
      <c r="J55" s="49"/>
      <c r="K55" s="26"/>
      <c r="L55" s="65"/>
      <c r="M55" s="65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L56" s="65"/>
      <c r="M56" s="65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5"/>
      <c r="M57" s="65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5"/>
      <c r="M58" s="65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5"/>
      <c r="M59" s="65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5"/>
      <c r="M60" s="65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5"/>
      <c r="M61" s="65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5"/>
      <c r="M62" s="65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5"/>
      <c r="M63" s="65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5"/>
      <c r="M64" s="65"/>
      <c r="Q64" s="46"/>
      <c r="R64" s="46"/>
    </row>
    <row r="65" spans="1:18" s="47" customFormat="1" x14ac:dyDescent="0.2">
      <c r="A65" s="51"/>
      <c r="B65" s="91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5"/>
      <c r="M65" s="65"/>
      <c r="Q65" s="46"/>
      <c r="R65" s="46"/>
    </row>
    <row r="66" spans="1:18" s="47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5"/>
      <c r="M66" s="65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5"/>
      <c r="M67" s="65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5"/>
      <c r="M68" s="65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5"/>
      <c r="M69" s="65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5"/>
      <c r="M70" s="65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5"/>
      <c r="M71" s="65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5"/>
      <c r="M72" s="65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5"/>
      <c r="M73" s="65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5"/>
      <c r="M74" s="65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5"/>
      <c r="M75" s="65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5"/>
      <c r="M76" s="65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5"/>
      <c r="M77" s="65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5"/>
      <c r="M78" s="65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5"/>
      <c r="M79" s="65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5"/>
      <c r="M80" s="65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5"/>
      <c r="M81" s="65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5"/>
      <c r="M82" s="65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5"/>
      <c r="M83" s="65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5"/>
      <c r="M84" s="65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5"/>
      <c r="M85" s="65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5"/>
      <c r="M86" s="65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5"/>
      <c r="M87" s="65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5"/>
      <c r="M88" s="65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5"/>
      <c r="M89" s="65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5"/>
      <c r="M90" s="65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5"/>
      <c r="M91" s="65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5"/>
      <c r="M92" s="65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5"/>
      <c r="M93" s="65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5"/>
      <c r="M94" s="65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5"/>
      <c r="M95" s="65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5"/>
      <c r="M96" s="65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5"/>
      <c r="M97" s="65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5"/>
      <c r="M98" s="65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5"/>
      <c r="M99" s="65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5"/>
      <c r="M100" s="65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5"/>
      <c r="M101" s="65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5"/>
      <c r="M102" s="65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5"/>
      <c r="M103" s="65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5"/>
      <c r="M104" s="65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5"/>
      <c r="M105" s="65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5"/>
      <c r="M106" s="65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5"/>
      <c r="M107" s="65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5"/>
      <c r="M108" s="65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5"/>
      <c r="M109" s="65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5"/>
      <c r="M110" s="65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5"/>
      <c r="M111" s="65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5"/>
      <c r="M112" s="65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5"/>
      <c r="M113" s="65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5"/>
      <c r="M114" s="65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5"/>
      <c r="M115" s="65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5"/>
      <c r="M116" s="65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5"/>
      <c r="M117" s="65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5"/>
      <c r="M118" s="65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5"/>
      <c r="M119" s="65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5"/>
      <c r="M120" s="65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5"/>
      <c r="M121" s="65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5"/>
      <c r="M122" s="65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5"/>
      <c r="M123" s="65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5"/>
      <c r="M124" s="65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5"/>
      <c r="M125" s="65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5"/>
      <c r="M126" s="65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5"/>
      <c r="M127" s="65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5"/>
      <c r="M128" s="65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5"/>
      <c r="M129" s="65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5"/>
      <c r="M130" s="65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5"/>
      <c r="M131" s="65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5"/>
      <c r="M132" s="65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5"/>
      <c r="M133" s="65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5"/>
      <c r="M134" s="65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5"/>
      <c r="M135" s="65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5"/>
      <c r="M136" s="65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5"/>
      <c r="M137" s="65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5"/>
      <c r="M138" s="65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5"/>
      <c r="M139" s="65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5"/>
      <c r="M140" s="65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5"/>
      <c r="M141" s="65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5"/>
      <c r="M142" s="65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5"/>
      <c r="M143" s="65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5"/>
      <c r="M144" s="65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5"/>
      <c r="M145" s="65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5"/>
      <c r="M146" s="65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5"/>
      <c r="M147" s="65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5"/>
      <c r="M148" s="65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5"/>
      <c r="M149" s="65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5"/>
      <c r="M150" s="65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5"/>
      <c r="M151" s="65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5"/>
      <c r="M152" s="65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5"/>
      <c r="M153" s="65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5"/>
      <c r="M154" s="65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5"/>
      <c r="M155" s="65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5"/>
      <c r="M156" s="65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5"/>
      <c r="M157" s="65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5"/>
      <c r="M158" s="65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5"/>
      <c r="M159" s="65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5"/>
      <c r="M160" s="65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5"/>
      <c r="M161" s="65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5"/>
      <c r="M162" s="65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5"/>
      <c r="M163" s="65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5"/>
      <c r="M164" s="65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5"/>
      <c r="M165" s="65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5"/>
      <c r="M166" s="65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5"/>
      <c r="M167" s="65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5"/>
      <c r="M168" s="65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5"/>
      <c r="M169" s="65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5"/>
      <c r="M170" s="65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5"/>
      <c r="M171" s="65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5"/>
      <c r="M172" s="65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5"/>
      <c r="M173" s="65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5"/>
      <c r="M174" s="65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5"/>
      <c r="M175" s="65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5"/>
      <c r="M176" s="65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5"/>
      <c r="M177" s="65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5"/>
      <c r="M178" s="65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5"/>
      <c r="M179" s="65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5"/>
      <c r="M180" s="65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5"/>
      <c r="M181" s="65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5"/>
      <c r="M182" s="65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5"/>
      <c r="M183" s="65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5"/>
      <c r="M184" s="65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5"/>
      <c r="M185" s="65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C3C7-634B-40A3-BB41-6E90717541B0}">
  <sheetPr>
    <tabColor theme="3"/>
  </sheetPr>
  <dimension ref="A1:BM185"/>
  <sheetViews>
    <sheetView showGridLines="0" workbookViewId="0"/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3" width="11.5546875" style="65" customWidth="1"/>
    <col min="14" max="14" width="11.5546875" style="47" customWidth="1"/>
    <col min="15" max="15" width="8.44140625" style="47" bestFit="1" customWidth="1"/>
    <col min="16" max="16" width="5.6640625" style="65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6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4" ht="13.1" x14ac:dyDescent="0.25">
      <c r="B9" s="20"/>
      <c r="C9" s="220" t="s">
        <v>388</v>
      </c>
      <c r="D9" s="220"/>
      <c r="E9" s="220"/>
      <c r="F9" s="220"/>
      <c r="G9" s="220"/>
      <c r="H9" s="220"/>
      <c r="I9" s="220"/>
      <c r="J9" s="220"/>
      <c r="K9" s="26"/>
    </row>
    <row r="10" spans="1:24" ht="13.1" x14ac:dyDescent="0.25">
      <c r="B10" s="20"/>
      <c r="C10" s="221" t="s">
        <v>399</v>
      </c>
      <c r="D10" s="221"/>
      <c r="E10" s="221"/>
      <c r="F10" s="221"/>
      <c r="G10" s="221"/>
      <c r="H10" s="221"/>
      <c r="I10" s="221"/>
      <c r="J10" s="221"/>
      <c r="K10" s="26"/>
    </row>
    <row r="11" spans="1:24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4" ht="15.75" customHeight="1" x14ac:dyDescent="0.25">
      <c r="B12" s="27"/>
      <c r="C12" s="223" t="s">
        <v>400</v>
      </c>
      <c r="D12" s="223"/>
      <c r="E12" s="222" t="s">
        <v>401</v>
      </c>
      <c r="F12" s="222" t="s">
        <v>383</v>
      </c>
      <c r="G12" s="226" t="s">
        <v>56</v>
      </c>
      <c r="H12" s="226"/>
      <c r="I12" s="222" t="s">
        <v>401</v>
      </c>
      <c r="J12" s="222" t="s">
        <v>383</v>
      </c>
      <c r="K12" s="26"/>
    </row>
    <row r="13" spans="1:24" ht="15.75" customHeight="1" x14ac:dyDescent="0.2">
      <c r="B13" s="31"/>
      <c r="C13" s="62">
        <v>2023</v>
      </c>
      <c r="D13" s="29">
        <v>2024</v>
      </c>
      <c r="E13" s="222"/>
      <c r="F13" s="222"/>
      <c r="G13" s="62">
        <v>2023</v>
      </c>
      <c r="H13" s="29">
        <v>2024</v>
      </c>
      <c r="I13" s="222"/>
      <c r="J13" s="222"/>
      <c r="K13" s="26"/>
      <c r="S13" s="46"/>
      <c r="T13" s="46"/>
      <c r="U13" s="46"/>
      <c r="V13" s="46"/>
      <c r="W13" s="46"/>
      <c r="X13" s="46"/>
    </row>
    <row r="14" spans="1:24" ht="13.1" x14ac:dyDescent="0.2">
      <c r="B14" s="31"/>
      <c r="C14" s="77"/>
      <c r="D14" s="77"/>
      <c r="E14" s="62"/>
      <c r="F14" s="31"/>
      <c r="G14" s="31"/>
      <c r="H14" s="31"/>
      <c r="I14" s="69"/>
      <c r="J14" s="69"/>
      <c r="K14" s="26"/>
      <c r="P14" s="187"/>
      <c r="Q14" s="87"/>
      <c r="R14" s="86"/>
      <c r="S14" s="87"/>
      <c r="T14" s="113"/>
      <c r="U14" s="87"/>
      <c r="V14" s="86"/>
      <c r="X14" s="113"/>
    </row>
    <row r="15" spans="1:24" ht="13.1" x14ac:dyDescent="0.25">
      <c r="A15" s="34"/>
      <c r="B15" s="85" t="s">
        <v>33</v>
      </c>
      <c r="C15" s="79">
        <v>1575089.3905000002</v>
      </c>
      <c r="D15" s="78">
        <v>1499625.5710999996</v>
      </c>
      <c r="E15" s="188">
        <v>-4.7910816906744031</v>
      </c>
      <c r="F15" s="37">
        <v>100</v>
      </c>
      <c r="G15" s="79">
        <v>163690.97849999991</v>
      </c>
      <c r="H15" s="78">
        <f>SUM(H16:H36)</f>
        <v>179517.677</v>
      </c>
      <c r="I15" s="80">
        <f>+H15/G15*100-100</f>
        <v>9.6686443229979915</v>
      </c>
      <c r="J15" s="39">
        <v>100</v>
      </c>
      <c r="K15" s="26"/>
      <c r="P15" s="189"/>
      <c r="Q15" s="87"/>
      <c r="R15" s="86"/>
      <c r="S15" s="87"/>
      <c r="T15" s="86"/>
      <c r="U15" s="87"/>
      <c r="V15" s="86"/>
      <c r="W15" s="87"/>
      <c r="X15" s="113"/>
    </row>
    <row r="16" spans="1:24" ht="13.1" x14ac:dyDescent="0.25">
      <c r="A16" s="122" t="s">
        <v>163</v>
      </c>
      <c r="B16" s="20" t="s">
        <v>149</v>
      </c>
      <c r="C16" s="41">
        <v>28473.500000000138</v>
      </c>
      <c r="D16" s="81">
        <v>24978.149999999998</v>
      </c>
      <c r="E16" s="82">
        <v>-12.275800305547701</v>
      </c>
      <c r="F16" s="42">
        <v>1.665625772283819</v>
      </c>
      <c r="G16" s="41">
        <v>2783.1600000000162</v>
      </c>
      <c r="H16" s="81">
        <v>2671.7049999999999</v>
      </c>
      <c r="I16" s="83">
        <v>-4.0046206470348729</v>
      </c>
      <c r="J16" s="42">
        <v>1.4882352181969498</v>
      </c>
      <c r="K16" s="26"/>
      <c r="L16" s="192"/>
      <c r="N16" s="47" t="s">
        <v>62</v>
      </c>
      <c r="O16" s="47" t="s">
        <v>389</v>
      </c>
      <c r="P16" s="189"/>
      <c r="Q16" s="111"/>
      <c r="R16" s="86"/>
      <c r="S16" s="111"/>
      <c r="T16" s="86"/>
      <c r="U16" s="111"/>
      <c r="V16" s="86"/>
      <c r="W16" s="111"/>
      <c r="X16" s="113"/>
    </row>
    <row r="17" spans="1:24" ht="13.1" x14ac:dyDescent="0.25">
      <c r="A17" s="122" t="s">
        <v>164</v>
      </c>
      <c r="B17" s="20" t="s">
        <v>150</v>
      </c>
      <c r="C17" s="41">
        <v>94654.895999999964</v>
      </c>
      <c r="D17" s="81">
        <v>94349.297999999995</v>
      </c>
      <c r="E17" s="82">
        <v>-0.32285493187798053</v>
      </c>
      <c r="F17" s="42">
        <v>6.291523685528599</v>
      </c>
      <c r="G17" s="41">
        <v>10122.923999999999</v>
      </c>
      <c r="H17" s="81">
        <v>11856.648000000001</v>
      </c>
      <c r="I17" s="83">
        <v>17.126711610202761</v>
      </c>
      <c r="J17" s="42">
        <v>6.6045768987835221</v>
      </c>
      <c r="K17" s="26"/>
      <c r="L17" s="192"/>
      <c r="N17" s="47" t="s">
        <v>67</v>
      </c>
      <c r="O17" s="197">
        <v>0.82878488067413858</v>
      </c>
      <c r="P17" s="189"/>
      <c r="Q17" s="111"/>
      <c r="R17" s="86"/>
      <c r="S17" s="111"/>
      <c r="T17" s="86"/>
      <c r="U17" s="111"/>
      <c r="V17" s="86"/>
      <c r="W17" s="111"/>
      <c r="X17" s="113"/>
    </row>
    <row r="18" spans="1:24" ht="13.1" x14ac:dyDescent="0.25">
      <c r="A18" s="122" t="s">
        <v>165</v>
      </c>
      <c r="B18" s="35" t="s">
        <v>151</v>
      </c>
      <c r="C18" s="81">
        <v>528709.82599999965</v>
      </c>
      <c r="D18" s="81">
        <v>490284.89399999997</v>
      </c>
      <c r="E18" s="93">
        <v>-7.2676788117797759</v>
      </c>
      <c r="F18" s="94">
        <v>32.693820607524586</v>
      </c>
      <c r="G18" s="81">
        <v>56567.044999999947</v>
      </c>
      <c r="H18" s="81">
        <v>59865.61</v>
      </c>
      <c r="I18" s="75">
        <f>+H18/G18*100-100</f>
        <v>5.8312485653087407</v>
      </c>
      <c r="J18" s="94">
        <v>33.349520235407319</v>
      </c>
      <c r="K18" s="26"/>
      <c r="L18" s="192"/>
      <c r="N18" s="47" t="s">
        <v>69</v>
      </c>
      <c r="O18" s="197">
        <v>1.0627192752061496</v>
      </c>
      <c r="P18" s="70"/>
      <c r="Q18" s="111"/>
      <c r="R18" s="86"/>
      <c r="S18" s="111"/>
      <c r="T18" s="86"/>
      <c r="U18" s="111"/>
      <c r="V18" s="86"/>
      <c r="W18" s="111"/>
      <c r="X18" s="113"/>
    </row>
    <row r="19" spans="1:24" ht="13.1" x14ac:dyDescent="0.25">
      <c r="A19" s="122" t="s">
        <v>166</v>
      </c>
      <c r="B19" s="20" t="s">
        <v>152</v>
      </c>
      <c r="C19" s="41">
        <v>119199.16200000001</v>
      </c>
      <c r="D19" s="81">
        <v>100760.56200000001</v>
      </c>
      <c r="E19" s="82">
        <v>-15.468732909380689</v>
      </c>
      <c r="F19" s="42">
        <v>6.7190480038354181</v>
      </c>
      <c r="G19" s="41">
        <v>12398.779</v>
      </c>
      <c r="H19" s="81">
        <v>10807.355</v>
      </c>
      <c r="I19" s="83">
        <v>-12.835328381931809</v>
      </c>
      <c r="J19" s="42">
        <v>6.0200831778047714</v>
      </c>
      <c r="K19" s="26"/>
      <c r="L19" s="192"/>
      <c r="N19" s="47" t="s">
        <v>155</v>
      </c>
      <c r="O19" s="197">
        <v>1.2150228264402529</v>
      </c>
      <c r="P19" s="70"/>
      <c r="Q19" s="111"/>
      <c r="R19" s="86"/>
      <c r="S19" s="111"/>
      <c r="T19" s="86"/>
      <c r="U19" s="111"/>
      <c r="V19" s="86"/>
      <c r="W19" s="111"/>
      <c r="X19" s="113"/>
    </row>
    <row r="20" spans="1:24" ht="13.1" x14ac:dyDescent="0.25">
      <c r="A20" s="122" t="s">
        <v>167</v>
      </c>
      <c r="B20" s="20" t="s">
        <v>153</v>
      </c>
      <c r="C20" s="41">
        <v>103053.41999999998</v>
      </c>
      <c r="D20" s="81">
        <v>85784.13499999998</v>
      </c>
      <c r="E20" s="82">
        <v>-16.757604939263548</v>
      </c>
      <c r="F20" s="42">
        <v>5.720370247959691</v>
      </c>
      <c r="G20" s="41">
        <v>9140.2149999999983</v>
      </c>
      <c r="H20" s="81">
        <v>9621.02</v>
      </c>
      <c r="I20" s="83">
        <v>5.2603248391859703</v>
      </c>
      <c r="J20" s="42">
        <v>5.359252162561817</v>
      </c>
      <c r="K20" s="61"/>
      <c r="L20" s="192"/>
      <c r="N20" s="47" t="s">
        <v>157</v>
      </c>
      <c r="O20" s="197">
        <v>1.312878119673456</v>
      </c>
      <c r="P20" s="70"/>
      <c r="Q20" s="111"/>
      <c r="R20" s="86"/>
      <c r="S20" s="111"/>
      <c r="T20" s="86"/>
      <c r="U20" s="111"/>
      <c r="V20" s="86"/>
      <c r="W20" s="111"/>
      <c r="X20" s="113"/>
    </row>
    <row r="21" spans="1:24" ht="13.1" x14ac:dyDescent="0.25">
      <c r="A21" s="122" t="s">
        <v>168</v>
      </c>
      <c r="B21" s="20" t="s">
        <v>63</v>
      </c>
      <c r="C21" s="41">
        <v>69555.991999999998</v>
      </c>
      <c r="D21" s="81">
        <v>85655.908999999985</v>
      </c>
      <c r="E21" s="82">
        <v>23.146700287158573</v>
      </c>
      <c r="F21" s="42">
        <v>5.71181971358157</v>
      </c>
      <c r="G21" s="41">
        <v>7997.9900000000016</v>
      </c>
      <c r="H21" s="81">
        <v>10768.882</v>
      </c>
      <c r="I21" s="83">
        <v>34.644854519698029</v>
      </c>
      <c r="J21" s="42">
        <v>5.9986523411107164</v>
      </c>
      <c r="K21" s="61"/>
      <c r="L21" s="192"/>
      <c r="N21" s="47" t="s">
        <v>66</v>
      </c>
      <c r="O21" s="197">
        <v>1.4311048980218344</v>
      </c>
      <c r="P21" s="74"/>
      <c r="Q21" s="111"/>
      <c r="R21" s="86"/>
      <c r="S21" s="111"/>
      <c r="T21" s="86"/>
      <c r="U21" s="111"/>
      <c r="V21" s="86"/>
      <c r="W21" s="111"/>
      <c r="X21" s="113"/>
    </row>
    <row r="22" spans="1:24" s="47" customFormat="1" ht="13.1" x14ac:dyDescent="0.25">
      <c r="A22" s="122" t="s">
        <v>169</v>
      </c>
      <c r="B22" s="20" t="s">
        <v>154</v>
      </c>
      <c r="C22" s="41">
        <v>63019.051000000043</v>
      </c>
      <c r="D22" s="81">
        <v>55637.604000000007</v>
      </c>
      <c r="E22" s="82">
        <v>-11.713040553403498</v>
      </c>
      <c r="F22" s="42">
        <v>3.7100997123694635</v>
      </c>
      <c r="G22" s="41">
        <v>6559.1800000000039</v>
      </c>
      <c r="H22" s="81">
        <v>6334.4900000000007</v>
      </c>
      <c r="I22" s="83">
        <v>-3.4255806366040087</v>
      </c>
      <c r="J22" s="42">
        <v>3.5285374348277214</v>
      </c>
      <c r="K22" s="26"/>
      <c r="L22" s="192"/>
      <c r="M22" s="65"/>
      <c r="N22" s="47" t="s">
        <v>158</v>
      </c>
      <c r="O22" s="197">
        <v>1.7302918808570857</v>
      </c>
      <c r="P22" s="65"/>
      <c r="Q22" s="111"/>
      <c r="R22" s="86"/>
      <c r="S22" s="111"/>
      <c r="T22" s="86"/>
      <c r="U22" s="111"/>
      <c r="V22" s="86"/>
      <c r="W22" s="111"/>
      <c r="X22" s="113"/>
    </row>
    <row r="23" spans="1:24" s="47" customFormat="1" ht="13.1" x14ac:dyDescent="0.25">
      <c r="A23" s="122" t="s">
        <v>170</v>
      </c>
      <c r="B23" s="20" t="s">
        <v>155</v>
      </c>
      <c r="C23" s="41">
        <v>19423.644499999999</v>
      </c>
      <c r="D23" s="81">
        <v>18220.792999999998</v>
      </c>
      <c r="E23" s="82">
        <v>-6.1927178496291049</v>
      </c>
      <c r="F23" s="42">
        <v>1.2150228264402529</v>
      </c>
      <c r="G23" s="41">
        <v>1793.2124999999994</v>
      </c>
      <c r="H23" s="81">
        <v>1839.1275000000001</v>
      </c>
      <c r="I23" s="83">
        <v>2.5604885087517903</v>
      </c>
      <c r="J23" s="42">
        <v>1.0244597798987953</v>
      </c>
      <c r="K23" s="26"/>
      <c r="L23" s="192"/>
      <c r="M23" s="65"/>
      <c r="N23" s="47" t="s">
        <v>71</v>
      </c>
      <c r="O23" s="197">
        <v>1.5708497143537412</v>
      </c>
      <c r="P23" s="65"/>
      <c r="Q23" s="111"/>
      <c r="R23" s="86"/>
      <c r="S23" s="111"/>
      <c r="T23" s="86"/>
      <c r="U23" s="111"/>
      <c r="V23" s="86"/>
      <c r="W23" s="111"/>
      <c r="X23" s="113"/>
    </row>
    <row r="24" spans="1:24" s="47" customFormat="1" ht="13.1" x14ac:dyDescent="0.25">
      <c r="A24" s="122" t="s">
        <v>171</v>
      </c>
      <c r="B24" s="20" t="s">
        <v>71</v>
      </c>
      <c r="C24" s="41">
        <v>30654.183999999863</v>
      </c>
      <c r="D24" s="81">
        <v>23556.864000000005</v>
      </c>
      <c r="E24" s="82">
        <v>-23.152859002868542</v>
      </c>
      <c r="F24" s="42">
        <v>1.5708497143537412</v>
      </c>
      <c r="G24" s="41">
        <v>2608.0179999999882</v>
      </c>
      <c r="H24" s="81">
        <v>2454.922</v>
      </c>
      <c r="I24" s="83">
        <v>-5.8702048835548304</v>
      </c>
      <c r="J24" s="42">
        <v>1.3674793356027304</v>
      </c>
      <c r="K24" s="26"/>
      <c r="L24" s="192"/>
      <c r="M24" s="65"/>
      <c r="N24" s="47" t="s">
        <v>149</v>
      </c>
      <c r="O24" s="197">
        <v>1.665625772283819</v>
      </c>
      <c r="P24" s="65"/>
      <c r="Q24" s="111"/>
      <c r="R24" s="86"/>
      <c r="S24" s="111"/>
      <c r="T24" s="86"/>
      <c r="U24" s="111"/>
      <c r="V24" s="86"/>
      <c r="W24" s="111"/>
      <c r="X24" s="113"/>
    </row>
    <row r="25" spans="1:24" s="47" customFormat="1" ht="13.1" x14ac:dyDescent="0.25">
      <c r="A25" s="122" t="s">
        <v>172</v>
      </c>
      <c r="B25" s="20" t="s">
        <v>66</v>
      </c>
      <c r="C25" s="41">
        <v>21010.224999999999</v>
      </c>
      <c r="D25" s="81">
        <v>21461.215</v>
      </c>
      <c r="E25" s="82">
        <v>2.14652627470673</v>
      </c>
      <c r="F25" s="42">
        <v>1.4311048980218344</v>
      </c>
      <c r="G25" s="41">
        <v>2071.7549999999992</v>
      </c>
      <c r="H25" s="81">
        <v>2643.4549999999999</v>
      </c>
      <c r="I25" s="83">
        <v>27.59496175947449</v>
      </c>
      <c r="J25" s="42">
        <v>1.4724989580506898</v>
      </c>
      <c r="K25" s="26"/>
      <c r="L25" s="192"/>
      <c r="M25" s="65"/>
      <c r="N25" s="47" t="s">
        <v>159</v>
      </c>
      <c r="O25" s="197">
        <v>1.613113704259908</v>
      </c>
      <c r="P25" s="65"/>
      <c r="Q25" s="111"/>
      <c r="R25" s="86"/>
      <c r="S25" s="111"/>
      <c r="T25" s="86"/>
      <c r="U25" s="111"/>
      <c r="V25" s="86"/>
      <c r="W25" s="111"/>
      <c r="X25" s="113"/>
    </row>
    <row r="26" spans="1:24" s="47" customFormat="1" ht="13.1" x14ac:dyDescent="0.25">
      <c r="A26" s="122" t="s">
        <v>173</v>
      </c>
      <c r="B26" s="20" t="s">
        <v>156</v>
      </c>
      <c r="C26" s="41">
        <v>207488.27500000017</v>
      </c>
      <c r="D26" s="81">
        <v>205716.25699999998</v>
      </c>
      <c r="E26" s="82">
        <v>-0.85403283631336757</v>
      </c>
      <c r="F26" s="42">
        <v>13.717841370836572</v>
      </c>
      <c r="G26" s="41">
        <v>20151.510000000013</v>
      </c>
      <c r="H26" s="81">
        <v>23292.974999999999</v>
      </c>
      <c r="I26" s="83">
        <v>15.589228797246379</v>
      </c>
      <c r="J26" s="42">
        <v>12.97501997098523</v>
      </c>
      <c r="K26" s="26"/>
      <c r="L26" s="192"/>
      <c r="M26" s="65"/>
      <c r="N26" s="47" t="s">
        <v>70</v>
      </c>
      <c r="O26" s="197">
        <v>1.9217289005588902</v>
      </c>
      <c r="P26" s="65"/>
      <c r="Q26" s="111"/>
      <c r="R26" s="86"/>
      <c r="S26" s="111"/>
      <c r="T26" s="86"/>
      <c r="U26" s="111"/>
      <c r="V26" s="86"/>
      <c r="W26" s="111"/>
      <c r="X26" s="113"/>
    </row>
    <row r="27" spans="1:24" s="47" customFormat="1" ht="13.1" x14ac:dyDescent="0.25">
      <c r="A27" s="122" t="s">
        <v>174</v>
      </c>
      <c r="B27" s="20" t="s">
        <v>157</v>
      </c>
      <c r="C27" s="41">
        <v>16975.535999999982</v>
      </c>
      <c r="D27" s="81">
        <v>19688.256000000001</v>
      </c>
      <c r="E27" s="82">
        <v>15.980172879371949</v>
      </c>
      <c r="F27" s="42">
        <v>1.312878119673456</v>
      </c>
      <c r="G27" s="41">
        <v>1933.7269999999983</v>
      </c>
      <c r="H27" s="81">
        <v>2241.3389999999999</v>
      </c>
      <c r="I27" s="83">
        <v>15.907726375026154</v>
      </c>
      <c r="J27" s="42">
        <v>1.2485059674321579</v>
      </c>
      <c r="K27" s="26"/>
      <c r="L27" s="192"/>
      <c r="M27" s="65"/>
      <c r="N27" s="47" t="s">
        <v>64</v>
      </c>
      <c r="O27" s="197">
        <v>1.8440114341152423</v>
      </c>
      <c r="P27" s="65"/>
      <c r="Q27" s="111"/>
      <c r="R27" s="86"/>
      <c r="S27" s="111"/>
      <c r="T27" s="86"/>
      <c r="U27" s="111"/>
      <c r="V27" s="86"/>
      <c r="W27" s="111"/>
      <c r="X27" s="113"/>
    </row>
    <row r="28" spans="1:24" s="47" customFormat="1" ht="13.1" x14ac:dyDescent="0.25">
      <c r="A28" s="122" t="s">
        <v>175</v>
      </c>
      <c r="B28" s="20" t="s">
        <v>158</v>
      </c>
      <c r="C28" s="41">
        <v>25862.793999999991</v>
      </c>
      <c r="D28" s="81">
        <v>25947.899499999996</v>
      </c>
      <c r="E28" s="82">
        <v>0.32906537476191033</v>
      </c>
      <c r="F28" s="42">
        <v>1.7302918808570857</v>
      </c>
      <c r="G28" s="41">
        <v>2566.7639999999983</v>
      </c>
      <c r="H28" s="81">
        <v>2834.1824999999999</v>
      </c>
      <c r="I28" s="82">
        <v>10.418507505949194</v>
      </c>
      <c r="J28" s="42">
        <v>1.5787409954682408</v>
      </c>
      <c r="K28" s="26"/>
      <c r="L28" s="192"/>
      <c r="M28" s="65"/>
      <c r="N28" s="47" t="s">
        <v>68</v>
      </c>
      <c r="O28" s="197">
        <v>2.7903141161634473</v>
      </c>
      <c r="P28" s="65"/>
      <c r="Q28" s="111"/>
      <c r="R28" s="86"/>
      <c r="S28" s="111"/>
      <c r="T28" s="86"/>
      <c r="U28" s="111"/>
      <c r="V28" s="86"/>
      <c r="W28" s="111"/>
      <c r="X28" s="113"/>
    </row>
    <row r="29" spans="1:24" s="47" customFormat="1" ht="13.1" x14ac:dyDescent="0.25">
      <c r="A29" s="122" t="s">
        <v>176</v>
      </c>
      <c r="B29" s="20" t="s">
        <v>70</v>
      </c>
      <c r="C29" s="41">
        <v>39192.679000000026</v>
      </c>
      <c r="D29" s="81">
        <v>28818.738000000001</v>
      </c>
      <c r="E29" s="82">
        <v>-26.469078574598129</v>
      </c>
      <c r="F29" s="42">
        <v>1.9217289005588902</v>
      </c>
      <c r="G29" s="41">
        <v>3802.9840000000017</v>
      </c>
      <c r="H29" s="81">
        <v>3737.971</v>
      </c>
      <c r="I29" s="83">
        <v>-1.7095259932726981</v>
      </c>
      <c r="J29" s="42">
        <v>2.0821835070858765</v>
      </c>
      <c r="K29" s="26"/>
      <c r="L29" s="192"/>
      <c r="M29" s="65"/>
      <c r="N29" s="47" t="s">
        <v>160</v>
      </c>
      <c r="O29" s="197">
        <v>2.7533306177030155</v>
      </c>
      <c r="P29" s="65"/>
      <c r="Q29" s="111"/>
      <c r="R29" s="86"/>
      <c r="S29" s="111"/>
      <c r="T29" s="86"/>
      <c r="U29" s="111"/>
      <c r="V29" s="86"/>
      <c r="W29" s="111"/>
      <c r="X29" s="113"/>
    </row>
    <row r="30" spans="1:24" s="47" customFormat="1" ht="13.1" x14ac:dyDescent="0.25">
      <c r="A30" s="122" t="s">
        <v>177</v>
      </c>
      <c r="B30" s="20" t="s">
        <v>159</v>
      </c>
      <c r="C30" s="41">
        <v>23210.194999999996</v>
      </c>
      <c r="D30" s="81">
        <v>24190.665600000004</v>
      </c>
      <c r="E30" s="82">
        <v>4.2243100499586888</v>
      </c>
      <c r="F30" s="42">
        <v>1.613113704259908</v>
      </c>
      <c r="G30" s="41">
        <v>2574.9849999999997</v>
      </c>
      <c r="H30" s="81">
        <v>2729.51</v>
      </c>
      <c r="I30" s="83">
        <v>6.0010058311019465</v>
      </c>
      <c r="J30" s="42">
        <v>1.5204346701528637</v>
      </c>
      <c r="K30" s="26"/>
      <c r="L30" s="192"/>
      <c r="M30" s="65"/>
      <c r="N30" s="47" t="s">
        <v>154</v>
      </c>
      <c r="O30" s="197">
        <v>3.7100997123694635</v>
      </c>
      <c r="P30" s="65"/>
      <c r="Q30" s="111"/>
      <c r="R30" s="86"/>
      <c r="S30" s="111"/>
      <c r="T30" s="86"/>
      <c r="U30" s="111"/>
      <c r="V30" s="86"/>
      <c r="W30" s="111"/>
      <c r="X30" s="113"/>
    </row>
    <row r="31" spans="1:24" s="47" customFormat="1" ht="13.1" x14ac:dyDescent="0.25">
      <c r="A31" s="122" t="s">
        <v>178</v>
      </c>
      <c r="B31" s="20" t="s">
        <v>160</v>
      </c>
      <c r="C31" s="41">
        <v>43549.444999999992</v>
      </c>
      <c r="D31" s="81">
        <v>41289.649999999994</v>
      </c>
      <c r="E31" s="82">
        <v>-5.1890328338282927</v>
      </c>
      <c r="F31" s="42">
        <v>2.7533306177030155</v>
      </c>
      <c r="G31" s="41">
        <v>4933.9599999999982</v>
      </c>
      <c r="H31" s="81">
        <v>5026.54</v>
      </c>
      <c r="I31" s="83">
        <v>1.8763832702332728</v>
      </c>
      <c r="J31" s="42">
        <v>2.7999625159498134</v>
      </c>
      <c r="K31" s="26"/>
      <c r="L31" s="192"/>
      <c r="M31" s="65"/>
      <c r="N31" s="47" t="s">
        <v>65</v>
      </c>
      <c r="O31" s="197">
        <v>3.6957005180531368</v>
      </c>
      <c r="P31" s="65"/>
      <c r="Q31" s="111"/>
      <c r="R31" s="86"/>
      <c r="S31" s="111"/>
      <c r="T31" s="86"/>
      <c r="U31" s="111"/>
      <c r="V31" s="86"/>
      <c r="W31" s="111"/>
      <c r="X31" s="113"/>
    </row>
    <row r="32" spans="1:24" s="47" customFormat="1" ht="13.1" x14ac:dyDescent="0.25">
      <c r="A32" s="122" t="s">
        <v>179</v>
      </c>
      <c r="B32" s="20" t="s">
        <v>67</v>
      </c>
      <c r="C32" s="41">
        <v>16585.117999999991</v>
      </c>
      <c r="D32" s="81">
        <v>12428.67</v>
      </c>
      <c r="E32" s="82">
        <v>-25.061310989768018</v>
      </c>
      <c r="F32" s="42">
        <v>0.82878488067413858</v>
      </c>
      <c r="G32" s="41">
        <v>1383.2799999999995</v>
      </c>
      <c r="H32" s="81">
        <v>1549.19</v>
      </c>
      <c r="I32" s="83">
        <v>11.993956393499561</v>
      </c>
      <c r="J32" s="42">
        <v>0.86295422499060825</v>
      </c>
      <c r="K32" s="26"/>
      <c r="L32" s="192"/>
      <c r="M32" s="65"/>
      <c r="N32" s="47" t="s">
        <v>63</v>
      </c>
      <c r="O32" s="197">
        <v>5.71181971358157</v>
      </c>
      <c r="P32" s="65"/>
      <c r="Q32" s="111"/>
      <c r="R32" s="86"/>
      <c r="S32" s="111"/>
      <c r="T32" s="86"/>
      <c r="U32" s="111"/>
      <c r="V32" s="86"/>
      <c r="W32" s="111"/>
      <c r="X32" s="113"/>
    </row>
    <row r="33" spans="1:24" s="47" customFormat="1" ht="13.1" x14ac:dyDescent="0.25">
      <c r="A33" s="122" t="s">
        <v>180</v>
      </c>
      <c r="B33" s="20" t="s">
        <v>68</v>
      </c>
      <c r="C33" s="41">
        <v>28725.854999999996</v>
      </c>
      <c r="D33" s="81">
        <v>41844.264000000003</v>
      </c>
      <c r="E33" s="82">
        <v>45.667601538753189</v>
      </c>
      <c r="F33" s="42">
        <v>2.7903141161634473</v>
      </c>
      <c r="G33" s="41">
        <v>3363.6300000000015</v>
      </c>
      <c r="H33" s="81">
        <v>5163.33</v>
      </c>
      <c r="I33" s="83">
        <v>53.504695819694724</v>
      </c>
      <c r="J33" s="42">
        <v>2.8761594372031558</v>
      </c>
      <c r="K33" s="26"/>
      <c r="L33" s="192"/>
      <c r="M33" s="65"/>
      <c r="N33" s="47" t="s">
        <v>153</v>
      </c>
      <c r="O33" s="197">
        <v>5.720370247959691</v>
      </c>
      <c r="P33" s="65"/>
      <c r="Q33" s="111"/>
      <c r="R33" s="86"/>
      <c r="S33" s="111"/>
      <c r="T33" s="86"/>
      <c r="U33" s="111"/>
      <c r="V33" s="86"/>
      <c r="W33" s="111"/>
      <c r="X33" s="113"/>
    </row>
    <row r="34" spans="1:24" s="47" customFormat="1" ht="13.1" x14ac:dyDescent="0.25">
      <c r="A34" s="122" t="s">
        <v>181</v>
      </c>
      <c r="B34" s="20" t="s">
        <v>65</v>
      </c>
      <c r="C34" s="41">
        <v>50837.658000000003</v>
      </c>
      <c r="D34" s="81">
        <v>55421.67</v>
      </c>
      <c r="E34" s="82">
        <v>9.016961402903334</v>
      </c>
      <c r="F34" s="42">
        <v>3.6957005180531368</v>
      </c>
      <c r="G34" s="41">
        <v>6264.8</v>
      </c>
      <c r="H34" s="81">
        <v>9180.5499999999993</v>
      </c>
      <c r="I34" s="83">
        <v>46.541789043544867</v>
      </c>
      <c r="J34" s="42">
        <v>5.1138946225043584</v>
      </c>
      <c r="K34" s="26"/>
      <c r="L34" s="192"/>
      <c r="M34" s="65"/>
      <c r="N34" s="47" t="s">
        <v>150</v>
      </c>
      <c r="O34" s="197">
        <v>6.291523685528599</v>
      </c>
      <c r="P34" s="65"/>
      <c r="Q34" s="111"/>
      <c r="R34" s="86"/>
      <c r="S34" s="111"/>
      <c r="T34" s="86"/>
      <c r="U34" s="111"/>
      <c r="V34" s="86"/>
      <c r="W34" s="111"/>
      <c r="X34" s="113"/>
    </row>
    <row r="35" spans="1:24" s="47" customFormat="1" ht="13.1" x14ac:dyDescent="0.25">
      <c r="A35" s="122" t="s">
        <v>182</v>
      </c>
      <c r="B35" s="20" t="s">
        <v>69</v>
      </c>
      <c r="C35" s="41">
        <v>14361.349999999999</v>
      </c>
      <c r="D35" s="81">
        <v>15936.809999999998</v>
      </c>
      <c r="E35" s="82">
        <v>10.97013860117606</v>
      </c>
      <c r="F35" s="42">
        <v>1.0627192752061496</v>
      </c>
      <c r="G35" s="41">
        <v>1440.6500000000003</v>
      </c>
      <c r="H35" s="81">
        <v>1746.31</v>
      </c>
      <c r="I35" s="83">
        <v>21.21681185575952</v>
      </c>
      <c r="J35" s="42">
        <v>0.97275711348727334</v>
      </c>
      <c r="K35" s="26"/>
      <c r="L35" s="192"/>
      <c r="M35" s="65"/>
      <c r="N35" s="47" t="s">
        <v>152</v>
      </c>
      <c r="O35" s="197">
        <v>6.7190480038354181</v>
      </c>
      <c r="P35" s="65"/>
      <c r="Q35" s="111"/>
      <c r="R35" s="86"/>
      <c r="S35" s="111"/>
      <c r="T35" s="86"/>
      <c r="U35" s="111"/>
      <c r="V35" s="86"/>
      <c r="W35" s="111"/>
      <c r="X35" s="113"/>
    </row>
    <row r="36" spans="1:24" s="47" customFormat="1" ht="13.1" x14ac:dyDescent="0.25">
      <c r="A36" s="122" t="s">
        <v>161</v>
      </c>
      <c r="B36" s="20" t="s">
        <v>64</v>
      </c>
      <c r="C36" s="41">
        <v>30546.584999999999</v>
      </c>
      <c r="D36" s="81">
        <v>27653.266999999996</v>
      </c>
      <c r="E36" s="82">
        <v>-9.4718214818448665</v>
      </c>
      <c r="F36" s="42">
        <v>1.8440114341152423</v>
      </c>
      <c r="G36" s="41">
        <v>3232.4099999999989</v>
      </c>
      <c r="H36" s="81">
        <v>3152.5650000000001</v>
      </c>
      <c r="I36" s="83">
        <v>-2.4701383797228305</v>
      </c>
      <c r="J36" s="42">
        <v>1.7560914324953794</v>
      </c>
      <c r="K36" s="26"/>
      <c r="L36" s="192"/>
      <c r="M36" s="65"/>
      <c r="N36" s="47" t="s">
        <v>156</v>
      </c>
      <c r="O36" s="197">
        <v>13.717841370836572</v>
      </c>
      <c r="P36" s="65"/>
      <c r="Q36" s="111"/>
      <c r="S36" s="111"/>
      <c r="U36" s="111"/>
      <c r="V36" s="86"/>
      <c r="W36" s="111"/>
      <c r="X36" s="113"/>
    </row>
    <row r="37" spans="1:24" s="47" customFormat="1" x14ac:dyDescent="0.2">
      <c r="A37" s="20"/>
      <c r="B37" s="20"/>
      <c r="C37" s="84"/>
      <c r="D37" s="84"/>
      <c r="E37" s="84"/>
      <c r="F37" s="84"/>
      <c r="G37" s="84"/>
      <c r="H37" s="84"/>
      <c r="I37" s="84"/>
      <c r="J37" s="84"/>
      <c r="K37" s="26"/>
      <c r="L37" s="65"/>
      <c r="M37" s="65"/>
      <c r="N37" s="47" t="s">
        <v>151</v>
      </c>
      <c r="O37" s="197">
        <v>32.693820607524586</v>
      </c>
      <c r="P37" s="65"/>
      <c r="Q37" s="111"/>
      <c r="R37" s="46"/>
      <c r="S37" s="111"/>
      <c r="T37" s="65"/>
    </row>
    <row r="38" spans="1:24" s="47" customFormat="1" x14ac:dyDescent="0.2">
      <c r="A38" s="20"/>
      <c r="C38" s="84"/>
      <c r="D38" s="84"/>
      <c r="E38" s="84"/>
      <c r="F38" s="84"/>
      <c r="G38" s="84"/>
      <c r="H38" s="84"/>
      <c r="I38" s="84"/>
      <c r="J38" s="84"/>
      <c r="K38" s="26"/>
      <c r="L38" s="65"/>
      <c r="M38" s="65"/>
      <c r="O38" s="197"/>
      <c r="P38" s="65"/>
      <c r="Q38" s="46"/>
      <c r="R38" s="46"/>
      <c r="S38" s="65"/>
      <c r="T38" s="65"/>
    </row>
    <row r="39" spans="1:24" s="47" customFormat="1" x14ac:dyDescent="0.2">
      <c r="A39" s="20"/>
      <c r="B39" s="20"/>
      <c r="C39" s="84"/>
      <c r="D39" s="84"/>
      <c r="E39" s="84"/>
      <c r="F39" s="84"/>
      <c r="G39" s="84"/>
      <c r="H39" s="84"/>
      <c r="I39" s="84"/>
      <c r="J39" s="84"/>
      <c r="K39" s="26"/>
      <c r="L39" s="65"/>
      <c r="M39" s="65"/>
      <c r="O39" s="197"/>
      <c r="P39" s="65"/>
      <c r="Q39" s="46"/>
      <c r="R39" s="46"/>
      <c r="S39" s="65"/>
      <c r="T39" s="65"/>
    </row>
    <row r="40" spans="1:24" s="47" customFormat="1" ht="13.1" x14ac:dyDescent="0.2">
      <c r="A40" s="20"/>
      <c r="C40" s="219" t="s">
        <v>34</v>
      </c>
      <c r="D40" s="219"/>
      <c r="E40" s="219"/>
      <c r="F40" s="219"/>
      <c r="G40" s="219"/>
      <c r="H40" s="219"/>
      <c r="I40" s="219"/>
      <c r="J40" s="219"/>
      <c r="K40" s="26"/>
      <c r="L40" s="65"/>
      <c r="M40" s="65"/>
      <c r="P40" s="65"/>
      <c r="Q40" s="46"/>
      <c r="R40" s="46"/>
      <c r="S40" s="65"/>
      <c r="T40" s="65"/>
    </row>
    <row r="41" spans="1:24" s="47" customFormat="1" ht="13.1" x14ac:dyDescent="0.2">
      <c r="A41" s="20"/>
      <c r="C41" s="219" t="s">
        <v>402</v>
      </c>
      <c r="D41" s="219"/>
      <c r="E41" s="219"/>
      <c r="F41" s="219"/>
      <c r="G41" s="219"/>
      <c r="H41" s="219"/>
      <c r="I41" s="219"/>
      <c r="J41" s="219"/>
      <c r="K41" s="26"/>
      <c r="L41" s="65"/>
      <c r="M41" s="65"/>
      <c r="O41" s="197"/>
      <c r="P41" s="65"/>
      <c r="Q41" s="46"/>
      <c r="R41" s="46"/>
      <c r="S41" s="65"/>
      <c r="T41" s="65"/>
    </row>
    <row r="42" spans="1:24" s="47" customFormat="1" ht="13.1" x14ac:dyDescent="0.25">
      <c r="A42" s="20"/>
      <c r="C42" s="59"/>
      <c r="D42" s="59"/>
      <c r="E42" s="59"/>
      <c r="F42" s="59"/>
      <c r="G42" s="59"/>
      <c r="H42" s="59"/>
      <c r="I42" s="76"/>
      <c r="J42" s="49"/>
      <c r="K42" s="26"/>
      <c r="L42" s="65"/>
      <c r="M42" s="65"/>
      <c r="P42" s="65"/>
      <c r="Q42" s="46"/>
      <c r="R42" s="46"/>
      <c r="S42" s="65"/>
      <c r="T42" s="65"/>
    </row>
    <row r="43" spans="1:24" s="47" customFormat="1" ht="13.1" x14ac:dyDescent="0.25">
      <c r="A43" s="20"/>
      <c r="C43" s="59"/>
      <c r="D43" s="59"/>
      <c r="E43" s="59"/>
      <c r="F43" s="59"/>
      <c r="G43" s="59"/>
      <c r="H43" s="59"/>
      <c r="I43" s="76"/>
      <c r="J43" s="49"/>
      <c r="K43" s="26"/>
      <c r="L43" s="65"/>
      <c r="M43" s="65"/>
      <c r="P43" s="65"/>
      <c r="Q43" s="46"/>
      <c r="R43" s="46"/>
    </row>
    <row r="44" spans="1:24" s="47" customFormat="1" ht="13.1" x14ac:dyDescent="0.25">
      <c r="A44" s="20"/>
      <c r="C44" s="59"/>
      <c r="D44" s="59"/>
      <c r="E44" s="59"/>
      <c r="F44" s="59"/>
      <c r="G44" s="59"/>
      <c r="H44" s="59"/>
      <c r="I44" s="76"/>
      <c r="J44" s="49"/>
      <c r="K44" s="26"/>
      <c r="L44" s="65"/>
      <c r="M44" s="65"/>
      <c r="P44" s="65"/>
      <c r="Q44" s="46"/>
      <c r="R44" s="46"/>
    </row>
    <row r="45" spans="1:24" s="47" customFormat="1" ht="13.1" x14ac:dyDescent="0.25">
      <c r="A45" s="20"/>
      <c r="C45" s="59"/>
      <c r="D45" s="59"/>
      <c r="E45" s="59"/>
      <c r="F45" s="59"/>
      <c r="G45" s="59"/>
      <c r="H45" s="59"/>
      <c r="I45" s="76"/>
      <c r="J45" s="49"/>
      <c r="K45" s="26"/>
      <c r="L45" s="65"/>
      <c r="M45" s="65"/>
      <c r="P45" s="65"/>
      <c r="Q45" s="46"/>
      <c r="R45" s="46"/>
    </row>
    <row r="46" spans="1:24" s="47" customFormat="1" ht="13.1" x14ac:dyDescent="0.25">
      <c r="A46" s="20"/>
      <c r="C46" s="59"/>
      <c r="D46" s="59"/>
      <c r="E46" s="59"/>
      <c r="F46" s="59"/>
      <c r="G46" s="59"/>
      <c r="H46" s="59"/>
      <c r="I46" s="76"/>
      <c r="J46" s="49"/>
      <c r="K46" s="26"/>
      <c r="L46" s="65"/>
      <c r="M46" s="65"/>
      <c r="P46" s="65"/>
      <c r="Q46" s="46"/>
      <c r="R46" s="46"/>
    </row>
    <row r="47" spans="1:24" s="47" customFormat="1" ht="13.1" x14ac:dyDescent="0.25">
      <c r="A47" s="20"/>
      <c r="B47" s="20"/>
      <c r="C47" s="59"/>
      <c r="D47" s="59"/>
      <c r="E47" s="59"/>
      <c r="F47" s="59"/>
      <c r="G47" s="59"/>
      <c r="H47" s="59"/>
      <c r="I47" s="76"/>
      <c r="J47" s="49"/>
      <c r="K47" s="26"/>
      <c r="L47" s="65"/>
      <c r="M47" s="65"/>
      <c r="P47" s="65"/>
      <c r="Q47" s="46"/>
      <c r="R47" s="46"/>
    </row>
    <row r="48" spans="1:24" s="47" customFormat="1" ht="13.1" x14ac:dyDescent="0.25">
      <c r="A48" s="20"/>
      <c r="B48" s="20"/>
      <c r="C48" s="59"/>
      <c r="D48" s="59"/>
      <c r="E48" s="59"/>
      <c r="F48" s="59"/>
      <c r="G48" s="59"/>
      <c r="H48" s="59"/>
      <c r="I48" s="76"/>
      <c r="J48" s="49"/>
      <c r="K48" s="26"/>
      <c r="L48" s="65"/>
      <c r="M48" s="65"/>
      <c r="P48" s="65"/>
      <c r="Q48" s="46"/>
      <c r="R48" s="46"/>
    </row>
    <row r="49" spans="1:18" s="47" customFormat="1" ht="13.1" x14ac:dyDescent="0.25">
      <c r="A49" s="20"/>
      <c r="B49" s="20"/>
      <c r="C49" s="59"/>
      <c r="D49" s="59"/>
      <c r="E49" s="59"/>
      <c r="F49" s="59"/>
      <c r="G49" s="59"/>
      <c r="H49" s="59"/>
      <c r="I49" s="76"/>
      <c r="J49" s="49"/>
      <c r="K49" s="26"/>
      <c r="L49" s="65"/>
      <c r="M49" s="65"/>
      <c r="P49" s="65"/>
      <c r="Q49" s="46"/>
      <c r="R49" s="46"/>
    </row>
    <row r="50" spans="1:18" s="47" customFormat="1" ht="13.1" x14ac:dyDescent="0.25">
      <c r="A50" s="20"/>
      <c r="B50" s="20"/>
      <c r="C50" s="59"/>
      <c r="D50" s="59"/>
      <c r="E50" s="59"/>
      <c r="F50" s="59"/>
      <c r="G50" s="59"/>
      <c r="H50" s="59"/>
      <c r="I50" s="76"/>
      <c r="J50" s="49"/>
      <c r="K50" s="26"/>
      <c r="L50" s="65"/>
      <c r="M50" s="65"/>
      <c r="P50" s="65"/>
      <c r="Q50" s="46"/>
      <c r="R50" s="46"/>
    </row>
    <row r="51" spans="1:18" s="47" customFormat="1" ht="13.1" x14ac:dyDescent="0.25">
      <c r="A51" s="20"/>
      <c r="B51" s="20"/>
      <c r="C51" s="59"/>
      <c r="D51" s="59"/>
      <c r="E51" s="59"/>
      <c r="F51" s="59"/>
      <c r="G51" s="59"/>
      <c r="H51" s="59"/>
      <c r="I51" s="76"/>
      <c r="J51" s="49"/>
      <c r="K51" s="26"/>
      <c r="L51" s="65"/>
      <c r="M51" s="65"/>
      <c r="P51" s="65"/>
      <c r="Q51" s="46"/>
      <c r="R51" s="46"/>
    </row>
    <row r="52" spans="1:18" s="47" customFormat="1" ht="13.1" x14ac:dyDescent="0.25">
      <c r="A52" s="20"/>
      <c r="B52" s="20"/>
      <c r="C52" s="59"/>
      <c r="D52" s="59"/>
      <c r="E52" s="59"/>
      <c r="F52" s="59"/>
      <c r="G52" s="59"/>
      <c r="H52" s="59"/>
      <c r="I52" s="76"/>
      <c r="J52" s="49"/>
      <c r="K52" s="26"/>
      <c r="L52" s="65"/>
      <c r="M52" s="65"/>
      <c r="P52" s="65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6"/>
      <c r="J53" s="49"/>
      <c r="K53" s="26"/>
      <c r="L53" s="65"/>
      <c r="M53" s="65"/>
      <c r="P53" s="65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6"/>
      <c r="J54" s="49"/>
      <c r="K54" s="26"/>
      <c r="L54" s="65"/>
      <c r="M54" s="65"/>
      <c r="P54" s="65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6"/>
      <c r="J55" s="49"/>
      <c r="K55" s="26"/>
      <c r="L55" s="65"/>
      <c r="M55" s="65"/>
      <c r="P55" s="65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L56" s="65"/>
      <c r="M56" s="65"/>
      <c r="P56" s="65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5"/>
      <c r="M57" s="65"/>
      <c r="P57" s="65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5"/>
      <c r="M58" s="65"/>
      <c r="P58" s="65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5"/>
      <c r="M59" s="65"/>
      <c r="P59" s="65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5"/>
      <c r="M60" s="65"/>
      <c r="P60" s="65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5"/>
      <c r="M61" s="65"/>
      <c r="P61" s="65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5"/>
      <c r="M62" s="65"/>
      <c r="P62" s="65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5"/>
      <c r="M63" s="65"/>
      <c r="P63" s="65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5"/>
      <c r="M64" s="65"/>
      <c r="P64" s="65"/>
      <c r="Q64" s="46"/>
      <c r="R64" s="46"/>
    </row>
    <row r="65" spans="1:18" s="47" customFormat="1" x14ac:dyDescent="0.2">
      <c r="A65" s="51"/>
      <c r="B65" s="91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5"/>
      <c r="M65" s="65"/>
      <c r="P65" s="65"/>
      <c r="Q65" s="46"/>
      <c r="R65" s="46"/>
    </row>
    <row r="66" spans="1:18" s="47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5"/>
      <c r="M66" s="65"/>
      <c r="P66" s="65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5"/>
      <c r="M67" s="65"/>
      <c r="P67" s="65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5"/>
      <c r="M68" s="65"/>
      <c r="P68" s="65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5"/>
      <c r="M69" s="65"/>
      <c r="P69" s="65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5"/>
      <c r="M70" s="65"/>
      <c r="P70" s="65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5"/>
      <c r="M71" s="65"/>
      <c r="P71" s="65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5"/>
      <c r="M72" s="65"/>
      <c r="P72" s="65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5"/>
      <c r="M73" s="65"/>
      <c r="P73" s="65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5"/>
      <c r="M74" s="65"/>
      <c r="P74" s="65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5"/>
      <c r="M75" s="65"/>
      <c r="P75" s="65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5"/>
      <c r="M76" s="65"/>
      <c r="P76" s="65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5"/>
      <c r="M77" s="65"/>
      <c r="P77" s="65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5"/>
      <c r="M78" s="65"/>
      <c r="P78" s="65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5"/>
      <c r="M79" s="65"/>
      <c r="P79" s="65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5"/>
      <c r="M80" s="65"/>
      <c r="P80" s="65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5"/>
      <c r="M81" s="65"/>
      <c r="P81" s="65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5"/>
      <c r="M82" s="65"/>
      <c r="P82" s="65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5"/>
      <c r="M83" s="65"/>
      <c r="P83" s="65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5"/>
      <c r="M84" s="65"/>
      <c r="P84" s="65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5"/>
      <c r="M85" s="65"/>
      <c r="P85" s="65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5"/>
      <c r="M86" s="65"/>
      <c r="P86" s="65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5"/>
      <c r="M87" s="65"/>
      <c r="P87" s="65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5"/>
      <c r="M88" s="65"/>
      <c r="P88" s="65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5"/>
      <c r="M89" s="65"/>
      <c r="P89" s="65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5"/>
      <c r="M90" s="65"/>
      <c r="P90" s="65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5"/>
      <c r="M91" s="65"/>
      <c r="P91" s="65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5"/>
      <c r="M92" s="65"/>
      <c r="P92" s="65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5"/>
      <c r="M93" s="65"/>
      <c r="P93" s="65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5"/>
      <c r="M94" s="65"/>
      <c r="P94" s="65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5"/>
      <c r="M95" s="65"/>
      <c r="P95" s="65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5"/>
      <c r="M96" s="65"/>
      <c r="P96" s="65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5"/>
      <c r="M97" s="65"/>
      <c r="P97" s="65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5"/>
      <c r="M98" s="65"/>
      <c r="P98" s="65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5"/>
      <c r="M99" s="65"/>
      <c r="P99" s="65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5"/>
      <c r="M100" s="65"/>
      <c r="P100" s="65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5"/>
      <c r="M101" s="65"/>
      <c r="P101" s="65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5"/>
      <c r="M102" s="65"/>
      <c r="P102" s="65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5"/>
      <c r="M103" s="65"/>
      <c r="P103" s="65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5"/>
      <c r="M104" s="65"/>
      <c r="P104" s="65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5"/>
      <c r="M105" s="65"/>
      <c r="P105" s="65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5"/>
      <c r="M106" s="65"/>
      <c r="P106" s="65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5"/>
      <c r="M107" s="65"/>
      <c r="P107" s="65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5"/>
      <c r="M108" s="65"/>
      <c r="P108" s="65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5"/>
      <c r="M109" s="65"/>
      <c r="P109" s="65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5"/>
      <c r="M110" s="65"/>
      <c r="P110" s="65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5"/>
      <c r="M111" s="65"/>
      <c r="P111" s="65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5"/>
      <c r="M112" s="65"/>
      <c r="P112" s="65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5"/>
      <c r="M113" s="65"/>
      <c r="P113" s="65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5"/>
      <c r="M114" s="65"/>
      <c r="P114" s="65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5"/>
      <c r="M115" s="65"/>
      <c r="P115" s="65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5"/>
      <c r="M116" s="65"/>
      <c r="P116" s="65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5"/>
      <c r="M117" s="65"/>
      <c r="P117" s="65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5"/>
      <c r="M118" s="65"/>
      <c r="P118" s="65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5"/>
      <c r="M119" s="65"/>
      <c r="P119" s="65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5"/>
      <c r="M120" s="65"/>
      <c r="P120" s="65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5"/>
      <c r="M121" s="65"/>
      <c r="P121" s="65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5"/>
      <c r="M122" s="65"/>
      <c r="P122" s="65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5"/>
      <c r="M123" s="65"/>
      <c r="P123" s="65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5"/>
      <c r="M124" s="65"/>
      <c r="P124" s="65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5"/>
      <c r="M125" s="65"/>
      <c r="P125" s="65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5"/>
      <c r="M126" s="65"/>
      <c r="P126" s="65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5"/>
      <c r="M127" s="65"/>
      <c r="P127" s="65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5"/>
      <c r="M128" s="65"/>
      <c r="P128" s="65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5"/>
      <c r="M129" s="65"/>
      <c r="P129" s="65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5"/>
      <c r="M130" s="65"/>
      <c r="P130" s="65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5"/>
      <c r="M131" s="65"/>
      <c r="P131" s="65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5"/>
      <c r="M132" s="65"/>
      <c r="P132" s="65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5"/>
      <c r="M133" s="65"/>
      <c r="P133" s="65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5"/>
      <c r="M134" s="65"/>
      <c r="P134" s="65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5"/>
      <c r="M135" s="65"/>
      <c r="P135" s="65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5"/>
      <c r="M136" s="65"/>
      <c r="P136" s="65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5"/>
      <c r="M137" s="65"/>
      <c r="P137" s="65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5"/>
      <c r="M138" s="65"/>
      <c r="P138" s="65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5"/>
      <c r="M139" s="65"/>
      <c r="P139" s="65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5"/>
      <c r="M140" s="65"/>
      <c r="P140" s="65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5"/>
      <c r="M141" s="65"/>
      <c r="P141" s="65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5"/>
      <c r="M142" s="65"/>
      <c r="P142" s="65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5"/>
      <c r="M143" s="65"/>
      <c r="P143" s="65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5"/>
      <c r="M144" s="65"/>
      <c r="P144" s="65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5"/>
      <c r="M145" s="65"/>
      <c r="P145" s="65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5"/>
      <c r="M146" s="65"/>
      <c r="P146" s="65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5"/>
      <c r="M147" s="65"/>
      <c r="P147" s="65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5"/>
      <c r="M148" s="65"/>
      <c r="P148" s="65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5"/>
      <c r="M149" s="65"/>
      <c r="P149" s="65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5"/>
      <c r="M150" s="65"/>
      <c r="P150" s="65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5"/>
      <c r="M151" s="65"/>
      <c r="P151" s="65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5"/>
      <c r="M152" s="65"/>
      <c r="P152" s="65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5"/>
      <c r="M153" s="65"/>
      <c r="P153" s="65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5"/>
      <c r="M154" s="65"/>
      <c r="P154" s="65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5"/>
      <c r="M155" s="65"/>
      <c r="P155" s="65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5"/>
      <c r="M156" s="65"/>
      <c r="P156" s="65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5"/>
      <c r="M157" s="65"/>
      <c r="P157" s="65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5"/>
      <c r="M158" s="65"/>
      <c r="P158" s="65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5"/>
      <c r="M159" s="65"/>
      <c r="P159" s="65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5"/>
      <c r="M160" s="65"/>
      <c r="P160" s="65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5"/>
      <c r="M161" s="65"/>
      <c r="P161" s="65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5"/>
      <c r="M162" s="65"/>
      <c r="P162" s="65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5"/>
      <c r="M163" s="65"/>
      <c r="P163" s="65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5"/>
      <c r="M164" s="65"/>
      <c r="P164" s="65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5"/>
      <c r="M165" s="65"/>
      <c r="P165" s="65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5"/>
      <c r="M166" s="65"/>
      <c r="P166" s="65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5"/>
      <c r="M167" s="65"/>
      <c r="P167" s="65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5"/>
      <c r="M168" s="65"/>
      <c r="P168" s="65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5"/>
      <c r="M169" s="65"/>
      <c r="P169" s="65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5"/>
      <c r="M170" s="65"/>
      <c r="P170" s="65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5"/>
      <c r="M171" s="65"/>
      <c r="P171" s="65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5"/>
      <c r="M172" s="65"/>
      <c r="P172" s="65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5"/>
      <c r="M173" s="65"/>
      <c r="P173" s="65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5"/>
      <c r="M174" s="65"/>
      <c r="P174" s="65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5"/>
      <c r="M175" s="65"/>
      <c r="P175" s="65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5"/>
      <c r="M176" s="65"/>
      <c r="P176" s="65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5"/>
      <c r="M177" s="65"/>
      <c r="P177" s="65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5"/>
      <c r="M178" s="65"/>
      <c r="P178" s="65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5"/>
      <c r="M179" s="65"/>
      <c r="P179" s="65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5"/>
      <c r="M180" s="65"/>
      <c r="P180" s="65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5"/>
      <c r="M181" s="65"/>
      <c r="P181" s="65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5"/>
      <c r="M182" s="65"/>
      <c r="P182" s="65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5"/>
      <c r="M183" s="65"/>
      <c r="P183" s="65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5"/>
      <c r="M184" s="65"/>
      <c r="P184" s="65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5"/>
      <c r="M185" s="65"/>
      <c r="P185" s="65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8FD9-E12D-4AA4-AF17-6F74F4B8DC0F}">
  <sheetPr>
    <tabColor theme="3"/>
  </sheetPr>
  <dimension ref="A1:BM185"/>
  <sheetViews>
    <sheetView showGridLines="0" topLeftCell="B1" workbookViewId="0"/>
  </sheetViews>
  <sheetFormatPr baseColWidth="10" defaultColWidth="11.5546875" defaultRowHeight="12.45" x14ac:dyDescent="0.2"/>
  <cols>
    <col min="1" max="1" width="8.88671875" style="20" hidden="1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4" width="11.5546875" style="47" customWidth="1"/>
    <col min="15" max="15" width="8.44140625" style="47" bestFit="1" customWidth="1"/>
    <col min="16" max="16" width="5.6640625" style="46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6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  <c r="M2" s="65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  <c r="M3" s="65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  <c r="M4" s="65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  <c r="M5" s="65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  <c r="M6" s="65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  <c r="M7" s="65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  <c r="M8" s="65"/>
    </row>
    <row r="9" spans="1:24" ht="13.1" x14ac:dyDescent="0.25">
      <c r="B9" s="20"/>
      <c r="C9" s="220" t="s">
        <v>390</v>
      </c>
      <c r="D9" s="220"/>
      <c r="E9" s="220"/>
      <c r="F9" s="220"/>
      <c r="G9" s="220"/>
      <c r="H9" s="220"/>
      <c r="I9" s="220"/>
      <c r="J9" s="220"/>
      <c r="K9" s="26"/>
      <c r="M9" s="65"/>
    </row>
    <row r="10" spans="1:24" ht="13.1" x14ac:dyDescent="0.25">
      <c r="B10" s="20"/>
      <c r="C10" s="221" t="s">
        <v>399</v>
      </c>
      <c r="D10" s="221"/>
      <c r="E10" s="221"/>
      <c r="F10" s="221"/>
      <c r="G10" s="221"/>
      <c r="H10" s="221"/>
      <c r="I10" s="221"/>
      <c r="J10" s="221"/>
      <c r="K10" s="26"/>
      <c r="M10" s="65"/>
    </row>
    <row r="11" spans="1:24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5"/>
      <c r="P11" s="65"/>
      <c r="Q11" s="65"/>
      <c r="R11" s="65"/>
      <c r="S11" s="65"/>
    </row>
    <row r="12" spans="1:24" ht="15.75" customHeight="1" x14ac:dyDescent="0.25">
      <c r="B12" s="27"/>
      <c r="C12" s="223" t="s">
        <v>400</v>
      </c>
      <c r="D12" s="223"/>
      <c r="E12" s="222" t="s">
        <v>401</v>
      </c>
      <c r="F12" s="222" t="s">
        <v>383</v>
      </c>
      <c r="G12" s="226" t="s">
        <v>56</v>
      </c>
      <c r="H12" s="226"/>
      <c r="I12" s="222" t="s">
        <v>401</v>
      </c>
      <c r="J12" s="222" t="s">
        <v>383</v>
      </c>
      <c r="K12" s="26"/>
      <c r="L12" s="46"/>
      <c r="M12" s="65"/>
      <c r="P12" s="65"/>
      <c r="Q12" s="65"/>
      <c r="R12" s="65"/>
      <c r="S12" s="65"/>
    </row>
    <row r="13" spans="1:24" ht="15.75" customHeight="1" x14ac:dyDescent="0.2">
      <c r="B13" s="31"/>
      <c r="C13" s="62">
        <v>2023</v>
      </c>
      <c r="D13" s="29">
        <v>2024</v>
      </c>
      <c r="E13" s="222"/>
      <c r="F13" s="222"/>
      <c r="G13" s="185">
        <v>2023</v>
      </c>
      <c r="H13" s="186">
        <v>2024</v>
      </c>
      <c r="I13" s="222"/>
      <c r="J13" s="222"/>
      <c r="K13" s="26"/>
      <c r="L13" s="65"/>
      <c r="M13" s="65"/>
      <c r="P13" s="65"/>
      <c r="Q13" s="65"/>
      <c r="R13" s="65"/>
      <c r="S13" s="65"/>
    </row>
    <row r="14" spans="1:24" ht="13.1" x14ac:dyDescent="0.2">
      <c r="C14" s="77"/>
      <c r="D14" s="77"/>
      <c r="E14" s="62"/>
      <c r="F14" s="31"/>
      <c r="G14" s="31"/>
      <c r="H14" s="31"/>
      <c r="I14" s="69"/>
      <c r="J14" s="69"/>
      <c r="K14" s="26"/>
      <c r="L14" s="65"/>
      <c r="M14" s="65"/>
      <c r="P14" s="187"/>
      <c r="S14" s="46"/>
      <c r="T14" s="46"/>
      <c r="U14" s="46"/>
      <c r="V14" s="46"/>
      <c r="W14" s="46"/>
      <c r="X14" s="46"/>
    </row>
    <row r="15" spans="1:24" ht="13.1" x14ac:dyDescent="0.25">
      <c r="A15" s="193"/>
      <c r="B15" s="35" t="s">
        <v>33</v>
      </c>
      <c r="C15" s="37">
        <v>1065268.88977</v>
      </c>
      <c r="D15" s="78">
        <v>1096468.54798</v>
      </c>
      <c r="E15" s="188">
        <v>2.9288059108471876</v>
      </c>
      <c r="F15" s="37">
        <v>100</v>
      </c>
      <c r="G15" s="79">
        <v>114795.35791999999</v>
      </c>
      <c r="H15" s="78">
        <v>127179.65692000001</v>
      </c>
      <c r="I15" s="80">
        <f>+H15/G15*100-100</f>
        <v>10.788153131270818</v>
      </c>
      <c r="J15" s="39">
        <v>100</v>
      </c>
      <c r="K15" s="26"/>
      <c r="L15" s="65"/>
      <c r="M15" s="65"/>
      <c r="P15" s="189"/>
      <c r="Q15" s="87"/>
      <c r="R15" s="86"/>
      <c r="S15" s="87"/>
      <c r="T15" s="113"/>
      <c r="U15" s="87"/>
      <c r="V15" s="86"/>
      <c r="W15" s="87"/>
      <c r="X15" s="113"/>
    </row>
    <row r="16" spans="1:24" ht="13.1" x14ac:dyDescent="0.25">
      <c r="A16" s="194" t="s">
        <v>163</v>
      </c>
      <c r="B16" s="20" t="s">
        <v>149</v>
      </c>
      <c r="C16" s="41">
        <v>9667.5404399999989</v>
      </c>
      <c r="D16" s="81">
        <v>12654.33404</v>
      </c>
      <c r="E16" s="82">
        <v>30.895072211355568</v>
      </c>
      <c r="F16" s="42">
        <v>1.1540991361141002</v>
      </c>
      <c r="G16" s="41">
        <v>1515.7908599999996</v>
      </c>
      <c r="H16" s="81">
        <v>1561.76</v>
      </c>
      <c r="I16" s="83">
        <v>3.0326835458026391</v>
      </c>
      <c r="J16" s="42">
        <v>1.2279951352458798</v>
      </c>
      <c r="K16" s="26"/>
      <c r="L16" s="65"/>
      <c r="M16" s="65"/>
      <c r="N16" s="47" t="s">
        <v>62</v>
      </c>
      <c r="O16" s="47" t="s">
        <v>389</v>
      </c>
      <c r="P16" s="189"/>
      <c r="Q16" s="111"/>
      <c r="R16" s="86"/>
      <c r="S16" s="111"/>
      <c r="T16" s="113"/>
      <c r="U16" s="111"/>
      <c r="V16" s="86"/>
      <c r="W16" s="111"/>
      <c r="X16" s="113"/>
    </row>
    <row r="17" spans="1:24" x14ac:dyDescent="0.2">
      <c r="A17" s="195" t="s">
        <v>164</v>
      </c>
      <c r="B17" s="20" t="s">
        <v>150</v>
      </c>
      <c r="C17" s="41">
        <v>163094.42517999996</v>
      </c>
      <c r="D17" s="81">
        <v>182367.71743999998</v>
      </c>
      <c r="E17" s="82">
        <v>11.817259994465745</v>
      </c>
      <c r="F17" s="42">
        <v>16.632279856633556</v>
      </c>
      <c r="G17" s="41">
        <v>20119.606999999978</v>
      </c>
      <c r="H17" s="81">
        <v>22488.9022</v>
      </c>
      <c r="I17" s="83">
        <v>11.776051092847005</v>
      </c>
      <c r="J17" s="42">
        <v>17.682782564939789</v>
      </c>
      <c r="K17" s="26"/>
      <c r="L17" s="65"/>
      <c r="M17" s="65"/>
      <c r="N17" s="47" t="s">
        <v>71</v>
      </c>
      <c r="O17" s="197">
        <v>0</v>
      </c>
      <c r="P17" s="189"/>
      <c r="Q17" s="111"/>
      <c r="R17" s="86"/>
      <c r="S17" s="111"/>
      <c r="T17" s="113"/>
      <c r="U17" s="111"/>
      <c r="V17" s="86"/>
      <c r="W17" s="111"/>
      <c r="X17" s="113"/>
    </row>
    <row r="18" spans="1:24" ht="13.1" x14ac:dyDescent="0.25">
      <c r="A18" s="195" t="s">
        <v>165</v>
      </c>
      <c r="B18" s="35" t="s">
        <v>151</v>
      </c>
      <c r="C18" s="81">
        <v>224663.46876000005</v>
      </c>
      <c r="D18" s="81">
        <v>206035.32107999999</v>
      </c>
      <c r="E18" s="93">
        <v>-8.291578414067768</v>
      </c>
      <c r="F18" s="94">
        <v>18.790809956161016</v>
      </c>
      <c r="G18" s="81">
        <v>23364.345600000033</v>
      </c>
      <c r="H18" s="81">
        <v>26238.423999999999</v>
      </c>
      <c r="I18" s="75">
        <f>+H18/G18*100-100</f>
        <v>12.301129461122002</v>
      </c>
      <c r="J18" s="94">
        <v>20.630991335748604</v>
      </c>
      <c r="K18" s="26"/>
      <c r="L18" s="65"/>
      <c r="M18" s="65"/>
      <c r="N18" s="47" t="s">
        <v>70</v>
      </c>
      <c r="O18" s="197">
        <v>2.5609754198359543E-2</v>
      </c>
      <c r="P18" s="65"/>
      <c r="Q18" s="111"/>
      <c r="R18" s="86"/>
      <c r="S18" s="111"/>
      <c r="T18" s="113"/>
      <c r="U18" s="111"/>
      <c r="V18" s="86"/>
      <c r="W18" s="111"/>
      <c r="X18" s="113"/>
    </row>
    <row r="19" spans="1:24" x14ac:dyDescent="0.2">
      <c r="A19" s="195" t="s">
        <v>166</v>
      </c>
      <c r="B19" s="20" t="s">
        <v>152</v>
      </c>
      <c r="C19" s="41">
        <v>27200.572699999997</v>
      </c>
      <c r="D19" s="81">
        <v>19631.106899999999</v>
      </c>
      <c r="E19" s="82">
        <v>-27.828332452720737</v>
      </c>
      <c r="F19" s="42">
        <v>1.7903939822228332</v>
      </c>
      <c r="G19" s="41">
        <v>2736.8479999999995</v>
      </c>
      <c r="H19" s="81">
        <v>2394.9609999999998</v>
      </c>
      <c r="I19" s="83">
        <v>-12.491998094157941</v>
      </c>
      <c r="J19" s="42">
        <v>1.8831321439296735</v>
      </c>
      <c r="K19" s="26"/>
      <c r="L19" s="65"/>
      <c r="M19" s="65"/>
      <c r="N19" s="47" t="s">
        <v>157</v>
      </c>
      <c r="O19" s="197">
        <v>0.24707977305787854</v>
      </c>
      <c r="P19" s="70"/>
      <c r="Q19" s="111"/>
      <c r="R19" s="86"/>
      <c r="S19" s="111"/>
      <c r="T19" s="113"/>
      <c r="U19" s="111"/>
      <c r="V19" s="86"/>
      <c r="W19" s="111"/>
      <c r="X19" s="113"/>
    </row>
    <row r="20" spans="1:24" x14ac:dyDescent="0.2">
      <c r="A20" s="195" t="s">
        <v>167</v>
      </c>
      <c r="B20" s="20" t="s">
        <v>153</v>
      </c>
      <c r="C20" s="41">
        <v>108145.62279999997</v>
      </c>
      <c r="D20" s="81">
        <v>99668.607399999979</v>
      </c>
      <c r="E20" s="82">
        <v>-7.8385191934000282</v>
      </c>
      <c r="F20" s="42">
        <v>9.0899650139182988</v>
      </c>
      <c r="G20" s="41">
        <v>10699.267199999982</v>
      </c>
      <c r="H20" s="81">
        <v>10582.30776</v>
      </c>
      <c r="I20" s="83">
        <v>-1.0931537442114059</v>
      </c>
      <c r="J20" s="42">
        <v>8.320755076935459</v>
      </c>
      <c r="K20" s="61"/>
      <c r="L20" s="65"/>
      <c r="M20" s="65"/>
      <c r="N20" s="47" t="s">
        <v>65</v>
      </c>
      <c r="O20" s="197">
        <v>0.43543811710749475</v>
      </c>
      <c r="P20" s="70"/>
      <c r="Q20" s="111"/>
      <c r="R20" s="86"/>
      <c r="S20" s="111"/>
      <c r="T20" s="113"/>
      <c r="U20" s="111"/>
      <c r="V20" s="86"/>
      <c r="W20" s="111"/>
      <c r="X20" s="113"/>
    </row>
    <row r="21" spans="1:24" x14ac:dyDescent="0.2">
      <c r="A21" s="195" t="s">
        <v>168</v>
      </c>
      <c r="B21" s="20" t="s">
        <v>63</v>
      </c>
      <c r="C21" s="41">
        <v>71832.166100000002</v>
      </c>
      <c r="D21" s="81">
        <v>63840.914899999996</v>
      </c>
      <c r="E21" s="82">
        <v>-11.124892417799447</v>
      </c>
      <c r="F21" s="42">
        <v>5.8224118710575619</v>
      </c>
      <c r="G21" s="41">
        <v>6796.4964999999993</v>
      </c>
      <c r="H21" s="81">
        <v>7211.5060000000003</v>
      </c>
      <c r="I21" s="83">
        <v>6.1062269361869204</v>
      </c>
      <c r="J21" s="42">
        <v>5.6703298111082843</v>
      </c>
      <c r="K21" s="61"/>
      <c r="L21" s="65"/>
      <c r="M21" s="65"/>
      <c r="N21" s="47" t="s">
        <v>155</v>
      </c>
      <c r="O21" s="197">
        <v>0.5016125277950354</v>
      </c>
      <c r="P21" s="74"/>
      <c r="Q21" s="111"/>
      <c r="R21" s="86"/>
      <c r="S21" s="111"/>
      <c r="T21" s="113"/>
      <c r="U21" s="111"/>
      <c r="V21" s="86"/>
      <c r="W21" s="111"/>
      <c r="X21" s="113"/>
    </row>
    <row r="22" spans="1:24" s="47" customFormat="1" x14ac:dyDescent="0.2">
      <c r="A22" s="195" t="s">
        <v>169</v>
      </c>
      <c r="B22" s="20" t="s">
        <v>154</v>
      </c>
      <c r="C22" s="41">
        <v>103086.81372000002</v>
      </c>
      <c r="D22" s="81">
        <v>90180.657179999995</v>
      </c>
      <c r="E22" s="82">
        <v>-12.519696820832172</v>
      </c>
      <c r="F22" s="42">
        <v>8.2246460553873462</v>
      </c>
      <c r="G22" s="41">
        <v>10838.532460000004</v>
      </c>
      <c r="H22" s="81">
        <v>10872.18708</v>
      </c>
      <c r="I22" s="83">
        <v>0.31050901147549048</v>
      </c>
      <c r="J22" s="42">
        <v>8.5486840767615426</v>
      </c>
      <c r="K22" s="26"/>
      <c r="L22" s="65"/>
      <c r="M22" s="65"/>
      <c r="N22" s="47" t="s">
        <v>64</v>
      </c>
      <c r="O22" s="197">
        <v>0.62378779697789899</v>
      </c>
      <c r="P22" s="65"/>
      <c r="Q22" s="111"/>
      <c r="R22" s="86"/>
      <c r="S22" s="111"/>
      <c r="T22" s="113"/>
      <c r="U22" s="111"/>
      <c r="V22" s="86"/>
      <c r="W22" s="111"/>
      <c r="X22" s="113"/>
    </row>
    <row r="23" spans="1:24" s="47" customFormat="1" x14ac:dyDescent="0.2">
      <c r="A23" s="195" t="s">
        <v>170</v>
      </c>
      <c r="B23" s="20" t="s">
        <v>155</v>
      </c>
      <c r="C23" s="41">
        <v>5725.2930000000006</v>
      </c>
      <c r="D23" s="81">
        <v>5500.0235999999995</v>
      </c>
      <c r="E23" s="82">
        <v>-3.9346353103675398</v>
      </c>
      <c r="F23" s="42">
        <v>0.5016125277950354</v>
      </c>
      <c r="G23" s="41">
        <v>665.28099999999995</v>
      </c>
      <c r="H23" s="81">
        <v>620.03419999999994</v>
      </c>
      <c r="I23" s="82">
        <v>-6.8011562031682899</v>
      </c>
      <c r="J23" s="42">
        <v>0.4875262404505627</v>
      </c>
      <c r="K23" s="26"/>
      <c r="L23" s="65"/>
      <c r="M23" s="65"/>
      <c r="N23" s="47" t="s">
        <v>160</v>
      </c>
      <c r="O23" s="197">
        <v>0.54621475563832078</v>
      </c>
      <c r="P23" s="65"/>
      <c r="Q23" s="111"/>
      <c r="R23" s="86"/>
      <c r="S23" s="111"/>
      <c r="T23" s="113"/>
      <c r="U23" s="111"/>
      <c r="V23" s="86"/>
      <c r="W23" s="111"/>
      <c r="X23" s="113"/>
    </row>
    <row r="24" spans="1:24" s="47" customFormat="1" x14ac:dyDescent="0.2">
      <c r="A24" s="195" t="s">
        <v>171</v>
      </c>
      <c r="B24" s="20" t="s">
        <v>71</v>
      </c>
      <c r="C24" s="41">
        <v>481.84100000000018</v>
      </c>
      <c r="D24" s="81">
        <v>0</v>
      </c>
      <c r="E24" s="82">
        <v>-100</v>
      </c>
      <c r="F24" s="42">
        <v>0</v>
      </c>
      <c r="G24" s="41">
        <v>0</v>
      </c>
      <c r="H24" s="81">
        <v>0</v>
      </c>
      <c r="I24" s="82" t="s">
        <v>398</v>
      </c>
      <c r="J24" s="42">
        <v>0</v>
      </c>
      <c r="K24" s="26"/>
      <c r="L24" s="65"/>
      <c r="M24" s="65"/>
      <c r="N24" s="47" t="s">
        <v>67</v>
      </c>
      <c r="O24" s="197">
        <v>0.76362523260929183</v>
      </c>
      <c r="P24" s="65"/>
      <c r="Q24" s="111"/>
      <c r="R24" s="86"/>
      <c r="S24" s="111"/>
      <c r="T24" s="113"/>
      <c r="U24" s="111"/>
      <c r="V24" s="86"/>
      <c r="W24" s="111"/>
      <c r="X24" s="113"/>
    </row>
    <row r="25" spans="1:24" s="47" customFormat="1" x14ac:dyDescent="0.2">
      <c r="A25" s="195" t="s">
        <v>172</v>
      </c>
      <c r="B25" s="20" t="s">
        <v>66</v>
      </c>
      <c r="C25" s="41">
        <v>13589.714760000004</v>
      </c>
      <c r="D25" s="81">
        <v>19561.325200000003</v>
      </c>
      <c r="E25" s="82">
        <v>43.942132307124268</v>
      </c>
      <c r="F25" s="42">
        <v>1.78402975954371</v>
      </c>
      <c r="G25" s="41">
        <v>1448.8236999999992</v>
      </c>
      <c r="H25" s="81">
        <v>2644.9470000000001</v>
      </c>
      <c r="I25" s="82">
        <v>82.558236726801283</v>
      </c>
      <c r="J25" s="42">
        <v>2.0796934541691323</v>
      </c>
      <c r="K25" s="26"/>
      <c r="L25" s="65"/>
      <c r="M25" s="65"/>
      <c r="N25" s="47" t="s">
        <v>158</v>
      </c>
      <c r="O25" s="197">
        <v>1.063607435113836</v>
      </c>
      <c r="P25" s="65"/>
      <c r="Q25" s="111"/>
      <c r="R25" s="86"/>
      <c r="S25" s="111"/>
      <c r="T25" s="113"/>
      <c r="U25" s="111"/>
      <c r="V25" s="86"/>
      <c r="W25" s="111"/>
      <c r="X25" s="113"/>
    </row>
    <row r="26" spans="1:24" s="47" customFormat="1" x14ac:dyDescent="0.2">
      <c r="A26" s="195" t="s">
        <v>173</v>
      </c>
      <c r="B26" s="20" t="s">
        <v>156</v>
      </c>
      <c r="C26" s="41">
        <v>214895.00474000003</v>
      </c>
      <c r="D26" s="81">
        <v>269044.92523999995</v>
      </c>
      <c r="E26" s="82">
        <v>25.198315133251015</v>
      </c>
      <c r="F26" s="42">
        <v>24.537404719511155</v>
      </c>
      <c r="G26" s="41">
        <v>23871.099400000021</v>
      </c>
      <c r="H26" s="81">
        <v>27470.509480000004</v>
      </c>
      <c r="I26" s="83">
        <v>15.078526630407229</v>
      </c>
      <c r="J26" s="42">
        <v>21.599766932285259</v>
      </c>
      <c r="K26" s="26"/>
      <c r="L26" s="65"/>
      <c r="M26" s="65"/>
      <c r="N26" s="47" t="s">
        <v>149</v>
      </c>
      <c r="O26" s="197">
        <v>1.1540991361141002</v>
      </c>
      <c r="P26" s="65"/>
      <c r="Q26" s="111"/>
      <c r="R26" s="86"/>
      <c r="S26" s="111"/>
      <c r="T26" s="113"/>
      <c r="U26" s="111"/>
      <c r="V26" s="86"/>
      <c r="W26" s="111"/>
      <c r="X26" s="113"/>
    </row>
    <row r="27" spans="1:24" s="47" customFormat="1" x14ac:dyDescent="0.2">
      <c r="A27" s="195" t="s">
        <v>174</v>
      </c>
      <c r="B27" s="20" t="s">
        <v>157</v>
      </c>
      <c r="C27" s="41">
        <v>3188.9592000000011</v>
      </c>
      <c r="D27" s="81">
        <v>2709.152</v>
      </c>
      <c r="E27" s="82">
        <v>-15.045887071869743</v>
      </c>
      <c r="F27" s="42">
        <v>0.24707977305787854</v>
      </c>
      <c r="G27" s="41">
        <v>422.79499999999996</v>
      </c>
      <c r="H27" s="81">
        <v>414.23</v>
      </c>
      <c r="I27" s="82">
        <v>-2.0258044678863172</v>
      </c>
      <c r="J27" s="42">
        <v>0.32570460561987807</v>
      </c>
      <c r="K27" s="26"/>
      <c r="L27" s="65"/>
      <c r="M27" s="65"/>
      <c r="N27" s="47" t="s">
        <v>69</v>
      </c>
      <c r="O27" s="197">
        <v>1.0973620741029657</v>
      </c>
      <c r="P27" s="65"/>
      <c r="Q27" s="111"/>
      <c r="R27" s="86"/>
      <c r="S27" s="111"/>
      <c r="T27" s="113"/>
      <c r="U27" s="111"/>
      <c r="V27" s="86"/>
      <c r="W27" s="111"/>
      <c r="X27" s="113"/>
    </row>
    <row r="28" spans="1:24" s="47" customFormat="1" x14ac:dyDescent="0.2">
      <c r="A28" s="195" t="s">
        <v>175</v>
      </c>
      <c r="B28" s="20" t="s">
        <v>158</v>
      </c>
      <c r="C28" s="41">
        <v>14660.584449999995</v>
      </c>
      <c r="D28" s="81">
        <v>11662.120999999999</v>
      </c>
      <c r="E28" s="82">
        <v>-20.452550580273744</v>
      </c>
      <c r="F28" s="42">
        <v>1.063607435113836</v>
      </c>
      <c r="G28" s="41">
        <v>1568.4829999999999</v>
      </c>
      <c r="H28" s="81">
        <v>1229.1679999999999</v>
      </c>
      <c r="I28" s="83">
        <v>-21.633323408669401</v>
      </c>
      <c r="J28" s="42">
        <v>0.96648161330800342</v>
      </c>
      <c r="K28" s="26"/>
      <c r="L28" s="65"/>
      <c r="M28" s="65"/>
      <c r="N28" s="47" t="s">
        <v>152</v>
      </c>
      <c r="O28" s="197">
        <v>1.7903939822228332</v>
      </c>
      <c r="P28" s="65"/>
      <c r="Q28" s="111"/>
      <c r="R28" s="86"/>
      <c r="S28" s="111"/>
      <c r="T28" s="113"/>
      <c r="U28" s="111"/>
      <c r="V28" s="86"/>
      <c r="W28" s="111"/>
      <c r="X28" s="113"/>
    </row>
    <row r="29" spans="1:24" s="47" customFormat="1" x14ac:dyDescent="0.2">
      <c r="A29" s="195" t="s">
        <v>176</v>
      </c>
      <c r="B29" s="20" t="s">
        <v>70</v>
      </c>
      <c r="C29" s="41">
        <v>333.65219999999999</v>
      </c>
      <c r="D29" s="81">
        <v>280.80289999999997</v>
      </c>
      <c r="E29" s="82">
        <v>-15.839637802478151</v>
      </c>
      <c r="F29" s="42">
        <v>2.5609754198359543E-2</v>
      </c>
      <c r="G29" s="41">
        <v>31.946199999999994</v>
      </c>
      <c r="H29" s="81">
        <v>23.280400000000004</v>
      </c>
      <c r="I29" s="82">
        <v>-27.126230975828079</v>
      </c>
      <c r="J29" s="42">
        <v>1.8305128794807259E-2</v>
      </c>
      <c r="K29" s="26"/>
      <c r="L29" s="65"/>
      <c r="M29" s="65"/>
      <c r="N29" s="47" t="s">
        <v>66</v>
      </c>
      <c r="O29" s="197">
        <v>1.78402975954371</v>
      </c>
      <c r="P29" s="65"/>
      <c r="Q29" s="111"/>
      <c r="R29" s="86"/>
      <c r="S29" s="111"/>
      <c r="T29" s="113"/>
      <c r="U29" s="111"/>
      <c r="V29" s="86"/>
      <c r="W29" s="111"/>
      <c r="X29" s="113"/>
    </row>
    <row r="30" spans="1:24" s="47" customFormat="1" x14ac:dyDescent="0.2">
      <c r="A30" s="195" t="s">
        <v>177</v>
      </c>
      <c r="B30" s="20" t="s">
        <v>159</v>
      </c>
      <c r="C30" s="41">
        <v>36865.5242</v>
      </c>
      <c r="D30" s="81">
        <v>41579.999400000001</v>
      </c>
      <c r="E30" s="82">
        <v>12.788303712768045</v>
      </c>
      <c r="F30" s="42">
        <v>3.7921743835335655</v>
      </c>
      <c r="G30" s="41">
        <v>3634.7960000000021</v>
      </c>
      <c r="H30" s="81">
        <v>5085.3710000000001</v>
      </c>
      <c r="I30" s="83">
        <v>39.908016846062267</v>
      </c>
      <c r="J30" s="42">
        <v>3.9985726673243489</v>
      </c>
      <c r="K30" s="26"/>
      <c r="L30" s="65"/>
      <c r="M30" s="65"/>
      <c r="N30" s="47" t="s">
        <v>68</v>
      </c>
      <c r="O30" s="197">
        <v>3.0774477993157618</v>
      </c>
      <c r="P30" s="65"/>
      <c r="Q30" s="111"/>
      <c r="R30" s="86"/>
      <c r="S30" s="111"/>
      <c r="T30" s="113"/>
      <c r="U30" s="111"/>
      <c r="V30" s="86"/>
      <c r="W30" s="111"/>
      <c r="X30" s="113"/>
    </row>
    <row r="31" spans="1:24" s="47" customFormat="1" x14ac:dyDescent="0.2">
      <c r="A31" s="195" t="s">
        <v>178</v>
      </c>
      <c r="B31" s="20" t="s">
        <v>160</v>
      </c>
      <c r="C31" s="41">
        <v>9571.3267999999989</v>
      </c>
      <c r="D31" s="81">
        <v>5989.0730000000003</v>
      </c>
      <c r="E31" s="82">
        <v>-37.426930193209984</v>
      </c>
      <c r="F31" s="42">
        <v>0.54621475563832078</v>
      </c>
      <c r="G31" s="41">
        <v>737.87399999999991</v>
      </c>
      <c r="H31" s="81">
        <v>805.45799999999997</v>
      </c>
      <c r="I31" s="82">
        <v>9.1592873580042209</v>
      </c>
      <c r="J31" s="42">
        <v>0.63332298537859577</v>
      </c>
      <c r="K31" s="26"/>
      <c r="L31" s="65"/>
      <c r="M31" s="65"/>
      <c r="N31" s="47" t="s">
        <v>159</v>
      </c>
      <c r="O31" s="197">
        <v>3.7921743835335655</v>
      </c>
      <c r="P31" s="65"/>
      <c r="Q31" s="111"/>
      <c r="R31" s="86"/>
      <c r="S31" s="111"/>
      <c r="T31" s="113"/>
      <c r="U31" s="111"/>
      <c r="V31" s="86"/>
      <c r="W31" s="111"/>
      <c r="X31" s="113"/>
    </row>
    <row r="32" spans="1:24" s="47" customFormat="1" x14ac:dyDescent="0.2">
      <c r="A32" s="195" t="s">
        <v>179</v>
      </c>
      <c r="B32" s="20" t="s">
        <v>67</v>
      </c>
      <c r="C32" s="41">
        <v>7265.9495000000006</v>
      </c>
      <c r="D32" s="81">
        <v>8372.9105</v>
      </c>
      <c r="E32" s="82">
        <v>15.234911830862558</v>
      </c>
      <c r="F32" s="42">
        <v>0.76362523260929183</v>
      </c>
      <c r="G32" s="41">
        <v>625.05300000000011</v>
      </c>
      <c r="H32" s="81">
        <v>831.67499999999995</v>
      </c>
      <c r="I32" s="82">
        <v>33.056716790416147</v>
      </c>
      <c r="J32" s="42">
        <v>0.65393713125295627</v>
      </c>
      <c r="K32" s="26"/>
      <c r="L32" s="65"/>
      <c r="M32" s="65"/>
      <c r="N32" s="47" t="s">
        <v>63</v>
      </c>
      <c r="O32" s="197">
        <v>5.8224118710575619</v>
      </c>
      <c r="P32" s="65"/>
      <c r="Q32" s="111"/>
      <c r="R32" s="86"/>
      <c r="S32" s="111"/>
      <c r="T32" s="113"/>
      <c r="U32" s="111"/>
      <c r="V32" s="86"/>
      <c r="W32" s="111"/>
      <c r="X32" s="113"/>
    </row>
    <row r="33" spans="1:24" s="47" customFormat="1" x14ac:dyDescent="0.2">
      <c r="A33" s="195" t="s">
        <v>180</v>
      </c>
      <c r="B33" s="20" t="s">
        <v>68</v>
      </c>
      <c r="C33" s="41">
        <v>29606.613799999926</v>
      </c>
      <c r="D33" s="81">
        <v>33743.247199999998</v>
      </c>
      <c r="E33" s="82">
        <v>13.971990947509454</v>
      </c>
      <c r="F33" s="42">
        <v>3.0774477993157618</v>
      </c>
      <c r="G33" s="41">
        <v>2967.8249999999812</v>
      </c>
      <c r="H33" s="81">
        <v>4014.4317999999998</v>
      </c>
      <c r="I33" s="82">
        <v>35.2651116558431</v>
      </c>
      <c r="J33" s="42">
        <v>3.1565046621608701</v>
      </c>
      <c r="K33" s="26"/>
      <c r="L33" s="65"/>
      <c r="M33" s="65"/>
      <c r="N33" s="47" t="s">
        <v>154</v>
      </c>
      <c r="O33" s="197">
        <v>8.2246460553873462</v>
      </c>
      <c r="P33" s="65"/>
      <c r="Q33" s="111"/>
      <c r="R33" s="86"/>
      <c r="S33" s="111"/>
      <c r="T33" s="113"/>
      <c r="U33" s="111"/>
      <c r="V33" s="86"/>
      <c r="W33" s="111"/>
      <c r="X33" s="113"/>
    </row>
    <row r="34" spans="1:24" s="47" customFormat="1" x14ac:dyDescent="0.2">
      <c r="A34" s="195" t="s">
        <v>181</v>
      </c>
      <c r="B34" s="20" t="s">
        <v>65</v>
      </c>
      <c r="C34" s="41">
        <v>893.27760000000001</v>
      </c>
      <c r="D34" s="81">
        <v>4774.442</v>
      </c>
      <c r="E34" s="82">
        <v>434.4858082190799</v>
      </c>
      <c r="F34" s="42">
        <v>0.43543811710749475</v>
      </c>
      <c r="G34" s="41">
        <v>181.43299999999999</v>
      </c>
      <c r="H34" s="81">
        <v>393.04399999999998</v>
      </c>
      <c r="I34" s="82">
        <v>116.63313730137298</v>
      </c>
      <c r="J34" s="42">
        <v>0.30904628107877108</v>
      </c>
      <c r="K34" s="26"/>
      <c r="L34" s="65"/>
      <c r="M34" s="65"/>
      <c r="N34" s="47" t="s">
        <v>153</v>
      </c>
      <c r="O34" s="197">
        <v>9.0899650139182988</v>
      </c>
      <c r="P34" s="65"/>
      <c r="Q34" s="111"/>
      <c r="R34" s="86"/>
      <c r="S34" s="111"/>
      <c r="T34" s="113"/>
      <c r="U34" s="111"/>
      <c r="V34" s="86"/>
      <c r="W34" s="111"/>
      <c r="X34" s="113"/>
    </row>
    <row r="35" spans="1:24" s="47" customFormat="1" x14ac:dyDescent="0.2">
      <c r="A35" s="195" t="s">
        <v>182</v>
      </c>
      <c r="B35" s="20" t="s">
        <v>69</v>
      </c>
      <c r="C35" s="41">
        <v>12049.998999999998</v>
      </c>
      <c r="D35" s="81">
        <v>12032.230000000001</v>
      </c>
      <c r="E35" s="82">
        <v>-0.14746059315022819</v>
      </c>
      <c r="F35" s="42">
        <v>1.0973620741029657</v>
      </c>
      <c r="G35" s="41">
        <v>1664.9220000000007</v>
      </c>
      <c r="H35" s="81">
        <v>1495.1000000000001</v>
      </c>
      <c r="I35" s="82">
        <v>-10.199997357233585</v>
      </c>
      <c r="J35" s="42">
        <v>1.1755810922972256</v>
      </c>
      <c r="K35" s="26"/>
      <c r="L35" s="65"/>
      <c r="M35" s="65"/>
      <c r="N35" s="47" t="s">
        <v>150</v>
      </c>
      <c r="O35" s="197">
        <v>16.632279856633556</v>
      </c>
      <c r="P35" s="65"/>
      <c r="Q35" s="111"/>
      <c r="R35" s="86"/>
      <c r="S35" s="111"/>
      <c r="T35" s="113"/>
      <c r="U35" s="111"/>
      <c r="V35" s="86"/>
      <c r="W35" s="111"/>
      <c r="X35" s="113"/>
    </row>
    <row r="36" spans="1:24" s="47" customFormat="1" x14ac:dyDescent="0.2">
      <c r="A36" s="195" t="s">
        <v>161</v>
      </c>
      <c r="B36" s="20" t="s">
        <v>64</v>
      </c>
      <c r="C36" s="41">
        <v>8450.5398199999963</v>
      </c>
      <c r="D36" s="81">
        <v>6839.6369999999997</v>
      </c>
      <c r="E36" s="82">
        <v>-19.062720894911976</v>
      </c>
      <c r="F36" s="42">
        <v>0.62378779697789899</v>
      </c>
      <c r="G36" s="41">
        <v>904.13900000000024</v>
      </c>
      <c r="H36" s="81">
        <v>802.36</v>
      </c>
      <c r="I36" s="82">
        <v>-11.257008048541223</v>
      </c>
      <c r="J36" s="42">
        <v>0.63088706121035509</v>
      </c>
      <c r="K36" s="65"/>
      <c r="L36" s="65"/>
      <c r="M36" s="189"/>
      <c r="N36" s="47" t="s">
        <v>151</v>
      </c>
      <c r="O36" s="197">
        <v>18.790809956161016</v>
      </c>
      <c r="P36" s="65"/>
      <c r="Q36" s="111"/>
      <c r="R36" s="86"/>
      <c r="S36" s="111"/>
      <c r="T36" s="113"/>
      <c r="U36" s="111"/>
      <c r="V36" s="86"/>
      <c r="W36" s="111"/>
      <c r="X36" s="113"/>
    </row>
    <row r="37" spans="1:24" s="47" customFormat="1" x14ac:dyDescent="0.2">
      <c r="A37" s="196"/>
      <c r="K37" s="26"/>
      <c r="L37" s="65"/>
      <c r="M37" s="65"/>
      <c r="N37" s="47" t="s">
        <v>156</v>
      </c>
      <c r="O37" s="197">
        <v>24.537404719511155</v>
      </c>
      <c r="P37" s="65"/>
      <c r="Q37" s="65"/>
      <c r="R37" s="65"/>
      <c r="S37" s="65"/>
      <c r="T37" s="65"/>
    </row>
    <row r="38" spans="1:24" s="47" customFormat="1" x14ac:dyDescent="0.2">
      <c r="A38" s="20"/>
      <c r="K38" s="26"/>
      <c r="L38" s="65"/>
      <c r="M38" s="65"/>
      <c r="O38" s="197"/>
      <c r="P38" s="65"/>
      <c r="Q38" s="65"/>
      <c r="R38" s="65"/>
      <c r="S38" s="65"/>
      <c r="T38" s="65"/>
    </row>
    <row r="39" spans="1:24" s="47" customFormat="1" x14ac:dyDescent="0.2">
      <c r="A39" s="20"/>
      <c r="B39" s="20"/>
      <c r="C39" s="84"/>
      <c r="D39" s="84"/>
      <c r="E39" s="84"/>
      <c r="F39" s="84"/>
      <c r="G39" s="84"/>
      <c r="H39" s="84"/>
      <c r="I39" s="84"/>
      <c r="J39" s="84"/>
      <c r="K39" s="26"/>
      <c r="L39" s="65"/>
      <c r="M39" s="65"/>
      <c r="P39" s="65"/>
      <c r="Q39" s="65"/>
      <c r="R39" s="65"/>
      <c r="S39" s="65"/>
      <c r="T39" s="65"/>
    </row>
    <row r="40" spans="1:24" s="47" customFormat="1" ht="13.1" x14ac:dyDescent="0.2">
      <c r="A40" s="20"/>
      <c r="C40" s="219" t="s">
        <v>34</v>
      </c>
      <c r="D40" s="219"/>
      <c r="E40" s="219"/>
      <c r="F40" s="219"/>
      <c r="G40" s="219"/>
      <c r="H40" s="219"/>
      <c r="I40" s="219"/>
      <c r="J40" s="219"/>
      <c r="K40" s="26"/>
      <c r="L40" s="65"/>
      <c r="O40" s="197"/>
      <c r="P40" s="46"/>
      <c r="Q40" s="46"/>
      <c r="R40" s="46"/>
      <c r="S40" s="65"/>
      <c r="T40" s="65"/>
    </row>
    <row r="41" spans="1:24" s="47" customFormat="1" ht="13.1" x14ac:dyDescent="0.2">
      <c r="A41" s="20"/>
      <c r="C41" s="219" t="s">
        <v>402</v>
      </c>
      <c r="D41" s="219"/>
      <c r="E41" s="219"/>
      <c r="F41" s="219"/>
      <c r="G41" s="219"/>
      <c r="H41" s="219"/>
      <c r="I41" s="219"/>
      <c r="J41" s="219"/>
      <c r="K41" s="26"/>
      <c r="P41" s="46"/>
      <c r="Q41" s="46"/>
      <c r="R41" s="46"/>
      <c r="S41" s="65"/>
      <c r="T41" s="65"/>
    </row>
    <row r="42" spans="1:24" s="47" customFormat="1" ht="13.1" x14ac:dyDescent="0.25">
      <c r="A42" s="20"/>
      <c r="C42" s="59"/>
      <c r="D42" s="59"/>
      <c r="E42" s="59"/>
      <c r="F42" s="59"/>
      <c r="G42" s="59"/>
      <c r="H42" s="59"/>
      <c r="I42" s="76"/>
      <c r="J42" s="49"/>
      <c r="K42" s="26"/>
      <c r="P42" s="46"/>
      <c r="Q42" s="46"/>
      <c r="R42" s="46"/>
      <c r="S42" s="65"/>
      <c r="T42" s="65"/>
    </row>
    <row r="43" spans="1:24" s="47" customFormat="1" ht="13.1" x14ac:dyDescent="0.25">
      <c r="A43" s="20"/>
      <c r="C43" s="59"/>
      <c r="D43" s="59"/>
      <c r="E43" s="59"/>
      <c r="F43" s="59"/>
      <c r="G43" s="59"/>
      <c r="H43" s="59"/>
      <c r="I43" s="76"/>
      <c r="J43" s="49"/>
      <c r="K43" s="26"/>
      <c r="P43" s="46"/>
      <c r="Q43" s="46"/>
      <c r="R43" s="46"/>
    </row>
    <row r="44" spans="1:24" s="47" customFormat="1" ht="13.1" x14ac:dyDescent="0.25">
      <c r="A44" s="20"/>
      <c r="C44" s="59"/>
      <c r="D44" s="59"/>
      <c r="E44" s="59"/>
      <c r="F44" s="59"/>
      <c r="G44" s="59"/>
      <c r="H44" s="59"/>
      <c r="I44" s="76"/>
      <c r="J44" s="49"/>
      <c r="K44" s="26"/>
      <c r="P44" s="46"/>
      <c r="Q44" s="46"/>
      <c r="R44" s="46"/>
    </row>
    <row r="45" spans="1:24" s="47" customFormat="1" ht="13.1" x14ac:dyDescent="0.25">
      <c r="A45" s="20"/>
      <c r="C45" s="59"/>
      <c r="D45" s="59"/>
      <c r="E45" s="59"/>
      <c r="F45" s="59"/>
      <c r="G45" s="59"/>
      <c r="H45" s="59"/>
      <c r="I45" s="76"/>
      <c r="J45" s="49"/>
      <c r="K45" s="26"/>
      <c r="P45" s="46"/>
      <c r="Q45" s="46"/>
      <c r="R45" s="46"/>
    </row>
    <row r="46" spans="1:24" s="47" customFormat="1" ht="13.1" x14ac:dyDescent="0.25">
      <c r="A46" s="20"/>
      <c r="C46" s="59"/>
      <c r="D46" s="59"/>
      <c r="E46" s="59"/>
      <c r="F46" s="59"/>
      <c r="G46" s="59"/>
      <c r="H46" s="59"/>
      <c r="I46" s="76"/>
      <c r="J46" s="49"/>
      <c r="K46" s="26"/>
      <c r="P46" s="46"/>
      <c r="Q46" s="46"/>
      <c r="R46" s="46"/>
    </row>
    <row r="47" spans="1:24" s="47" customFormat="1" ht="13.1" x14ac:dyDescent="0.25">
      <c r="A47" s="20"/>
      <c r="B47" s="20"/>
      <c r="C47" s="59"/>
      <c r="D47" s="59"/>
      <c r="E47" s="59"/>
      <c r="F47" s="59"/>
      <c r="G47" s="59"/>
      <c r="H47" s="59"/>
      <c r="I47" s="76"/>
      <c r="J47" s="49"/>
      <c r="K47" s="26"/>
      <c r="P47" s="46"/>
      <c r="Q47" s="46"/>
      <c r="R47" s="46"/>
    </row>
    <row r="48" spans="1:24" s="47" customFormat="1" ht="13.1" x14ac:dyDescent="0.25">
      <c r="A48" s="20"/>
      <c r="B48" s="20"/>
      <c r="C48" s="59"/>
      <c r="D48" s="59"/>
      <c r="E48" s="59"/>
      <c r="F48" s="59"/>
      <c r="G48" s="59"/>
      <c r="H48" s="59"/>
      <c r="I48" s="76"/>
      <c r="J48" s="49"/>
      <c r="K48" s="26"/>
      <c r="P48" s="46"/>
      <c r="Q48" s="46"/>
      <c r="R48" s="46"/>
    </row>
    <row r="49" spans="1:18" s="47" customFormat="1" ht="13.1" x14ac:dyDescent="0.25">
      <c r="A49" s="20"/>
      <c r="B49" s="20"/>
      <c r="C49" s="59"/>
      <c r="D49" s="59"/>
      <c r="E49" s="59"/>
      <c r="F49" s="59"/>
      <c r="G49" s="59"/>
      <c r="H49" s="59"/>
      <c r="I49" s="76"/>
      <c r="J49" s="49"/>
      <c r="K49" s="26"/>
      <c r="P49" s="46"/>
      <c r="Q49" s="46"/>
      <c r="R49" s="46"/>
    </row>
    <row r="50" spans="1:18" s="47" customFormat="1" ht="13.1" x14ac:dyDescent="0.25">
      <c r="A50" s="20"/>
      <c r="B50" s="20"/>
      <c r="C50" s="59"/>
      <c r="D50" s="59"/>
      <c r="E50" s="59"/>
      <c r="F50" s="59"/>
      <c r="G50" s="59"/>
      <c r="H50" s="59"/>
      <c r="I50" s="76"/>
      <c r="J50" s="49"/>
      <c r="K50" s="26"/>
      <c r="P50" s="46"/>
      <c r="Q50" s="46"/>
      <c r="R50" s="46"/>
    </row>
    <row r="51" spans="1:18" s="47" customFormat="1" ht="13.1" x14ac:dyDescent="0.25">
      <c r="A51" s="20"/>
      <c r="B51" s="20"/>
      <c r="C51" s="59"/>
      <c r="D51" s="59"/>
      <c r="E51" s="59"/>
      <c r="F51" s="59"/>
      <c r="G51" s="59"/>
      <c r="H51" s="59"/>
      <c r="I51" s="76"/>
      <c r="J51" s="49"/>
      <c r="K51" s="26"/>
      <c r="P51" s="46"/>
      <c r="Q51" s="46"/>
      <c r="R51" s="46"/>
    </row>
    <row r="52" spans="1:18" s="47" customFormat="1" ht="13.1" x14ac:dyDescent="0.25">
      <c r="A52" s="20"/>
      <c r="B52" s="20"/>
      <c r="C52" s="59"/>
      <c r="D52" s="59"/>
      <c r="E52" s="59"/>
      <c r="F52" s="59"/>
      <c r="G52" s="59"/>
      <c r="H52" s="59"/>
      <c r="I52" s="76"/>
      <c r="J52" s="49"/>
      <c r="K52" s="26"/>
      <c r="P52" s="46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6"/>
      <c r="J53" s="49"/>
      <c r="K53" s="26"/>
      <c r="P53" s="46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6"/>
      <c r="J54" s="49"/>
      <c r="K54" s="26"/>
      <c r="P54" s="46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6"/>
      <c r="J55" s="49"/>
      <c r="K55" s="26"/>
      <c r="P55" s="46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P56" s="46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P57" s="46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P58" s="46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P59" s="46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P60" s="46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P61" s="46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P62" s="46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P63" s="46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P64" s="46"/>
      <c r="Q64" s="46"/>
      <c r="R64" s="46"/>
    </row>
    <row r="65" spans="1:18" s="47" customFormat="1" x14ac:dyDescent="0.2">
      <c r="A65" s="51"/>
      <c r="B65" s="91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P65" s="46"/>
      <c r="Q65" s="46"/>
      <c r="R65" s="46"/>
    </row>
    <row r="66" spans="1:18" s="47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P66" s="46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P67" s="46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P68" s="46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P69" s="46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P70" s="46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P71" s="46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P72" s="46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P73" s="46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P74" s="46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P75" s="46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P76" s="46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P77" s="46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P78" s="46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P79" s="46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P80" s="46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P81" s="46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P82" s="46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P83" s="46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P84" s="46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P85" s="46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P86" s="46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P87" s="46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P88" s="46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P89" s="46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P90" s="46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P91" s="46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P92" s="46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P93" s="46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P94" s="46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P95" s="46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P96" s="46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P97" s="46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P98" s="46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P99" s="46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P100" s="46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P101" s="46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P102" s="46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P103" s="46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P104" s="46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P105" s="46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P106" s="46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P107" s="46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P108" s="46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P109" s="46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P110" s="46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P111" s="46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P112" s="46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P113" s="46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P114" s="46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P115" s="46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P116" s="46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P117" s="46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P118" s="46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P119" s="46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P120" s="46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P121" s="46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P122" s="46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P123" s="46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P124" s="46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P125" s="46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P126" s="46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P127" s="46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P128" s="46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P129" s="46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P130" s="46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P131" s="46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P132" s="46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P133" s="46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P134" s="46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P135" s="46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P136" s="46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P137" s="46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P138" s="46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P139" s="46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P140" s="46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P141" s="46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P142" s="46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P143" s="46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P144" s="46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P145" s="46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P146" s="46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P147" s="46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P148" s="46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P149" s="46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P150" s="46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P151" s="46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P152" s="46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P153" s="46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P154" s="46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P155" s="46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P156" s="46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P157" s="46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P158" s="46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P159" s="46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P160" s="46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P161" s="46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P162" s="46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P163" s="46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P164" s="46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P165" s="46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P166" s="46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P167" s="46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P168" s="46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P169" s="46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P170" s="46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P171" s="46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P172" s="46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P173" s="46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P174" s="46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P175" s="46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P176" s="46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P177" s="46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P178" s="46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P179" s="46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P180" s="46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P181" s="46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P182" s="46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P183" s="46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P184" s="46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P185" s="46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AC41-A7DF-406F-97EC-EDD370F76F48}">
  <sheetPr codeName="Hoja4">
    <tabColor theme="3"/>
  </sheetPr>
  <dimension ref="A1:XFA40"/>
  <sheetViews>
    <sheetView showGridLines="0" workbookViewId="0"/>
  </sheetViews>
  <sheetFormatPr baseColWidth="10" defaultRowHeight="15.05" x14ac:dyDescent="0.3"/>
  <cols>
    <col min="2" max="2" width="11.44140625" customWidth="1"/>
    <col min="5" max="6" width="11.5546875" bestFit="1" customWidth="1"/>
    <col min="7" max="7" width="9.33203125" customWidth="1"/>
    <col min="10" max="10" width="3.44140625" customWidth="1"/>
  </cols>
  <sheetData>
    <row r="1" spans="2:11 16381:16381" x14ac:dyDescent="0.3">
      <c r="K1" s="141"/>
    </row>
    <row r="2" spans="2:11 16381:16381" x14ac:dyDescent="0.3">
      <c r="K2" s="141"/>
    </row>
    <row r="3" spans="2:11 16381:16381" x14ac:dyDescent="0.3">
      <c r="K3" s="141"/>
    </row>
    <row r="4" spans="2:11 16381:16381" x14ac:dyDescent="0.3">
      <c r="K4" s="141"/>
    </row>
    <row r="5" spans="2:11 16381:16381" x14ac:dyDescent="0.3">
      <c r="K5" s="141"/>
    </row>
    <row r="6" spans="2:11 16381:16381" x14ac:dyDescent="0.3">
      <c r="K6" s="141"/>
    </row>
    <row r="7" spans="2:11 16381:16381" x14ac:dyDescent="0.3">
      <c r="K7" s="141"/>
    </row>
    <row r="8" spans="2:11 16381:16381" x14ac:dyDescent="0.3">
      <c r="K8" s="141"/>
    </row>
    <row r="9" spans="2:11 16381:16381" x14ac:dyDescent="0.3">
      <c r="B9" s="221" t="s">
        <v>377</v>
      </c>
      <c r="C9" s="221"/>
      <c r="D9" s="221"/>
      <c r="E9" s="221"/>
      <c r="F9" s="221"/>
      <c r="G9" s="221"/>
      <c r="H9" s="221"/>
      <c r="I9" s="221"/>
      <c r="J9" s="221"/>
      <c r="K9" s="141"/>
    </row>
    <row r="10" spans="2:11 16381:16381" x14ac:dyDescent="0.3">
      <c r="B10" s="221" t="s">
        <v>408</v>
      </c>
      <c r="C10" s="221"/>
      <c r="D10" s="221"/>
      <c r="E10" s="221"/>
      <c r="F10" s="221"/>
      <c r="G10" s="221"/>
      <c r="H10" s="221"/>
      <c r="I10" s="221"/>
      <c r="J10" s="221"/>
      <c r="K10" s="141"/>
    </row>
    <row r="11" spans="2:11 16381:1638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141"/>
    </row>
    <row r="12" spans="2:11 16381:16381" ht="15.05" customHeight="1" x14ac:dyDescent="0.3">
      <c r="B12" s="27"/>
      <c r="C12" s="27"/>
      <c r="D12" s="27"/>
      <c r="E12" s="27">
        <v>2023</v>
      </c>
      <c r="F12" s="27">
        <v>2024</v>
      </c>
      <c r="G12" s="225" t="s">
        <v>409</v>
      </c>
      <c r="H12" s="27"/>
      <c r="I12" s="143"/>
      <c r="J12" s="27"/>
      <c r="K12" s="141"/>
    </row>
    <row r="13" spans="2:11 16381:16381" ht="24.05" customHeight="1" x14ac:dyDescent="0.3">
      <c r="D13" s="4"/>
      <c r="E13" s="142" t="s">
        <v>56</v>
      </c>
      <c r="F13" s="142" t="s">
        <v>56</v>
      </c>
      <c r="G13" s="225"/>
      <c r="H13" s="143"/>
      <c r="I13" s="143"/>
      <c r="J13" s="27"/>
      <c r="K13" s="141"/>
    </row>
    <row r="14" spans="2:11 16381:16381" x14ac:dyDescent="0.3">
      <c r="D14" s="16" t="s">
        <v>370</v>
      </c>
      <c r="E14" s="144">
        <v>-7.1146161512719015</v>
      </c>
      <c r="F14" s="144">
        <v>-3.0919454932875956</v>
      </c>
      <c r="G14" s="145">
        <v>4.0226706579843059</v>
      </c>
      <c r="H14" s="143"/>
      <c r="I14" s="143"/>
      <c r="J14" s="27"/>
      <c r="K14" s="141"/>
    </row>
    <row r="15" spans="2:11 16381:16381" x14ac:dyDescent="0.3">
      <c r="D15" s="4" t="s">
        <v>0</v>
      </c>
      <c r="E15" s="174">
        <v>-0.25593509222746613</v>
      </c>
      <c r="F15" s="174">
        <v>-7.9448005798910089</v>
      </c>
      <c r="G15" s="175">
        <v>-7.6888654876635432</v>
      </c>
      <c r="H15" s="143"/>
      <c r="I15" s="143"/>
      <c r="J15" s="27"/>
      <c r="K15" s="141"/>
      <c r="XFA15" s="146"/>
    </row>
    <row r="16" spans="2:11 16381:16381" x14ac:dyDescent="0.3">
      <c r="D16" s="4" t="s">
        <v>371</v>
      </c>
      <c r="E16" s="174">
        <v>4.0321541883783008</v>
      </c>
      <c r="F16" s="174">
        <v>-4.1523729819494264</v>
      </c>
      <c r="G16" s="175">
        <v>-8.1845271703277263</v>
      </c>
      <c r="H16" s="143"/>
      <c r="I16" s="143"/>
      <c r="J16" s="27"/>
      <c r="K16" s="141"/>
    </row>
    <row r="17" spans="2:17" x14ac:dyDescent="0.3">
      <c r="D17" s="4" t="s">
        <v>372</v>
      </c>
      <c r="E17" s="174">
        <v>-19.404564835804948</v>
      </c>
      <c r="F17" s="174">
        <v>5.4608207678221943</v>
      </c>
      <c r="G17" s="175">
        <v>24.865385603627143</v>
      </c>
      <c r="H17" s="143"/>
      <c r="I17" s="143"/>
      <c r="J17" s="27"/>
      <c r="K17" s="141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141"/>
    </row>
    <row r="19" spans="2:17" x14ac:dyDescent="0.3">
      <c r="B19" s="9"/>
      <c r="C19" s="221" t="s">
        <v>376</v>
      </c>
      <c r="D19" s="221"/>
      <c r="E19" s="221"/>
      <c r="F19" s="221"/>
      <c r="G19" s="221"/>
      <c r="H19" s="221"/>
      <c r="I19" s="9"/>
      <c r="J19" s="9"/>
      <c r="K19" s="141"/>
    </row>
    <row r="20" spans="2:17" x14ac:dyDescent="0.3">
      <c r="B20" s="147"/>
      <c r="C20" s="221" t="s">
        <v>410</v>
      </c>
      <c r="D20" s="221"/>
      <c r="E20" s="221"/>
      <c r="F20" s="221"/>
      <c r="G20" s="221"/>
      <c r="H20" s="221"/>
      <c r="I20" s="147"/>
      <c r="J20" s="147"/>
      <c r="K20" s="141"/>
      <c r="M20" s="148"/>
      <c r="P20" s="149"/>
      <c r="Q20" s="149"/>
    </row>
    <row r="21" spans="2:17" x14ac:dyDescent="0.3">
      <c r="B21" s="27"/>
      <c r="C21" s="27"/>
      <c r="D21" s="27"/>
      <c r="E21" s="27"/>
      <c r="F21" s="27"/>
      <c r="G21" s="27"/>
      <c r="H21" s="27"/>
      <c r="I21" s="27"/>
      <c r="J21" s="27"/>
      <c r="K21" s="141"/>
      <c r="M21" s="148"/>
      <c r="P21" s="149"/>
      <c r="Q21" s="149"/>
    </row>
    <row r="22" spans="2:17" x14ac:dyDescent="0.3">
      <c r="B22" s="27"/>
      <c r="C22" s="27"/>
      <c r="D22" s="27"/>
      <c r="E22" s="27"/>
      <c r="F22" s="27"/>
      <c r="G22" s="27"/>
      <c r="H22" s="27"/>
      <c r="I22" s="27"/>
      <c r="J22" s="27"/>
      <c r="K22" s="141"/>
      <c r="M22" s="148"/>
      <c r="P22" s="149"/>
      <c r="Q22" s="149"/>
    </row>
    <row r="23" spans="2:17" x14ac:dyDescent="0.3">
      <c r="B23" s="150"/>
      <c r="C23" s="150"/>
      <c r="D23" s="150"/>
      <c r="E23" s="150"/>
      <c r="F23" s="150"/>
      <c r="G23" s="150"/>
      <c r="H23" s="150"/>
      <c r="I23" s="150"/>
      <c r="J23" s="150"/>
      <c r="K23" s="141"/>
      <c r="M23" s="148"/>
      <c r="P23" s="149"/>
      <c r="Q23" s="149"/>
    </row>
    <row r="24" spans="2:17" x14ac:dyDescent="0.3">
      <c r="B24" s="151"/>
      <c r="C24" s="151"/>
      <c r="D24" s="151"/>
      <c r="E24" s="151"/>
      <c r="F24" s="150"/>
      <c r="G24" s="150"/>
      <c r="H24" s="150"/>
      <c r="I24" s="150"/>
      <c r="J24" s="150"/>
      <c r="K24" s="141"/>
    </row>
    <row r="25" spans="2:17" x14ac:dyDescent="0.3">
      <c r="B25" s="150"/>
      <c r="C25" s="150"/>
      <c r="D25" s="150"/>
      <c r="E25" s="150"/>
      <c r="F25" s="150"/>
      <c r="G25" s="150"/>
      <c r="H25" s="150"/>
      <c r="I25" s="150"/>
      <c r="J25" s="150"/>
      <c r="K25" s="141"/>
      <c r="P25" s="149"/>
      <c r="Q25" s="149"/>
    </row>
    <row r="26" spans="2:17" x14ac:dyDescent="0.3">
      <c r="B26" s="150"/>
      <c r="C26" s="150"/>
      <c r="D26" s="150"/>
      <c r="E26" s="150"/>
      <c r="F26" s="150"/>
      <c r="G26" s="150"/>
      <c r="H26" s="150"/>
      <c r="I26" s="150"/>
      <c r="J26" s="150"/>
      <c r="K26" s="141"/>
      <c r="P26" s="149"/>
      <c r="Q26" s="149"/>
    </row>
    <row r="27" spans="2:17" x14ac:dyDescent="0.3">
      <c r="B27" s="150"/>
      <c r="C27" s="150"/>
      <c r="D27" s="150"/>
      <c r="E27" s="150"/>
      <c r="F27" s="151"/>
      <c r="G27" s="151"/>
      <c r="H27" s="151"/>
      <c r="I27" s="151"/>
      <c r="J27" s="151"/>
      <c r="K27" s="141"/>
      <c r="P27" s="149"/>
      <c r="Q27" s="149"/>
    </row>
    <row r="28" spans="2:17" x14ac:dyDescent="0.3">
      <c r="B28" s="150"/>
      <c r="C28" s="150"/>
      <c r="D28" s="150"/>
      <c r="E28" s="150"/>
      <c r="F28" s="150"/>
      <c r="G28" s="150"/>
      <c r="H28" s="150"/>
      <c r="I28" s="150"/>
      <c r="J28" s="150"/>
      <c r="K28" s="141"/>
    </row>
    <row r="29" spans="2:17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41"/>
      <c r="P29" s="149"/>
      <c r="Q29" s="149"/>
    </row>
    <row r="30" spans="2:17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41"/>
      <c r="P30" s="149"/>
      <c r="Q30" s="149"/>
    </row>
    <row r="31" spans="2:17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41"/>
      <c r="P31" s="149"/>
      <c r="Q31" s="149"/>
    </row>
    <row r="32" spans="2:17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41"/>
    </row>
    <row r="33" spans="1:1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41"/>
    </row>
    <row r="34" spans="1:1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41"/>
    </row>
    <row r="35" spans="1:1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41"/>
    </row>
    <row r="36" spans="1:1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41"/>
    </row>
    <row r="37" spans="1:1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41"/>
    </row>
    <row r="38" spans="1:1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41"/>
    </row>
    <row r="39" spans="1:11" x14ac:dyDescent="0.3">
      <c r="K39" s="141"/>
    </row>
    <row r="40" spans="1:11" x14ac:dyDescent="0.3">
      <c r="A40" s="91" t="s">
        <v>378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3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983A-DBCD-4317-9334-EA92B14137AD}">
  <sheetPr codeName="Hoja5">
    <tabColor theme="3"/>
  </sheetPr>
  <dimension ref="A1:XFA40"/>
  <sheetViews>
    <sheetView showGridLines="0" workbookViewId="0"/>
  </sheetViews>
  <sheetFormatPr baseColWidth="10" defaultRowHeight="15.05" x14ac:dyDescent="0.3"/>
  <cols>
    <col min="2" max="2" width="11.44140625" customWidth="1"/>
    <col min="5" max="5" width="12.5546875" customWidth="1"/>
    <col min="6" max="6" width="12" customWidth="1"/>
    <col min="7" max="7" width="10.44140625" customWidth="1"/>
    <col min="10" max="10" width="2.5546875" customWidth="1"/>
  </cols>
  <sheetData>
    <row r="1" spans="2:11 16381:16381" x14ac:dyDescent="0.3">
      <c r="K1" s="154"/>
    </row>
    <row r="2" spans="2:11 16381:16381" x14ac:dyDescent="0.3">
      <c r="K2" s="154"/>
    </row>
    <row r="3" spans="2:11 16381:16381" x14ac:dyDescent="0.3">
      <c r="K3" s="154"/>
    </row>
    <row r="4" spans="2:11 16381:16381" x14ac:dyDescent="0.3">
      <c r="K4" s="154"/>
    </row>
    <row r="5" spans="2:11 16381:16381" x14ac:dyDescent="0.3">
      <c r="K5" s="154"/>
    </row>
    <row r="6" spans="2:11 16381:16381" x14ac:dyDescent="0.3">
      <c r="K6" s="154"/>
    </row>
    <row r="7" spans="2:11 16381:16381" x14ac:dyDescent="0.3">
      <c r="K7" s="154"/>
    </row>
    <row r="8" spans="2:11 16381:16381" x14ac:dyDescent="0.3">
      <c r="K8" s="154"/>
    </row>
    <row r="9" spans="2:11 16381:16381" x14ac:dyDescent="0.3">
      <c r="B9" s="221" t="s">
        <v>377</v>
      </c>
      <c r="C9" s="221"/>
      <c r="D9" s="221"/>
      <c r="E9" s="221"/>
      <c r="F9" s="221"/>
      <c r="G9" s="221"/>
      <c r="H9" s="221"/>
      <c r="I9" s="221"/>
      <c r="J9" s="221"/>
      <c r="K9" s="227"/>
    </row>
    <row r="10" spans="2:11 16381:16381" x14ac:dyDescent="0.3">
      <c r="B10" s="228" t="s">
        <v>411</v>
      </c>
      <c r="C10" s="221"/>
      <c r="D10" s="221"/>
      <c r="E10" s="221"/>
      <c r="F10" s="221"/>
      <c r="G10" s="221"/>
      <c r="H10" s="221"/>
      <c r="I10" s="221"/>
      <c r="J10" s="221"/>
      <c r="K10" s="229"/>
    </row>
    <row r="11" spans="2:11 16381:1638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154"/>
    </row>
    <row r="12" spans="2:11 16381:16381" x14ac:dyDescent="0.3">
      <c r="B12" s="27"/>
      <c r="C12" s="27"/>
      <c r="D12" s="27"/>
      <c r="E12" s="27">
        <v>2023</v>
      </c>
      <c r="F12" s="27">
        <v>2024</v>
      </c>
      <c r="G12" s="225" t="s">
        <v>409</v>
      </c>
      <c r="H12" s="27"/>
      <c r="I12" s="27"/>
      <c r="J12" s="27"/>
      <c r="K12" s="154"/>
    </row>
    <row r="13" spans="2:11 16381:16381" ht="15.05" customHeight="1" x14ac:dyDescent="0.3">
      <c r="D13" s="4"/>
      <c r="E13" s="155" t="s">
        <v>56</v>
      </c>
      <c r="F13" s="155" t="s">
        <v>56</v>
      </c>
      <c r="G13" s="225"/>
      <c r="H13" s="143"/>
      <c r="I13" s="143"/>
      <c r="J13" s="27"/>
      <c r="K13" s="154"/>
    </row>
    <row r="14" spans="2:11 16381:16381" x14ac:dyDescent="0.3">
      <c r="D14" s="156" t="s">
        <v>370</v>
      </c>
      <c r="E14" s="144">
        <v>-11.421044592073038</v>
      </c>
      <c r="F14" s="144">
        <v>1.0102092069108615E-2</v>
      </c>
      <c r="G14" s="157">
        <v>11.431146684142146</v>
      </c>
      <c r="H14" s="143"/>
      <c r="I14" s="143"/>
      <c r="J14" s="27"/>
      <c r="K14" s="154"/>
    </row>
    <row r="15" spans="2:11 16381:16381" x14ac:dyDescent="0.3">
      <c r="D15" s="158" t="s">
        <v>0</v>
      </c>
      <c r="E15" s="174">
        <v>28.00951329692316</v>
      </c>
      <c r="F15" s="174">
        <v>19.806143270476827</v>
      </c>
      <c r="G15" s="176">
        <v>-8.2033700264463327</v>
      </c>
      <c r="H15" s="143"/>
      <c r="I15" s="143"/>
      <c r="J15" s="27"/>
      <c r="K15" s="154"/>
      <c r="XFA15" s="146"/>
    </row>
    <row r="16" spans="2:11 16381:16381" x14ac:dyDescent="0.3">
      <c r="D16" s="158" t="s">
        <v>371</v>
      </c>
      <c r="E16" s="174">
        <v>-22.587620433732901</v>
      </c>
      <c r="F16" s="174">
        <v>4.4773055431135855</v>
      </c>
      <c r="G16" s="176">
        <v>27.064925976846489</v>
      </c>
      <c r="H16" s="143"/>
      <c r="I16" s="143"/>
      <c r="J16" s="27"/>
      <c r="K16" s="154"/>
    </row>
    <row r="17" spans="2:17" x14ac:dyDescent="0.3">
      <c r="D17" s="158" t="s">
        <v>372</v>
      </c>
      <c r="E17" s="174">
        <v>-28.935020736228367</v>
      </c>
      <c r="F17" s="174">
        <v>-20.669239383539207</v>
      </c>
      <c r="G17" s="176">
        <v>8.2657813526891601</v>
      </c>
      <c r="H17" s="143"/>
      <c r="I17" s="143"/>
      <c r="J17" s="27"/>
      <c r="K17" s="154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154"/>
    </row>
    <row r="19" spans="2:17" x14ac:dyDescent="0.3">
      <c r="B19" s="9"/>
      <c r="C19" s="221" t="s">
        <v>376</v>
      </c>
      <c r="D19" s="221"/>
      <c r="E19" s="221"/>
      <c r="F19" s="221"/>
      <c r="G19" s="221"/>
      <c r="H19" s="221"/>
      <c r="I19" s="9"/>
      <c r="J19" s="9"/>
      <c r="K19" s="154"/>
    </row>
    <row r="20" spans="2:17" x14ac:dyDescent="0.3">
      <c r="B20" s="147"/>
      <c r="C20" s="221" t="s">
        <v>412</v>
      </c>
      <c r="D20" s="221"/>
      <c r="E20" s="221"/>
      <c r="F20" s="221"/>
      <c r="G20" s="221"/>
      <c r="H20" s="221"/>
      <c r="I20" s="147"/>
      <c r="J20" s="147"/>
      <c r="K20" s="154"/>
      <c r="M20" s="148"/>
      <c r="P20" s="149"/>
      <c r="Q20" s="149"/>
    </row>
    <row r="21" spans="2:17" x14ac:dyDescent="0.3">
      <c r="B21" s="27"/>
      <c r="C21" s="27"/>
      <c r="D21" s="27"/>
      <c r="E21" s="27"/>
      <c r="F21" s="27"/>
      <c r="G21" s="27"/>
      <c r="H21" s="27"/>
      <c r="I21" s="27"/>
      <c r="J21" s="27"/>
      <c r="K21" s="154"/>
      <c r="M21" s="148"/>
      <c r="P21" s="149"/>
      <c r="Q21" s="149"/>
    </row>
    <row r="22" spans="2:17" x14ac:dyDescent="0.3">
      <c r="B22" s="27"/>
      <c r="C22" s="27"/>
      <c r="D22" s="27"/>
      <c r="E22" s="27"/>
      <c r="F22" s="27"/>
      <c r="G22" s="27"/>
      <c r="H22" s="27"/>
      <c r="I22" s="27"/>
      <c r="J22" s="27"/>
      <c r="K22" s="154"/>
      <c r="M22" s="148"/>
      <c r="P22" s="149"/>
      <c r="Q22" s="149"/>
    </row>
    <row r="23" spans="2:17" x14ac:dyDescent="0.3">
      <c r="B23" s="150"/>
      <c r="C23" s="150"/>
      <c r="D23" s="150"/>
      <c r="E23" s="150"/>
      <c r="F23" s="150"/>
      <c r="G23" s="150"/>
      <c r="H23" s="150"/>
      <c r="I23" s="150"/>
      <c r="J23" s="150"/>
      <c r="K23" s="154"/>
      <c r="M23" s="148"/>
      <c r="P23" s="149"/>
      <c r="Q23" s="149"/>
    </row>
    <row r="24" spans="2:17" x14ac:dyDescent="0.3">
      <c r="B24" s="151"/>
      <c r="C24" s="151"/>
      <c r="D24" s="151"/>
      <c r="E24" s="151"/>
      <c r="F24" s="150"/>
      <c r="G24" s="150"/>
      <c r="H24" s="150"/>
      <c r="I24" s="150"/>
      <c r="J24" s="150"/>
      <c r="K24" s="154"/>
    </row>
    <row r="25" spans="2:17" x14ac:dyDescent="0.3">
      <c r="B25" s="150"/>
      <c r="C25" s="150"/>
      <c r="D25" s="150"/>
      <c r="E25" s="150"/>
      <c r="F25" s="150"/>
      <c r="G25" s="150"/>
      <c r="H25" s="150"/>
      <c r="I25" s="150"/>
      <c r="J25" s="150"/>
      <c r="K25" s="154"/>
      <c r="P25" s="149"/>
      <c r="Q25" s="149"/>
    </row>
    <row r="26" spans="2:17" x14ac:dyDescent="0.3">
      <c r="B26" s="150"/>
      <c r="C26" s="150"/>
      <c r="D26" s="150"/>
      <c r="E26" s="150"/>
      <c r="F26" s="150"/>
      <c r="G26" s="150"/>
      <c r="H26" s="150"/>
      <c r="I26" s="150"/>
      <c r="J26" s="150"/>
      <c r="K26" s="154"/>
      <c r="P26" s="149"/>
      <c r="Q26" s="149"/>
    </row>
    <row r="27" spans="2:17" x14ac:dyDescent="0.3">
      <c r="B27" s="150"/>
      <c r="C27" s="150"/>
      <c r="D27" s="150"/>
      <c r="E27" s="150"/>
      <c r="F27" s="151"/>
      <c r="G27" s="151"/>
      <c r="H27" s="151"/>
      <c r="I27" s="151"/>
      <c r="J27" s="151"/>
      <c r="K27" s="154"/>
      <c r="P27" s="149"/>
      <c r="Q27" s="149"/>
    </row>
    <row r="28" spans="2:17" x14ac:dyDescent="0.3">
      <c r="B28" s="150"/>
      <c r="C28" s="150"/>
      <c r="D28" s="150"/>
      <c r="E28" s="150"/>
      <c r="F28" s="150"/>
      <c r="G28" s="150"/>
      <c r="H28" s="150"/>
      <c r="I28" s="150"/>
      <c r="J28" s="150"/>
      <c r="K28" s="154"/>
    </row>
    <row r="29" spans="2:17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4"/>
      <c r="P29" s="149"/>
      <c r="Q29" s="149"/>
    </row>
    <row r="30" spans="2:17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4"/>
      <c r="P30" s="149"/>
      <c r="Q30" s="149"/>
    </row>
    <row r="31" spans="2:17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4"/>
      <c r="P31" s="149"/>
      <c r="Q31" s="149"/>
    </row>
    <row r="32" spans="2:17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4"/>
    </row>
    <row r="33" spans="1:1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4"/>
    </row>
    <row r="34" spans="1:1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4"/>
    </row>
    <row r="35" spans="1:1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4"/>
    </row>
    <row r="36" spans="1:1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4"/>
    </row>
    <row r="37" spans="1:1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4"/>
    </row>
    <row r="38" spans="1:1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4"/>
    </row>
    <row r="39" spans="1:1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4"/>
    </row>
    <row r="40" spans="1:11" x14ac:dyDescent="0.3">
      <c r="A40" s="91" t="s">
        <v>378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61"/>
    </row>
  </sheetData>
  <mergeCells count="5">
    <mergeCell ref="C19:H19"/>
    <mergeCell ref="C20:H20"/>
    <mergeCell ref="B9:K9"/>
    <mergeCell ref="B10:K1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1DC0-8C8F-45E2-A1DC-FF617D6D46ED}">
  <sheetPr codeName="Hoja6">
    <tabColor theme="3"/>
  </sheetPr>
  <dimension ref="A1:XFA41"/>
  <sheetViews>
    <sheetView showGridLines="0" workbookViewId="0"/>
  </sheetViews>
  <sheetFormatPr baseColWidth="10" defaultRowHeight="15.05" x14ac:dyDescent="0.3"/>
  <cols>
    <col min="5" max="6" width="11.109375" bestFit="1" customWidth="1"/>
    <col min="7" max="7" width="10.44140625" customWidth="1"/>
    <col min="10" max="10" width="2.5546875" customWidth="1"/>
  </cols>
  <sheetData>
    <row r="1" spans="2:11 16381:16381" x14ac:dyDescent="0.3">
      <c r="K1" s="141"/>
    </row>
    <row r="2" spans="2:11 16381:16381" x14ac:dyDescent="0.3">
      <c r="K2" s="141"/>
    </row>
    <row r="3" spans="2:11 16381:16381" x14ac:dyDescent="0.3">
      <c r="K3" s="141"/>
    </row>
    <row r="4" spans="2:11 16381:16381" x14ac:dyDescent="0.3">
      <c r="K4" s="141"/>
    </row>
    <row r="5" spans="2:11 16381:16381" x14ac:dyDescent="0.3">
      <c r="K5" s="141"/>
    </row>
    <row r="6" spans="2:11 16381:16381" x14ac:dyDescent="0.3">
      <c r="K6" s="141"/>
    </row>
    <row r="7" spans="2:11 16381:16381" x14ac:dyDescent="0.3">
      <c r="K7" s="141"/>
    </row>
    <row r="8" spans="2:11 16381:16381" x14ac:dyDescent="0.3">
      <c r="K8" s="141"/>
    </row>
    <row r="9" spans="2:11 16381:16381" x14ac:dyDescent="0.3">
      <c r="B9" s="221" t="s">
        <v>377</v>
      </c>
      <c r="C9" s="221"/>
      <c r="D9" s="221"/>
      <c r="E9" s="221"/>
      <c r="F9" s="221"/>
      <c r="G9" s="221"/>
      <c r="H9" s="221"/>
      <c r="I9" s="221"/>
      <c r="J9" s="221"/>
      <c r="K9" s="141"/>
    </row>
    <row r="10" spans="2:11 16381:16381" x14ac:dyDescent="0.3">
      <c r="B10" s="228" t="s">
        <v>413</v>
      </c>
      <c r="C10" s="221"/>
      <c r="D10" s="221"/>
      <c r="E10" s="221"/>
      <c r="F10" s="221"/>
      <c r="G10" s="221"/>
      <c r="H10" s="221"/>
      <c r="I10" s="221"/>
      <c r="J10" s="221"/>
      <c r="K10" s="141"/>
    </row>
    <row r="11" spans="2:11 16381:16381" x14ac:dyDescent="0.3">
      <c r="B11" s="6"/>
      <c r="C11" s="27"/>
      <c r="D11" s="27"/>
      <c r="E11" s="27"/>
      <c r="F11" s="27"/>
      <c r="G11" s="27"/>
      <c r="H11" s="27"/>
      <c r="I11" s="27"/>
      <c r="J11" s="27"/>
      <c r="K11" s="141"/>
    </row>
    <row r="12" spans="2:11 16381:16381" x14ac:dyDescent="0.3">
      <c r="B12" s="6"/>
      <c r="C12" s="27"/>
      <c r="D12" s="27"/>
      <c r="E12" s="27">
        <v>2023</v>
      </c>
      <c r="F12" s="27">
        <v>2024</v>
      </c>
      <c r="G12" s="225" t="s">
        <v>409</v>
      </c>
      <c r="H12" s="27"/>
      <c r="I12" s="27"/>
      <c r="J12" s="27"/>
      <c r="K12" s="141"/>
    </row>
    <row r="13" spans="2:11 16381:16381" x14ac:dyDescent="0.3">
      <c r="D13" s="4"/>
      <c r="E13" s="142" t="s">
        <v>56</v>
      </c>
      <c r="F13" s="142" t="s">
        <v>56</v>
      </c>
      <c r="G13" s="225"/>
      <c r="H13" s="143"/>
      <c r="I13" s="143"/>
      <c r="J13" s="27"/>
      <c r="K13" s="141"/>
    </row>
    <row r="14" spans="2:11 16381:16381" x14ac:dyDescent="0.3">
      <c r="D14" s="159" t="s">
        <v>370</v>
      </c>
      <c r="E14" s="144">
        <v>-1.1386281252374952</v>
      </c>
      <c r="F14" s="144">
        <v>-6.6417678036153172</v>
      </c>
      <c r="G14" s="145">
        <v>-5.5031396783778224</v>
      </c>
      <c r="H14" s="143"/>
      <c r="I14" s="143"/>
      <c r="J14" s="27"/>
      <c r="K14" s="141"/>
    </row>
    <row r="15" spans="2:11 16381:16381" x14ac:dyDescent="0.3">
      <c r="D15" s="160" t="s">
        <v>0</v>
      </c>
      <c r="E15" s="174">
        <v>15.482894086144604</v>
      </c>
      <c r="F15" s="174">
        <v>1.1037844892732407</v>
      </c>
      <c r="G15" s="175">
        <v>-14.379109596871363</v>
      </c>
      <c r="H15" s="143"/>
      <c r="I15" s="163"/>
      <c r="J15" s="27"/>
      <c r="K15" s="141"/>
      <c r="XFA15" s="146"/>
    </row>
    <row r="16" spans="2:11 16381:16381" x14ac:dyDescent="0.3">
      <c r="D16" s="160" t="s">
        <v>371</v>
      </c>
      <c r="E16" s="174">
        <v>-7.8796824695893442</v>
      </c>
      <c r="F16" s="174">
        <v>-4.622761746442972</v>
      </c>
      <c r="G16" s="175">
        <v>3.2569207231463722</v>
      </c>
      <c r="H16" s="143"/>
      <c r="I16" s="143"/>
      <c r="J16" s="27"/>
      <c r="K16" s="141"/>
    </row>
    <row r="17" spans="2:17" x14ac:dyDescent="0.3">
      <c r="B17" s="4"/>
      <c r="D17" s="160" t="s">
        <v>372</v>
      </c>
      <c r="E17" s="174">
        <v>-11.025313067763099</v>
      </c>
      <c r="F17" s="174">
        <v>-16.788367430382024</v>
      </c>
      <c r="G17" s="175">
        <v>-5.7630543626189255</v>
      </c>
      <c r="H17" s="143"/>
      <c r="I17" s="143"/>
      <c r="J17" s="27"/>
      <c r="K17" s="141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141"/>
    </row>
    <row r="19" spans="2:17" x14ac:dyDescent="0.3">
      <c r="B19" s="9"/>
      <c r="C19" s="221" t="s">
        <v>376</v>
      </c>
      <c r="D19" s="221"/>
      <c r="E19" s="221"/>
      <c r="F19" s="221"/>
      <c r="G19" s="221"/>
      <c r="H19" s="221"/>
      <c r="I19" s="9"/>
      <c r="J19" s="9"/>
      <c r="K19" s="141"/>
    </row>
    <row r="20" spans="2:17" x14ac:dyDescent="0.3">
      <c r="B20" s="4"/>
      <c r="C20" s="221" t="s">
        <v>414</v>
      </c>
      <c r="D20" s="221"/>
      <c r="E20" s="221"/>
      <c r="F20" s="221"/>
      <c r="G20" s="221"/>
      <c r="H20" s="221"/>
      <c r="I20" s="147"/>
      <c r="J20" s="147"/>
      <c r="K20" s="141"/>
      <c r="M20" s="148"/>
      <c r="P20" s="149"/>
      <c r="Q20" s="149"/>
    </row>
    <row r="21" spans="2:17" x14ac:dyDescent="0.3">
      <c r="B21" s="4"/>
      <c r="C21" s="27"/>
      <c r="D21" s="27"/>
      <c r="E21" s="27"/>
      <c r="F21" s="27"/>
      <c r="G21" s="27"/>
      <c r="H21" s="27"/>
      <c r="I21" s="27"/>
      <c r="J21" s="27"/>
      <c r="K21" s="141"/>
      <c r="M21" s="148"/>
      <c r="P21" s="149"/>
      <c r="Q21" s="149"/>
    </row>
    <row r="22" spans="2:17" x14ac:dyDescent="0.3">
      <c r="B22" s="4"/>
      <c r="C22" s="27"/>
      <c r="D22" s="27"/>
      <c r="E22" s="27"/>
      <c r="F22" s="27"/>
      <c r="G22" s="27"/>
      <c r="H22" s="27"/>
      <c r="I22" s="27"/>
      <c r="J22" s="27"/>
      <c r="K22" s="141"/>
      <c r="M22" s="148"/>
      <c r="P22" s="149"/>
      <c r="Q22" s="149"/>
    </row>
    <row r="23" spans="2:17" x14ac:dyDescent="0.3">
      <c r="B23" s="4"/>
      <c r="C23" s="150"/>
      <c r="D23" s="150"/>
      <c r="E23" s="150"/>
      <c r="F23" s="150"/>
      <c r="G23" s="150"/>
      <c r="H23" s="150"/>
      <c r="I23" s="150"/>
      <c r="J23" s="150"/>
      <c r="K23" s="141"/>
      <c r="M23" s="148"/>
      <c r="P23" s="149"/>
      <c r="Q23" s="149"/>
    </row>
    <row r="24" spans="2:17" x14ac:dyDescent="0.3">
      <c r="B24" s="16"/>
      <c r="C24" s="151"/>
      <c r="D24" s="151"/>
      <c r="E24" s="151"/>
      <c r="F24" s="150"/>
      <c r="G24" s="150"/>
      <c r="H24" s="150"/>
      <c r="I24" s="150"/>
      <c r="J24" s="150"/>
      <c r="K24" s="141"/>
    </row>
    <row r="25" spans="2:17" x14ac:dyDescent="0.3">
      <c r="B25" s="4"/>
      <c r="C25" s="150"/>
      <c r="D25" s="150"/>
      <c r="E25" s="150"/>
      <c r="F25" s="150"/>
      <c r="G25" s="150"/>
      <c r="H25" s="150"/>
      <c r="I25" s="150"/>
      <c r="J25" s="150"/>
      <c r="K25" s="141"/>
      <c r="P25" s="149"/>
      <c r="Q25" s="149"/>
    </row>
    <row r="26" spans="2:17" x14ac:dyDescent="0.3">
      <c r="B26" s="4"/>
      <c r="C26" s="150"/>
      <c r="D26" s="150"/>
      <c r="E26" s="150"/>
      <c r="F26" s="150"/>
      <c r="G26" s="150"/>
      <c r="H26" s="150"/>
      <c r="I26" s="150"/>
      <c r="J26" s="150"/>
      <c r="K26" s="141"/>
      <c r="P26" s="149"/>
      <c r="Q26" s="149"/>
    </row>
    <row r="27" spans="2:17" x14ac:dyDescent="0.3">
      <c r="B27" s="4"/>
      <c r="C27" s="150"/>
      <c r="D27" s="150"/>
      <c r="E27" s="150"/>
      <c r="F27" s="151"/>
      <c r="G27" s="151"/>
      <c r="H27" s="151"/>
      <c r="I27" s="151"/>
      <c r="J27" s="151"/>
      <c r="K27" s="141"/>
      <c r="P27" s="149"/>
      <c r="Q27" s="149"/>
    </row>
    <row r="28" spans="2:17" x14ac:dyDescent="0.3">
      <c r="B28" s="4"/>
      <c r="C28" s="150"/>
      <c r="D28" s="150"/>
      <c r="E28" s="150"/>
      <c r="F28" s="150"/>
      <c r="G28" s="150"/>
      <c r="H28" s="150"/>
      <c r="I28" s="150"/>
      <c r="J28" s="150"/>
      <c r="K28" s="141"/>
    </row>
    <row r="29" spans="2:17" x14ac:dyDescent="0.3">
      <c r="B29" s="4"/>
      <c r="C29" s="15"/>
      <c r="D29" s="15"/>
      <c r="E29" s="15"/>
      <c r="F29" s="15"/>
      <c r="G29" s="15"/>
      <c r="H29" s="15"/>
      <c r="I29" s="15"/>
      <c r="J29" s="15"/>
      <c r="K29" s="141"/>
      <c r="P29" s="149"/>
      <c r="Q29" s="149"/>
    </row>
    <row r="30" spans="2:17" x14ac:dyDescent="0.3">
      <c r="B30" s="4"/>
      <c r="C30" s="15"/>
      <c r="D30" s="15"/>
      <c r="E30" s="15"/>
      <c r="F30" s="15"/>
      <c r="G30" s="15"/>
      <c r="H30" s="15"/>
      <c r="I30" s="15"/>
      <c r="J30" s="15"/>
      <c r="K30" s="141"/>
      <c r="P30" s="149"/>
      <c r="Q30" s="149"/>
    </row>
    <row r="31" spans="2:17" x14ac:dyDescent="0.3">
      <c r="B31" s="4"/>
      <c r="C31" s="15"/>
      <c r="D31" s="15"/>
      <c r="E31" s="15"/>
      <c r="F31" s="15"/>
      <c r="G31" s="15"/>
      <c r="H31" s="15"/>
      <c r="I31" s="15"/>
      <c r="J31" s="15"/>
      <c r="K31" s="141"/>
      <c r="P31" s="149"/>
      <c r="Q31" s="149"/>
    </row>
    <row r="32" spans="2:17" x14ac:dyDescent="0.3">
      <c r="B32" s="4"/>
      <c r="C32" s="15"/>
      <c r="D32" s="15"/>
      <c r="E32" s="15"/>
      <c r="F32" s="15"/>
      <c r="G32" s="15"/>
      <c r="H32" s="15"/>
      <c r="I32" s="15"/>
      <c r="J32" s="15"/>
      <c r="K32" s="141"/>
    </row>
    <row r="33" spans="1:11" x14ac:dyDescent="0.3">
      <c r="B33" s="4"/>
      <c r="C33" s="15"/>
      <c r="D33" s="15"/>
      <c r="E33" s="15"/>
      <c r="F33" s="15"/>
      <c r="G33" s="15"/>
      <c r="H33" s="15"/>
      <c r="I33" s="15"/>
      <c r="J33" s="15"/>
      <c r="K33" s="141"/>
    </row>
    <row r="34" spans="1:11" x14ac:dyDescent="0.3">
      <c r="B34" s="4"/>
      <c r="C34" s="15"/>
      <c r="D34" s="15"/>
      <c r="E34" s="15"/>
      <c r="F34" s="15"/>
      <c r="G34" s="15"/>
      <c r="H34" s="15"/>
      <c r="I34" s="15"/>
      <c r="J34" s="15"/>
      <c r="K34" s="141"/>
    </row>
    <row r="35" spans="1:11" x14ac:dyDescent="0.3">
      <c r="B35" s="4"/>
      <c r="C35" s="15"/>
      <c r="D35" s="15"/>
      <c r="E35" s="15"/>
      <c r="F35" s="15"/>
      <c r="G35" s="15"/>
      <c r="H35" s="15"/>
      <c r="I35" s="15"/>
      <c r="J35" s="15"/>
      <c r="K35" s="141"/>
    </row>
    <row r="36" spans="1:11" x14ac:dyDescent="0.3">
      <c r="B36" s="4"/>
      <c r="C36" s="15"/>
      <c r="D36" s="15"/>
      <c r="E36" s="15"/>
      <c r="F36" s="15"/>
      <c r="G36" s="15"/>
      <c r="H36" s="15"/>
      <c r="I36" s="15"/>
      <c r="J36" s="15"/>
      <c r="K36" s="141"/>
    </row>
    <row r="37" spans="1:11" x14ac:dyDescent="0.3">
      <c r="B37" s="4"/>
      <c r="C37" s="15"/>
      <c r="D37" s="15"/>
      <c r="E37" s="15"/>
      <c r="F37" s="15"/>
      <c r="G37" s="15"/>
      <c r="H37" s="15"/>
      <c r="I37" s="15"/>
      <c r="J37" s="15"/>
      <c r="K37" s="141"/>
    </row>
    <row r="38" spans="1:11" x14ac:dyDescent="0.3">
      <c r="B38" s="4"/>
      <c r="C38" s="15"/>
      <c r="D38" s="15"/>
      <c r="E38" s="15"/>
      <c r="F38" s="15"/>
      <c r="G38" s="15"/>
      <c r="H38" s="15"/>
      <c r="I38" s="15"/>
      <c r="J38" s="15"/>
      <c r="K38" s="141"/>
    </row>
    <row r="39" spans="1:11" x14ac:dyDescent="0.3">
      <c r="B39" s="4"/>
      <c r="C39" s="15"/>
      <c r="D39" s="15"/>
      <c r="E39" s="15"/>
      <c r="F39" s="15"/>
      <c r="G39" s="15"/>
      <c r="H39" s="15"/>
      <c r="I39" s="15"/>
      <c r="J39" s="15"/>
      <c r="K39" s="141"/>
    </row>
    <row r="40" spans="1:11" x14ac:dyDescent="0.3">
      <c r="B40" s="4"/>
      <c r="C40" s="15"/>
      <c r="D40" s="15"/>
      <c r="E40" s="15"/>
      <c r="F40" s="15"/>
      <c r="G40" s="15"/>
      <c r="H40" s="15"/>
      <c r="I40" s="15"/>
      <c r="J40" s="15"/>
      <c r="K40" s="141"/>
    </row>
    <row r="41" spans="1:11" x14ac:dyDescent="0.3">
      <c r="A41" s="91" t="s">
        <v>378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3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theme="3"/>
  </sheetPr>
  <dimension ref="A1:CC195"/>
  <sheetViews>
    <sheetView showGridLines="0" workbookViewId="0"/>
  </sheetViews>
  <sheetFormatPr baseColWidth="10" defaultColWidth="11.44140625" defaultRowHeight="12.45" x14ac:dyDescent="0.2"/>
  <cols>
    <col min="1" max="1" width="2" style="21" customWidth="1"/>
    <col min="2" max="2" width="27.6640625" style="21" customWidth="1"/>
    <col min="3" max="4" width="12.109375" style="21" customWidth="1"/>
    <col min="5" max="5" width="2.33203125" style="21" customWidth="1"/>
    <col min="6" max="6" width="10.88671875" style="21" customWidth="1"/>
    <col min="7" max="7" width="11.109375" style="21" customWidth="1"/>
    <col min="8" max="8" width="11" style="21" customWidth="1"/>
    <col min="9" max="9" width="11.6640625" style="21" customWidth="1"/>
    <col min="10" max="11" width="11.5546875" style="21" customWidth="1"/>
    <col min="12" max="12" width="10.33203125" style="21" customWidth="1"/>
    <col min="13" max="13" width="10.6640625" style="21" customWidth="1"/>
    <col min="14" max="14" width="11.88671875" style="21" customWidth="1"/>
    <col min="15" max="15" width="1.6640625" style="21" customWidth="1"/>
    <col min="16" max="21" width="11.5546875" style="20" customWidth="1"/>
    <col min="22" max="71" width="11.5546875" style="47" customWidth="1"/>
    <col min="72" max="81" width="11.5546875" style="20" customWidth="1"/>
    <col min="82" max="16384" width="11.44140625" style="21"/>
  </cols>
  <sheetData>
    <row r="1" spans="1:27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U3" s="115"/>
    </row>
    <row r="4" spans="1:27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T4" s="114"/>
      <c r="U4" s="114"/>
    </row>
    <row r="5" spans="1:27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T5" s="114"/>
      <c r="U5" s="114"/>
    </row>
    <row r="6" spans="1:27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T6" s="114"/>
      <c r="U6" s="114"/>
    </row>
    <row r="7" spans="1:27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T7" s="114"/>
      <c r="U7" s="114"/>
    </row>
    <row r="8" spans="1:27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T8" s="114"/>
      <c r="U8" s="114"/>
    </row>
    <row r="9" spans="1:27" ht="13.1" x14ac:dyDescent="0.25">
      <c r="A9" s="20"/>
      <c r="B9" s="20"/>
      <c r="C9" s="220" t="s">
        <v>348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6"/>
      <c r="T9" s="114"/>
      <c r="U9" s="114"/>
    </row>
    <row r="10" spans="1:27" ht="13.1" x14ac:dyDescent="0.25">
      <c r="A10" s="20"/>
      <c r="B10" s="20"/>
      <c r="C10" s="221" t="s">
        <v>415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6"/>
      <c r="T10" s="114"/>
      <c r="U10" s="114"/>
    </row>
    <row r="11" spans="1:27" ht="13.1" x14ac:dyDescent="0.25">
      <c r="A11" s="20"/>
      <c r="B11" s="20"/>
      <c r="C11" s="117"/>
      <c r="D11" s="11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T11" s="114"/>
      <c r="U11" s="114"/>
    </row>
    <row r="12" spans="1:27" ht="19.149999999999999" customHeight="1" x14ac:dyDescent="0.25">
      <c r="A12" s="20"/>
      <c r="B12" s="27"/>
      <c r="C12" s="202">
        <v>2022</v>
      </c>
      <c r="D12" s="28">
        <v>2023</v>
      </c>
      <c r="E12" s="9"/>
      <c r="F12" s="184">
        <v>2024</v>
      </c>
      <c r="G12" s="184">
        <v>2024</v>
      </c>
      <c r="H12" s="177">
        <v>2024</v>
      </c>
      <c r="I12" s="184">
        <v>2024</v>
      </c>
      <c r="J12" s="184">
        <v>2024</v>
      </c>
      <c r="K12" s="184">
        <v>2024</v>
      </c>
      <c r="L12" s="222" t="s">
        <v>23</v>
      </c>
      <c r="M12" s="230" t="s">
        <v>416</v>
      </c>
      <c r="N12" s="230" t="s">
        <v>417</v>
      </c>
      <c r="O12" s="26"/>
      <c r="T12" s="114"/>
      <c r="U12" s="114"/>
    </row>
    <row r="13" spans="1:27" ht="18" customHeight="1" x14ac:dyDescent="0.2">
      <c r="A13" s="20"/>
      <c r="B13" s="31"/>
      <c r="C13" s="168" t="s">
        <v>56</v>
      </c>
      <c r="D13" s="168" t="s">
        <v>56</v>
      </c>
      <c r="E13" s="29"/>
      <c r="F13" s="168" t="s">
        <v>51</v>
      </c>
      <c r="G13" s="168" t="s">
        <v>52</v>
      </c>
      <c r="H13" s="168" t="s">
        <v>53</v>
      </c>
      <c r="I13" s="168" t="s">
        <v>54</v>
      </c>
      <c r="J13" s="168" t="s">
        <v>55</v>
      </c>
      <c r="K13" s="168" t="s">
        <v>56</v>
      </c>
      <c r="L13" s="222"/>
      <c r="M13" s="230"/>
      <c r="N13" s="230"/>
      <c r="O13" s="26"/>
      <c r="T13" s="114"/>
      <c r="U13" s="114"/>
    </row>
    <row r="14" spans="1:27" ht="12.8" customHeight="1" x14ac:dyDescent="0.25">
      <c r="A14" s="55" t="s">
        <v>0</v>
      </c>
      <c r="B14" s="20"/>
      <c r="C14" s="162"/>
      <c r="D14" s="134"/>
      <c r="E14" s="134"/>
      <c r="F14" s="134"/>
      <c r="G14" s="134"/>
      <c r="H14" s="134"/>
      <c r="I14" s="134"/>
      <c r="J14" s="134"/>
      <c r="K14" s="134"/>
      <c r="L14" s="56"/>
      <c r="M14" s="56"/>
      <c r="N14" s="56"/>
      <c r="O14" s="120"/>
      <c r="P14" s="56"/>
      <c r="Q14" s="115"/>
      <c r="R14" s="115"/>
      <c r="S14" s="115"/>
      <c r="V14" s="65"/>
    </row>
    <row r="15" spans="1:27" x14ac:dyDescent="0.2">
      <c r="A15" s="121">
        <v>11001</v>
      </c>
      <c r="B15" s="50" t="s">
        <v>191</v>
      </c>
      <c r="C15" s="181">
        <v>6062</v>
      </c>
      <c r="D15" s="181">
        <v>7709</v>
      </c>
      <c r="E15" s="59"/>
      <c r="F15" s="181">
        <v>8700</v>
      </c>
      <c r="G15" s="181">
        <v>7382</v>
      </c>
      <c r="H15" s="181">
        <v>7478</v>
      </c>
      <c r="I15" s="181">
        <v>7725</v>
      </c>
      <c r="J15" s="181">
        <v>8859</v>
      </c>
      <c r="K15" s="181">
        <v>9461</v>
      </c>
      <c r="L15" s="60">
        <v>6.7953493622304961</v>
      </c>
      <c r="M15" s="60">
        <v>22.726683097678048</v>
      </c>
      <c r="N15" s="60">
        <v>27.169251072253388</v>
      </c>
      <c r="O15" s="26"/>
      <c r="Q15" s="114"/>
      <c r="R15" s="135"/>
      <c r="S15" s="114"/>
      <c r="T15" s="116"/>
      <c r="V15" s="104"/>
      <c r="W15" s="74"/>
      <c r="X15" s="74"/>
      <c r="Y15" s="74"/>
      <c r="Z15" s="74"/>
      <c r="AA15" s="74"/>
    </row>
    <row r="16" spans="1:27" x14ac:dyDescent="0.2">
      <c r="A16" s="121">
        <v>11002</v>
      </c>
      <c r="B16" s="21" t="s">
        <v>192</v>
      </c>
      <c r="C16" s="181">
        <v>6373</v>
      </c>
      <c r="D16" s="181">
        <v>9097</v>
      </c>
      <c r="E16" s="59"/>
      <c r="F16" s="181">
        <v>8541</v>
      </c>
      <c r="G16" s="181">
        <v>5790</v>
      </c>
      <c r="H16" s="181">
        <v>5954</v>
      </c>
      <c r="I16" s="181">
        <v>6950</v>
      </c>
      <c r="J16" s="181">
        <v>9214</v>
      </c>
      <c r="K16" s="181">
        <v>11030</v>
      </c>
      <c r="L16" s="60">
        <v>19.709138267853277</v>
      </c>
      <c r="M16" s="60">
        <v>21.248763328569865</v>
      </c>
      <c r="N16" s="60">
        <v>42.742821277263459</v>
      </c>
      <c r="O16" s="26"/>
      <c r="Q16" s="114"/>
      <c r="R16" s="135"/>
      <c r="S16" s="114"/>
      <c r="T16" s="116"/>
      <c r="V16" s="104"/>
      <c r="W16" s="74"/>
      <c r="X16" s="74"/>
      <c r="Y16" s="74"/>
      <c r="Z16" s="74"/>
    </row>
    <row r="17" spans="1:81" x14ac:dyDescent="0.2">
      <c r="A17" s="121">
        <v>11003</v>
      </c>
      <c r="B17" s="50" t="s">
        <v>193</v>
      </c>
      <c r="C17" s="181">
        <v>2192</v>
      </c>
      <c r="D17" s="181">
        <v>2989</v>
      </c>
      <c r="E17" s="59"/>
      <c r="F17" s="181">
        <v>3132</v>
      </c>
      <c r="G17" s="181">
        <v>2873</v>
      </c>
      <c r="H17" s="181">
        <v>2884</v>
      </c>
      <c r="I17" s="181">
        <v>2895</v>
      </c>
      <c r="J17" s="181">
        <v>3019</v>
      </c>
      <c r="K17" s="181">
        <v>2987</v>
      </c>
      <c r="L17" s="60">
        <v>-1.0599536270288183</v>
      </c>
      <c r="M17" s="60">
        <v>-6.6912010705920011E-2</v>
      </c>
      <c r="N17" s="60">
        <v>36.359489051094897</v>
      </c>
      <c r="O17" s="26"/>
      <c r="Q17" s="114"/>
      <c r="R17" s="135"/>
      <c r="S17" s="114"/>
      <c r="T17" s="116"/>
      <c r="V17" s="104"/>
      <c r="W17" s="74"/>
      <c r="X17" s="74"/>
      <c r="Y17" s="74"/>
      <c r="Z17" s="74"/>
    </row>
    <row r="18" spans="1:81" x14ac:dyDescent="0.2">
      <c r="A18" s="121">
        <v>11004</v>
      </c>
      <c r="B18" s="50" t="s">
        <v>83</v>
      </c>
      <c r="C18" s="181">
        <v>2188</v>
      </c>
      <c r="D18" s="181">
        <v>2285</v>
      </c>
      <c r="E18" s="59"/>
      <c r="F18" s="181">
        <v>2811</v>
      </c>
      <c r="G18" s="181">
        <v>2815</v>
      </c>
      <c r="H18" s="181">
        <v>2809</v>
      </c>
      <c r="I18" s="181">
        <v>2769</v>
      </c>
      <c r="J18" s="181">
        <v>2880</v>
      </c>
      <c r="K18" s="181">
        <v>2864</v>
      </c>
      <c r="L18" s="60">
        <v>-0.55555555555555713</v>
      </c>
      <c r="M18" s="60">
        <v>25.339168490153156</v>
      </c>
      <c r="N18" s="60">
        <v>4.4332723948811577</v>
      </c>
      <c r="O18" s="26"/>
      <c r="Q18" s="114"/>
      <c r="R18" s="135"/>
      <c r="S18" s="114"/>
      <c r="T18" s="116"/>
      <c r="V18" s="104"/>
      <c r="W18" s="74"/>
      <c r="X18" s="74"/>
      <c r="Y18" s="74"/>
      <c r="Z18" s="74"/>
    </row>
    <row r="19" spans="1:81" x14ac:dyDescent="0.2">
      <c r="A19" s="121">
        <v>11005</v>
      </c>
      <c r="B19" s="50" t="s">
        <v>194</v>
      </c>
      <c r="C19" s="181">
        <v>1625</v>
      </c>
      <c r="D19" s="181">
        <v>1760</v>
      </c>
      <c r="E19" s="59"/>
      <c r="F19" s="181">
        <v>1956</v>
      </c>
      <c r="G19" s="181">
        <v>2213</v>
      </c>
      <c r="H19" s="181">
        <v>2304</v>
      </c>
      <c r="I19" s="181">
        <v>2226</v>
      </c>
      <c r="J19" s="181">
        <v>2116</v>
      </c>
      <c r="K19" s="181">
        <v>1902</v>
      </c>
      <c r="L19" s="60">
        <v>-10.113421550094515</v>
      </c>
      <c r="M19" s="60">
        <v>8.068181818181813</v>
      </c>
      <c r="N19" s="60">
        <v>8.3076923076923066</v>
      </c>
      <c r="O19" s="61"/>
      <c r="Q19" s="114"/>
      <c r="R19" s="135"/>
      <c r="S19" s="114"/>
      <c r="T19" s="116"/>
      <c r="V19" s="104"/>
      <c r="W19" s="74"/>
      <c r="X19" s="74"/>
      <c r="Y19" s="74"/>
      <c r="Z19" s="74"/>
      <c r="BT19" s="21"/>
      <c r="BU19" s="21"/>
      <c r="BV19" s="21"/>
      <c r="BW19" s="21"/>
      <c r="BX19" s="21"/>
      <c r="BY19" s="21"/>
      <c r="BZ19" s="21"/>
      <c r="CA19" s="21"/>
      <c r="CB19" s="21"/>
      <c r="CC19" s="21"/>
    </row>
    <row r="20" spans="1:81" x14ac:dyDescent="0.2">
      <c r="A20" s="121">
        <v>11006</v>
      </c>
      <c r="B20" s="50" t="s">
        <v>195</v>
      </c>
      <c r="C20" s="181">
        <v>5016</v>
      </c>
      <c r="D20" s="181">
        <v>5910</v>
      </c>
      <c r="E20" s="59"/>
      <c r="F20" s="181">
        <v>6292</v>
      </c>
      <c r="G20" s="181">
        <v>6078</v>
      </c>
      <c r="H20" s="181">
        <v>6711</v>
      </c>
      <c r="I20" s="181">
        <v>7329</v>
      </c>
      <c r="J20" s="181">
        <v>8670</v>
      </c>
      <c r="K20" s="181">
        <v>10988</v>
      </c>
      <c r="L20" s="60">
        <v>26.735870818915799</v>
      </c>
      <c r="M20" s="60">
        <v>85.922165820642988</v>
      </c>
      <c r="N20" s="60">
        <v>17.822966507177028</v>
      </c>
      <c r="O20" s="26"/>
      <c r="Q20" s="114"/>
      <c r="R20" s="135"/>
      <c r="S20" s="114"/>
      <c r="T20" s="116"/>
      <c r="V20" s="104"/>
      <c r="W20" s="74"/>
      <c r="X20" s="74"/>
      <c r="Y20" s="74"/>
      <c r="Z20" s="74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x14ac:dyDescent="0.2">
      <c r="A21" s="121">
        <v>11007</v>
      </c>
      <c r="B21" s="50" t="s">
        <v>196</v>
      </c>
      <c r="C21" s="181">
        <v>15114</v>
      </c>
      <c r="D21" s="181">
        <v>13759</v>
      </c>
      <c r="E21" s="59"/>
      <c r="F21" s="181">
        <v>12370</v>
      </c>
      <c r="G21" s="181">
        <v>12935</v>
      </c>
      <c r="H21" s="181">
        <v>15042</v>
      </c>
      <c r="I21" s="181">
        <v>15186</v>
      </c>
      <c r="J21" s="181">
        <v>15437</v>
      </c>
      <c r="K21" s="181">
        <v>15784</v>
      </c>
      <c r="L21" s="60">
        <v>2.2478460840837045</v>
      </c>
      <c r="M21" s="60">
        <v>14.717639363325816</v>
      </c>
      <c r="N21" s="60">
        <v>-8.9651978298266499</v>
      </c>
      <c r="O21" s="26"/>
      <c r="Q21" s="114"/>
      <c r="R21" s="135"/>
      <c r="S21" s="114"/>
      <c r="T21" s="116"/>
      <c r="V21" s="104"/>
      <c r="W21" s="74"/>
      <c r="X21" s="74"/>
      <c r="Y21" s="74"/>
      <c r="Z21" s="74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  <row r="22" spans="1:81" x14ac:dyDescent="0.2">
      <c r="A22" s="121">
        <v>11008</v>
      </c>
      <c r="B22" s="50" t="s">
        <v>197</v>
      </c>
      <c r="C22" s="181">
        <v>1638</v>
      </c>
      <c r="D22" s="181">
        <v>3236</v>
      </c>
      <c r="E22" s="59"/>
      <c r="F22" s="181">
        <v>4763</v>
      </c>
      <c r="G22" s="181">
        <v>3232</v>
      </c>
      <c r="H22" s="181">
        <v>3559</v>
      </c>
      <c r="I22" s="181">
        <v>1825</v>
      </c>
      <c r="J22" s="181">
        <v>1916</v>
      </c>
      <c r="K22" s="181">
        <v>2044</v>
      </c>
      <c r="L22" s="60">
        <v>6.6805845511482147</v>
      </c>
      <c r="M22" s="60">
        <v>-36.835599505562421</v>
      </c>
      <c r="N22" s="60">
        <v>97.557997557997567</v>
      </c>
      <c r="O22" s="26"/>
      <c r="Q22" s="114"/>
      <c r="R22" s="135"/>
      <c r="S22" s="114"/>
      <c r="T22" s="116"/>
      <c r="V22" s="104"/>
      <c r="W22" s="74"/>
      <c r="X22" s="74"/>
      <c r="Y22" s="74"/>
      <c r="Z22" s="74"/>
      <c r="BT22" s="21"/>
      <c r="BU22" s="21"/>
      <c r="BV22" s="21"/>
      <c r="BW22" s="21"/>
      <c r="BX22" s="21"/>
      <c r="BY22" s="21"/>
      <c r="BZ22" s="21"/>
      <c r="CA22" s="21"/>
      <c r="CB22" s="21"/>
      <c r="CC22" s="21"/>
    </row>
    <row r="23" spans="1:81" x14ac:dyDescent="0.2">
      <c r="A23" s="121">
        <v>11009</v>
      </c>
      <c r="B23" s="50" t="s">
        <v>84</v>
      </c>
      <c r="C23" s="181">
        <v>3850</v>
      </c>
      <c r="D23" s="181">
        <v>6583</v>
      </c>
      <c r="E23" s="59"/>
      <c r="F23" s="181">
        <v>5788</v>
      </c>
      <c r="G23" s="181">
        <v>5440</v>
      </c>
      <c r="H23" s="181">
        <v>5196</v>
      </c>
      <c r="I23" s="181">
        <v>5231</v>
      </c>
      <c r="J23" s="181">
        <v>6981</v>
      </c>
      <c r="K23" s="181">
        <v>7480</v>
      </c>
      <c r="L23" s="60">
        <v>7.1479730697607806</v>
      </c>
      <c r="M23" s="60">
        <v>13.626006380069882</v>
      </c>
      <c r="N23" s="60">
        <v>70.987012987012974</v>
      </c>
      <c r="O23" s="26"/>
      <c r="Q23" s="114"/>
      <c r="R23" s="135"/>
      <c r="S23" s="114"/>
      <c r="T23" s="116"/>
      <c r="V23" s="104"/>
      <c r="W23" s="74"/>
      <c r="X23" s="74"/>
      <c r="Y23" s="74"/>
      <c r="Z23" s="74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x14ac:dyDescent="0.2">
      <c r="A24" s="121">
        <v>11010</v>
      </c>
      <c r="B24" s="50" t="s">
        <v>183</v>
      </c>
      <c r="C24" s="181">
        <v>2356</v>
      </c>
      <c r="D24" s="181">
        <v>3000</v>
      </c>
      <c r="E24" s="59"/>
      <c r="F24" s="181">
        <v>3238</v>
      </c>
      <c r="G24" s="181">
        <v>3213</v>
      </c>
      <c r="H24" s="181">
        <v>3048</v>
      </c>
      <c r="I24" s="181">
        <v>3267</v>
      </c>
      <c r="J24" s="181">
        <v>3605</v>
      </c>
      <c r="K24" s="181">
        <v>2850</v>
      </c>
      <c r="L24" s="60">
        <v>-20.943134535367548</v>
      </c>
      <c r="M24" s="60">
        <v>-5</v>
      </c>
      <c r="N24" s="60">
        <v>27.334465195246182</v>
      </c>
      <c r="O24" s="26"/>
      <c r="Q24" s="114"/>
      <c r="R24" s="135"/>
      <c r="S24" s="114"/>
      <c r="T24" s="116"/>
      <c r="V24" s="104"/>
      <c r="W24" s="74"/>
      <c r="X24" s="74"/>
      <c r="Y24" s="74"/>
      <c r="Z24" s="74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x14ac:dyDescent="0.2">
      <c r="A25" s="121">
        <v>11011</v>
      </c>
      <c r="B25" s="50" t="s">
        <v>85</v>
      </c>
      <c r="C25" s="181" t="s">
        <v>397</v>
      </c>
      <c r="D25" s="181">
        <v>15166</v>
      </c>
      <c r="E25" s="59"/>
      <c r="F25" s="181">
        <v>12353</v>
      </c>
      <c r="G25" s="181">
        <v>15377</v>
      </c>
      <c r="H25" s="181">
        <v>14312</v>
      </c>
      <c r="I25" s="181">
        <v>14073</v>
      </c>
      <c r="J25" s="181">
        <v>14839</v>
      </c>
      <c r="K25" s="181">
        <v>15093</v>
      </c>
      <c r="L25" s="60">
        <v>1.7117056405418225</v>
      </c>
      <c r="M25" s="60">
        <v>-0.48133983911380085</v>
      </c>
      <c r="N25" s="60" t="s">
        <v>398</v>
      </c>
      <c r="O25" s="26"/>
      <c r="Q25" s="114"/>
      <c r="R25" s="135"/>
      <c r="S25" s="114"/>
      <c r="T25" s="116"/>
      <c r="U25" s="114"/>
      <c r="V25" s="104"/>
      <c r="W25" s="74"/>
      <c r="X25" s="74"/>
      <c r="Y25" s="74"/>
      <c r="Z25" s="74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1:81" x14ac:dyDescent="0.2">
      <c r="A26" s="121">
        <v>11012</v>
      </c>
      <c r="B26" s="50" t="s">
        <v>198</v>
      </c>
      <c r="C26" s="181">
        <v>5492</v>
      </c>
      <c r="D26" s="181">
        <v>5320</v>
      </c>
      <c r="E26" s="59"/>
      <c r="F26" s="181">
        <v>6877</v>
      </c>
      <c r="G26" s="181">
        <v>5387</v>
      </c>
      <c r="H26" s="181">
        <v>6145</v>
      </c>
      <c r="I26" s="181">
        <v>6673</v>
      </c>
      <c r="J26" s="181">
        <v>7666</v>
      </c>
      <c r="K26" s="181">
        <v>8356</v>
      </c>
      <c r="L26" s="60">
        <v>9.0007826767545112</v>
      </c>
      <c r="M26" s="60">
        <v>57.067669172932341</v>
      </c>
      <c r="N26" s="60">
        <v>-3.1318281136198038</v>
      </c>
      <c r="O26" s="26"/>
      <c r="Q26" s="114"/>
      <c r="R26" s="135"/>
      <c r="S26" s="114"/>
      <c r="T26" s="116"/>
      <c r="U26" s="114"/>
      <c r="V26" s="104"/>
      <c r="W26" s="74"/>
      <c r="X26" s="74"/>
      <c r="Y26" s="74"/>
      <c r="Z26" s="74"/>
      <c r="BT26" s="21"/>
      <c r="BU26" s="21"/>
      <c r="BV26" s="21"/>
      <c r="BW26" s="21"/>
      <c r="BX26" s="21"/>
      <c r="BY26" s="21"/>
      <c r="BZ26" s="21"/>
      <c r="CA26" s="21"/>
      <c r="CB26" s="21"/>
      <c r="CC26" s="21"/>
    </row>
    <row r="27" spans="1:81" x14ac:dyDescent="0.2">
      <c r="A27" s="121">
        <v>11014</v>
      </c>
      <c r="B27" s="50" t="s">
        <v>86</v>
      </c>
      <c r="C27" s="181">
        <v>6627</v>
      </c>
      <c r="D27" s="181">
        <v>6971</v>
      </c>
      <c r="E27" s="59"/>
      <c r="F27" s="181">
        <v>8480</v>
      </c>
      <c r="G27" s="181">
        <v>8377</v>
      </c>
      <c r="H27" s="181">
        <v>8309</v>
      </c>
      <c r="I27" s="181">
        <v>8623</v>
      </c>
      <c r="J27" s="181">
        <v>8756</v>
      </c>
      <c r="K27" s="181">
        <v>8726</v>
      </c>
      <c r="L27" s="60">
        <v>-0.34262220191868664</v>
      </c>
      <c r="M27" s="60">
        <v>25.175728016066557</v>
      </c>
      <c r="N27" s="60">
        <v>5.1908857703334803</v>
      </c>
      <c r="O27" s="26"/>
      <c r="Q27" s="114"/>
      <c r="R27" s="135"/>
      <c r="S27" s="114"/>
      <c r="T27" s="116"/>
      <c r="U27" s="114"/>
      <c r="V27" s="104"/>
      <c r="W27" s="74"/>
      <c r="X27" s="74"/>
      <c r="Y27" s="74"/>
      <c r="Z27" s="74"/>
      <c r="BT27" s="21"/>
      <c r="BU27" s="21"/>
      <c r="BV27" s="21"/>
      <c r="BW27" s="21"/>
      <c r="BX27" s="21"/>
      <c r="BY27" s="21"/>
      <c r="BZ27" s="21"/>
      <c r="CA27" s="21"/>
      <c r="CB27" s="21"/>
      <c r="CC27" s="21"/>
    </row>
    <row r="28" spans="1:81" x14ac:dyDescent="0.2">
      <c r="A28" s="121">
        <v>11015</v>
      </c>
      <c r="B28" s="50" t="s">
        <v>87</v>
      </c>
      <c r="C28" s="181">
        <v>6007</v>
      </c>
      <c r="D28" s="181">
        <v>5493</v>
      </c>
      <c r="E28" s="59"/>
      <c r="F28" s="181">
        <v>7928</v>
      </c>
      <c r="G28" s="181">
        <v>10519</v>
      </c>
      <c r="H28" s="181">
        <v>10861</v>
      </c>
      <c r="I28" s="181">
        <v>8840</v>
      </c>
      <c r="J28" s="181">
        <v>7915</v>
      </c>
      <c r="K28" s="181">
        <v>6189</v>
      </c>
      <c r="L28" s="60">
        <v>-21.806696146557172</v>
      </c>
      <c r="M28" s="60">
        <v>12.670671764063357</v>
      </c>
      <c r="N28" s="60">
        <v>-8.556683868819718</v>
      </c>
      <c r="O28" s="26"/>
      <c r="Q28" s="114"/>
      <c r="R28" s="135"/>
      <c r="S28" s="114"/>
      <c r="T28" s="116"/>
      <c r="U28" s="114"/>
      <c r="V28" s="104"/>
      <c r="W28" s="74"/>
      <c r="X28" s="74"/>
      <c r="Y28" s="74"/>
      <c r="Z28" s="74"/>
      <c r="BT28" s="21"/>
      <c r="BU28" s="21"/>
      <c r="BV28" s="21"/>
      <c r="BW28" s="21"/>
      <c r="BX28" s="21"/>
      <c r="BY28" s="21"/>
      <c r="BZ28" s="21"/>
      <c r="CA28" s="21"/>
      <c r="CB28" s="21"/>
      <c r="CC28" s="21"/>
    </row>
    <row r="29" spans="1:81" x14ac:dyDescent="0.2">
      <c r="A29" s="121">
        <v>11016</v>
      </c>
      <c r="B29" s="50" t="s">
        <v>199</v>
      </c>
      <c r="C29" s="181">
        <v>4716</v>
      </c>
      <c r="D29" s="181">
        <v>5329</v>
      </c>
      <c r="E29" s="59"/>
      <c r="F29" s="181">
        <v>4063</v>
      </c>
      <c r="G29" s="181">
        <v>3700</v>
      </c>
      <c r="H29" s="181">
        <v>3857</v>
      </c>
      <c r="I29" s="181">
        <v>4125</v>
      </c>
      <c r="J29" s="181">
        <v>5782</v>
      </c>
      <c r="K29" s="181">
        <v>5285</v>
      </c>
      <c r="L29" s="60">
        <v>-8.5956416464890992</v>
      </c>
      <c r="M29" s="60">
        <v>-0.82567085757177949</v>
      </c>
      <c r="N29" s="60">
        <v>12.998303647158622</v>
      </c>
      <c r="O29" s="26"/>
      <c r="Q29" s="114"/>
      <c r="R29" s="135"/>
      <c r="S29" s="114"/>
      <c r="T29" s="116"/>
      <c r="U29" s="114"/>
      <c r="V29" s="104"/>
      <c r="W29" s="74"/>
      <c r="X29" s="74"/>
      <c r="Y29" s="74"/>
      <c r="Z29" s="74"/>
      <c r="BT29" s="21"/>
      <c r="BU29" s="21"/>
      <c r="BV29" s="21"/>
      <c r="BW29" s="21"/>
      <c r="BX29" s="21"/>
      <c r="BY29" s="21"/>
      <c r="BZ29" s="21"/>
      <c r="CA29" s="21"/>
      <c r="CB29" s="21"/>
      <c r="CC29" s="21"/>
    </row>
    <row r="30" spans="1:81" x14ac:dyDescent="0.2">
      <c r="A30" s="121">
        <v>11017</v>
      </c>
      <c r="B30" s="50" t="s">
        <v>184</v>
      </c>
      <c r="C30" s="181">
        <v>1719</v>
      </c>
      <c r="D30" s="181">
        <v>1833</v>
      </c>
      <c r="E30" s="59"/>
      <c r="F30" s="181">
        <v>3728</v>
      </c>
      <c r="G30" s="181">
        <v>3404</v>
      </c>
      <c r="H30" s="181">
        <v>2728</v>
      </c>
      <c r="I30" s="181">
        <v>1881</v>
      </c>
      <c r="J30" s="181">
        <v>1942</v>
      </c>
      <c r="K30" s="181">
        <v>1927</v>
      </c>
      <c r="L30" s="60">
        <v>-0.77239958805354547</v>
      </c>
      <c r="M30" s="60">
        <v>5.1282051282051384</v>
      </c>
      <c r="N30" s="60">
        <v>6.6317626527050635</v>
      </c>
      <c r="O30" s="26"/>
      <c r="Q30" s="114"/>
      <c r="R30" s="135"/>
      <c r="S30" s="114"/>
      <c r="T30" s="116"/>
      <c r="U30" s="114"/>
      <c r="V30" s="104"/>
      <c r="W30" s="74"/>
      <c r="X30" s="74"/>
      <c r="Y30" s="74"/>
      <c r="Z30" s="74"/>
      <c r="BT30" s="21"/>
      <c r="BU30" s="21"/>
      <c r="BV30" s="21"/>
      <c r="BW30" s="21"/>
      <c r="BX30" s="21"/>
      <c r="BY30" s="21"/>
      <c r="BZ30" s="21"/>
      <c r="CA30" s="21"/>
      <c r="CB30" s="21"/>
      <c r="CC30" s="21"/>
    </row>
    <row r="31" spans="1:81" x14ac:dyDescent="0.2">
      <c r="A31" s="121">
        <v>11018</v>
      </c>
      <c r="B31" s="50" t="s">
        <v>200</v>
      </c>
      <c r="C31" s="181">
        <v>2570</v>
      </c>
      <c r="D31" s="181">
        <v>3053</v>
      </c>
      <c r="E31" s="59"/>
      <c r="F31" s="181">
        <v>3945</v>
      </c>
      <c r="G31" s="181">
        <v>2944</v>
      </c>
      <c r="H31" s="181">
        <v>2938</v>
      </c>
      <c r="I31" s="181">
        <v>3232</v>
      </c>
      <c r="J31" s="181">
        <v>4146</v>
      </c>
      <c r="K31" s="181">
        <v>4441</v>
      </c>
      <c r="L31" s="60">
        <v>7.115291847563924</v>
      </c>
      <c r="M31" s="60">
        <v>45.463478545692766</v>
      </c>
      <c r="N31" s="60">
        <v>18.793774319066145</v>
      </c>
      <c r="O31" s="26"/>
      <c r="Q31" s="114"/>
      <c r="R31" s="135"/>
      <c r="S31" s="114"/>
      <c r="T31" s="116"/>
      <c r="U31" s="114"/>
      <c r="V31" s="104"/>
      <c r="W31" s="74"/>
      <c r="X31" s="74"/>
      <c r="Y31" s="74"/>
      <c r="Z31" s="74"/>
      <c r="BT31" s="21"/>
      <c r="BU31" s="21"/>
      <c r="BV31" s="21"/>
      <c r="BW31" s="21"/>
      <c r="BX31" s="21"/>
      <c r="BY31" s="21"/>
      <c r="BZ31" s="21"/>
      <c r="CA31" s="21"/>
      <c r="CB31" s="21"/>
      <c r="CC31" s="21"/>
    </row>
    <row r="32" spans="1:81" x14ac:dyDescent="0.2">
      <c r="A32" s="121">
        <v>11019</v>
      </c>
      <c r="B32" s="50" t="s">
        <v>201</v>
      </c>
      <c r="C32" s="181">
        <v>5039</v>
      </c>
      <c r="D32" s="181" t="s">
        <v>397</v>
      </c>
      <c r="E32" s="59"/>
      <c r="F32" s="181">
        <v>6198</v>
      </c>
      <c r="G32" s="181">
        <v>5730</v>
      </c>
      <c r="H32" s="181">
        <v>6179</v>
      </c>
      <c r="I32" s="181">
        <v>5692</v>
      </c>
      <c r="J32" s="181">
        <v>7750</v>
      </c>
      <c r="K32" s="181" t="s">
        <v>397</v>
      </c>
      <c r="L32" s="60" t="s">
        <v>397</v>
      </c>
      <c r="M32" s="60" t="s">
        <v>398</v>
      </c>
      <c r="N32" s="60" t="s">
        <v>398</v>
      </c>
      <c r="O32" s="26"/>
      <c r="Q32" s="114"/>
      <c r="R32" s="135"/>
      <c r="S32" s="114"/>
      <c r="T32" s="116"/>
      <c r="U32" s="114"/>
      <c r="V32" s="104"/>
      <c r="W32" s="74"/>
      <c r="X32" s="74"/>
      <c r="Y32" s="74"/>
      <c r="Z32" s="74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1:81" x14ac:dyDescent="0.2">
      <c r="A33" s="121">
        <v>11020</v>
      </c>
      <c r="B33" s="50" t="s">
        <v>202</v>
      </c>
      <c r="C33" s="181">
        <v>9063</v>
      </c>
      <c r="D33" s="181">
        <v>18044</v>
      </c>
      <c r="E33" s="59"/>
      <c r="F33" s="181">
        <v>15647</v>
      </c>
      <c r="G33" s="181">
        <v>13820</v>
      </c>
      <c r="H33" s="181">
        <v>12399</v>
      </c>
      <c r="I33" s="181">
        <v>13049</v>
      </c>
      <c r="J33" s="181">
        <v>13892</v>
      </c>
      <c r="K33" s="181">
        <v>13960</v>
      </c>
      <c r="L33" s="60">
        <v>0.48949035416066522</v>
      </c>
      <c r="M33" s="60">
        <v>-22.633562403014849</v>
      </c>
      <c r="N33" s="60">
        <v>99.095222332560951</v>
      </c>
      <c r="O33" s="26"/>
      <c r="Q33" s="114"/>
      <c r="R33" s="135"/>
      <c r="S33" s="114"/>
      <c r="T33" s="116"/>
      <c r="U33" s="114"/>
      <c r="V33" s="104"/>
      <c r="W33" s="74"/>
      <c r="X33" s="74"/>
      <c r="Y33" s="74"/>
      <c r="Z33" s="74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1:81" x14ac:dyDescent="0.2">
      <c r="A34" s="121">
        <v>11021</v>
      </c>
      <c r="B34" s="50" t="s">
        <v>203</v>
      </c>
      <c r="C34" s="181">
        <v>4349</v>
      </c>
      <c r="D34" s="181" t="s">
        <v>397</v>
      </c>
      <c r="E34" s="59"/>
      <c r="F34" s="181">
        <v>1660</v>
      </c>
      <c r="G34" s="181">
        <v>1334</v>
      </c>
      <c r="H34" s="181">
        <v>1110</v>
      </c>
      <c r="I34" s="181">
        <v>989</v>
      </c>
      <c r="J34" s="181">
        <v>1272</v>
      </c>
      <c r="K34" s="181">
        <v>1936</v>
      </c>
      <c r="L34" s="60">
        <v>52.201257861635241</v>
      </c>
      <c r="M34" s="60" t="s">
        <v>398</v>
      </c>
      <c r="N34" s="60" t="s">
        <v>398</v>
      </c>
      <c r="O34" s="26"/>
      <c r="Q34" s="114"/>
      <c r="R34" s="135"/>
      <c r="S34" s="114"/>
      <c r="T34" s="116"/>
      <c r="U34" s="114"/>
      <c r="V34" s="104"/>
      <c r="W34" s="74"/>
      <c r="X34" s="74"/>
      <c r="Y34" s="74"/>
      <c r="Z34" s="74"/>
      <c r="BT34" s="21"/>
      <c r="BU34" s="21"/>
      <c r="BV34" s="21"/>
      <c r="BW34" s="21"/>
      <c r="BX34" s="21"/>
      <c r="BY34" s="21"/>
      <c r="BZ34" s="21"/>
      <c r="CA34" s="21"/>
      <c r="CB34" s="21"/>
      <c r="CC34" s="21"/>
    </row>
    <row r="35" spans="1:81" x14ac:dyDescent="0.2">
      <c r="A35" s="121">
        <v>11022</v>
      </c>
      <c r="B35" s="50" t="s">
        <v>204</v>
      </c>
      <c r="C35" s="181">
        <v>3491</v>
      </c>
      <c r="D35" s="181">
        <v>4161</v>
      </c>
      <c r="E35" s="59"/>
      <c r="F35" s="181">
        <v>2083</v>
      </c>
      <c r="G35" s="181">
        <v>1359</v>
      </c>
      <c r="H35" s="181">
        <v>1038</v>
      </c>
      <c r="I35" s="181">
        <v>1727</v>
      </c>
      <c r="J35" s="181">
        <v>3617</v>
      </c>
      <c r="K35" s="181">
        <v>3573</v>
      </c>
      <c r="L35" s="60">
        <v>-1.2164777439867294</v>
      </c>
      <c r="M35" s="60">
        <v>-14.131218457101653</v>
      </c>
      <c r="N35" s="60">
        <v>19.192208536236038</v>
      </c>
      <c r="O35" s="26"/>
      <c r="Q35" s="114"/>
      <c r="R35" s="135"/>
      <c r="S35" s="114"/>
      <c r="T35" s="116"/>
      <c r="U35" s="114"/>
      <c r="V35" s="104"/>
      <c r="W35" s="74"/>
      <c r="X35" s="74"/>
      <c r="Y35" s="74"/>
      <c r="Z35" s="74"/>
      <c r="BT35" s="21"/>
      <c r="BU35" s="21"/>
      <c r="BV35" s="21"/>
      <c r="BW35" s="21"/>
      <c r="BX35" s="21"/>
      <c r="BY35" s="21"/>
      <c r="BZ35" s="21"/>
      <c r="CA35" s="21"/>
      <c r="CB35" s="21"/>
      <c r="CC35" s="21"/>
    </row>
    <row r="36" spans="1:81" x14ac:dyDescent="0.2">
      <c r="A36" s="121">
        <v>11023</v>
      </c>
      <c r="B36" s="50" t="s">
        <v>88</v>
      </c>
      <c r="C36" s="181">
        <v>4627</v>
      </c>
      <c r="D36" s="181">
        <v>4331</v>
      </c>
      <c r="E36" s="59"/>
      <c r="F36" s="181">
        <v>5989</v>
      </c>
      <c r="G36" s="181">
        <v>6087</v>
      </c>
      <c r="H36" s="181">
        <v>5163</v>
      </c>
      <c r="I36" s="181">
        <v>4252</v>
      </c>
      <c r="J36" s="181">
        <v>4332</v>
      </c>
      <c r="K36" s="181">
        <v>4216</v>
      </c>
      <c r="L36" s="60">
        <v>-2.6777469990766321</v>
      </c>
      <c r="M36" s="60">
        <v>-2.6552759178018874</v>
      </c>
      <c r="N36" s="60">
        <v>-6.3972336287011018</v>
      </c>
      <c r="O36" s="26"/>
      <c r="Q36" s="114"/>
      <c r="R36" s="135"/>
      <c r="S36" s="114"/>
      <c r="T36" s="116"/>
      <c r="U36" s="114"/>
      <c r="V36" s="104"/>
      <c r="W36" s="74"/>
      <c r="X36" s="74"/>
      <c r="Y36" s="74"/>
      <c r="Z36" s="74"/>
      <c r="BT36" s="21"/>
      <c r="BU36" s="21"/>
      <c r="BV36" s="21"/>
      <c r="BW36" s="21"/>
      <c r="BX36" s="21"/>
      <c r="BY36" s="21"/>
      <c r="BZ36" s="21"/>
      <c r="CA36" s="21"/>
      <c r="CB36" s="21"/>
      <c r="CC36" s="21"/>
    </row>
    <row r="37" spans="1:81" x14ac:dyDescent="0.2">
      <c r="A37" s="121">
        <v>11024</v>
      </c>
      <c r="B37" s="50" t="s">
        <v>205</v>
      </c>
      <c r="C37" s="181">
        <v>2797</v>
      </c>
      <c r="D37" s="181">
        <v>3269</v>
      </c>
      <c r="E37" s="59"/>
      <c r="F37" s="181">
        <v>4886</v>
      </c>
      <c r="G37" s="181">
        <v>3850</v>
      </c>
      <c r="H37" s="181">
        <v>2761</v>
      </c>
      <c r="I37" s="181">
        <v>3178</v>
      </c>
      <c r="J37" s="181">
        <v>5343</v>
      </c>
      <c r="K37" s="181">
        <v>3363</v>
      </c>
      <c r="L37" s="60">
        <v>-37.057832678270628</v>
      </c>
      <c r="M37" s="60">
        <v>2.8754970939125002</v>
      </c>
      <c r="N37" s="60">
        <v>16.875223453700386</v>
      </c>
      <c r="O37" s="26"/>
      <c r="Q37" s="114"/>
      <c r="R37" s="135"/>
      <c r="S37" s="114"/>
      <c r="T37" s="116"/>
      <c r="U37" s="114"/>
      <c r="V37" s="104"/>
      <c r="W37" s="74"/>
      <c r="X37" s="74"/>
      <c r="Y37" s="74"/>
      <c r="Z37" s="74"/>
      <c r="BT37" s="21"/>
      <c r="BU37" s="21"/>
      <c r="BV37" s="21"/>
      <c r="BW37" s="21"/>
      <c r="BX37" s="21"/>
      <c r="BY37" s="21"/>
      <c r="BZ37" s="21"/>
      <c r="CA37" s="21"/>
      <c r="CB37" s="21"/>
      <c r="CC37" s="21"/>
    </row>
    <row r="38" spans="1:81" x14ac:dyDescent="0.2">
      <c r="A38" s="121">
        <v>11026</v>
      </c>
      <c r="B38" s="50" t="s">
        <v>206</v>
      </c>
      <c r="C38" s="181" t="s">
        <v>397</v>
      </c>
      <c r="D38" s="181" t="s">
        <v>397</v>
      </c>
      <c r="E38" s="59"/>
      <c r="F38" s="181" t="s">
        <v>397</v>
      </c>
      <c r="G38" s="181">
        <v>1468</v>
      </c>
      <c r="H38" s="181">
        <v>1947</v>
      </c>
      <c r="I38" s="181">
        <v>3151</v>
      </c>
      <c r="J38" s="181">
        <v>6188</v>
      </c>
      <c r="K38" s="181">
        <v>6007</v>
      </c>
      <c r="L38" s="60">
        <v>-2.9250161603102782</v>
      </c>
      <c r="M38" s="60" t="s">
        <v>398</v>
      </c>
      <c r="N38" s="60" t="s">
        <v>398</v>
      </c>
      <c r="O38" s="26"/>
      <c r="Q38" s="114"/>
      <c r="R38" s="135"/>
      <c r="S38" s="114"/>
      <c r="T38" s="116"/>
      <c r="U38" s="114"/>
      <c r="V38" s="104"/>
      <c r="W38" s="74"/>
      <c r="X38" s="74"/>
      <c r="Y38" s="74"/>
      <c r="Z38" s="74"/>
      <c r="BT38" s="21"/>
      <c r="BU38" s="21"/>
      <c r="BV38" s="21"/>
      <c r="BW38" s="21"/>
      <c r="BX38" s="21"/>
      <c r="BY38" s="21"/>
      <c r="BZ38" s="21"/>
      <c r="CA38" s="21"/>
      <c r="CB38" s="21"/>
      <c r="CC38" s="21"/>
    </row>
    <row r="39" spans="1:81" x14ac:dyDescent="0.2">
      <c r="A39" s="121">
        <v>11028</v>
      </c>
      <c r="B39" s="50" t="s">
        <v>185</v>
      </c>
      <c r="C39" s="181">
        <v>5537</v>
      </c>
      <c r="D39" s="181">
        <v>8139</v>
      </c>
      <c r="E39" s="59"/>
      <c r="F39" s="181">
        <v>4299</v>
      </c>
      <c r="G39" s="181">
        <v>2295</v>
      </c>
      <c r="H39" s="181">
        <v>2774</v>
      </c>
      <c r="I39" s="181">
        <v>6558</v>
      </c>
      <c r="J39" s="181">
        <v>9789</v>
      </c>
      <c r="K39" s="181">
        <v>7626</v>
      </c>
      <c r="L39" s="60">
        <v>-22.096230462764339</v>
      </c>
      <c r="M39" s="60">
        <v>-6.302985624769633</v>
      </c>
      <c r="N39" s="60">
        <v>46.992956474625259</v>
      </c>
      <c r="O39" s="26"/>
      <c r="Q39" s="114"/>
      <c r="R39" s="135"/>
      <c r="S39" s="114"/>
      <c r="T39" s="116"/>
      <c r="U39" s="114"/>
      <c r="V39" s="104"/>
      <c r="W39" s="74"/>
      <c r="X39" s="74"/>
      <c r="Y39" s="74"/>
      <c r="Z39" s="74"/>
      <c r="BT39" s="21"/>
      <c r="BU39" s="21"/>
      <c r="BV39" s="21"/>
      <c r="BW39" s="21"/>
      <c r="BX39" s="21"/>
      <c r="BY39" s="21"/>
      <c r="BZ39" s="21"/>
      <c r="CA39" s="21"/>
      <c r="CB39" s="21"/>
      <c r="CC39" s="21"/>
    </row>
    <row r="40" spans="1:81" x14ac:dyDescent="0.2">
      <c r="A40" s="121">
        <v>11029</v>
      </c>
      <c r="B40" s="50" t="s">
        <v>89</v>
      </c>
      <c r="C40" s="181">
        <v>3298</v>
      </c>
      <c r="D40" s="181">
        <v>3905</v>
      </c>
      <c r="E40" s="59"/>
      <c r="F40" s="181">
        <v>6312</v>
      </c>
      <c r="G40" s="181">
        <v>7605</v>
      </c>
      <c r="H40" s="181">
        <v>5795</v>
      </c>
      <c r="I40" s="181">
        <v>3982</v>
      </c>
      <c r="J40" s="181">
        <v>2856</v>
      </c>
      <c r="K40" s="181">
        <v>2957</v>
      </c>
      <c r="L40" s="60">
        <v>3.536414565826334</v>
      </c>
      <c r="M40" s="60">
        <v>-24.276568501920622</v>
      </c>
      <c r="N40" s="60">
        <v>18.40509399636143</v>
      </c>
      <c r="O40" s="26"/>
      <c r="Q40" s="114"/>
      <c r="R40" s="135"/>
      <c r="S40" s="114"/>
      <c r="T40" s="116"/>
      <c r="U40" s="114"/>
      <c r="V40" s="104"/>
      <c r="W40" s="74"/>
      <c r="X40" s="74"/>
      <c r="Y40" s="74"/>
      <c r="Z40" s="74"/>
      <c r="BT40" s="21"/>
      <c r="BU40" s="21"/>
      <c r="BV40" s="21"/>
      <c r="BW40" s="21"/>
      <c r="BX40" s="21"/>
      <c r="BY40" s="21"/>
      <c r="BZ40" s="21"/>
      <c r="CA40" s="21"/>
      <c r="CB40" s="21"/>
      <c r="CC40" s="21"/>
    </row>
    <row r="41" spans="1:81" x14ac:dyDescent="0.2">
      <c r="A41" s="121">
        <v>11030</v>
      </c>
      <c r="B41" s="50" t="s">
        <v>90</v>
      </c>
      <c r="C41" s="181">
        <v>8941</v>
      </c>
      <c r="D41" s="181">
        <v>9171</v>
      </c>
      <c r="E41" s="59"/>
      <c r="F41" s="181">
        <v>8602</v>
      </c>
      <c r="G41" s="181">
        <v>8464</v>
      </c>
      <c r="H41" s="181">
        <v>8472</v>
      </c>
      <c r="I41" s="181">
        <v>8462</v>
      </c>
      <c r="J41" s="181">
        <v>8356</v>
      </c>
      <c r="K41" s="181">
        <v>8201</v>
      </c>
      <c r="L41" s="60">
        <v>-1.8549545236955538</v>
      </c>
      <c r="M41" s="60">
        <v>-10.576818231381523</v>
      </c>
      <c r="N41" s="60">
        <v>2.5724191924840483</v>
      </c>
      <c r="O41" s="26"/>
      <c r="Q41" s="114"/>
      <c r="R41" s="135"/>
      <c r="S41" s="114"/>
      <c r="T41" s="116"/>
      <c r="U41" s="114"/>
      <c r="V41" s="104"/>
      <c r="W41" s="74"/>
      <c r="X41" s="74"/>
      <c r="Y41" s="74"/>
      <c r="Z41" s="74"/>
      <c r="BT41" s="21"/>
      <c r="BU41" s="21"/>
      <c r="BV41" s="21"/>
      <c r="BW41" s="21"/>
      <c r="BX41" s="21"/>
      <c r="BY41" s="21"/>
      <c r="BZ41" s="21"/>
      <c r="CA41" s="21"/>
      <c r="CB41" s="21"/>
      <c r="CC41" s="21"/>
    </row>
    <row r="42" spans="1:81" x14ac:dyDescent="0.2">
      <c r="A42" s="121">
        <v>11031</v>
      </c>
      <c r="B42" s="50" t="s">
        <v>207</v>
      </c>
      <c r="C42" s="181">
        <v>8294</v>
      </c>
      <c r="D42" s="181">
        <v>8512</v>
      </c>
      <c r="E42" s="59"/>
      <c r="F42" s="181">
        <v>6768</v>
      </c>
      <c r="G42" s="181">
        <v>7568</v>
      </c>
      <c r="H42" s="181">
        <v>8432</v>
      </c>
      <c r="I42" s="181">
        <v>8580</v>
      </c>
      <c r="J42" s="181">
        <v>8321</v>
      </c>
      <c r="K42" s="181">
        <v>8149</v>
      </c>
      <c r="L42" s="60">
        <v>-2.0670592476865721</v>
      </c>
      <c r="M42" s="60">
        <v>-4.2645676691729335</v>
      </c>
      <c r="N42" s="60">
        <v>2.6284060766819266</v>
      </c>
      <c r="O42" s="26"/>
      <c r="Q42" s="114"/>
      <c r="R42" s="135"/>
      <c r="S42" s="114"/>
      <c r="T42" s="116"/>
      <c r="U42" s="114"/>
      <c r="V42" s="104"/>
      <c r="W42" s="74"/>
      <c r="X42" s="74"/>
      <c r="Y42" s="74"/>
      <c r="Z42" s="74"/>
      <c r="BT42" s="21"/>
      <c r="BU42" s="21"/>
      <c r="BV42" s="21"/>
      <c r="BW42" s="21"/>
      <c r="BX42" s="21"/>
      <c r="BY42" s="21"/>
      <c r="BZ42" s="21"/>
      <c r="CA42" s="21"/>
      <c r="CB42" s="21"/>
      <c r="CC42" s="21"/>
    </row>
    <row r="43" spans="1:81" x14ac:dyDescent="0.2">
      <c r="A43" s="121">
        <v>11032</v>
      </c>
      <c r="B43" s="50" t="s">
        <v>91</v>
      </c>
      <c r="C43" s="181">
        <v>8533</v>
      </c>
      <c r="D43" s="181">
        <v>12228</v>
      </c>
      <c r="E43" s="59"/>
      <c r="F43" s="181">
        <v>8542</v>
      </c>
      <c r="G43" s="181">
        <v>8642</v>
      </c>
      <c r="H43" s="181">
        <v>9283</v>
      </c>
      <c r="I43" s="181">
        <v>10628</v>
      </c>
      <c r="J43" s="181">
        <v>10339</v>
      </c>
      <c r="K43" s="181">
        <v>10269</v>
      </c>
      <c r="L43" s="60">
        <v>-0.67704807041299375</v>
      </c>
      <c r="M43" s="60">
        <v>-16.020608439646708</v>
      </c>
      <c r="N43" s="60">
        <v>43.302472752841908</v>
      </c>
      <c r="O43" s="26"/>
      <c r="Q43" s="114"/>
      <c r="R43" s="135"/>
      <c r="S43" s="114"/>
      <c r="T43" s="116"/>
      <c r="U43" s="114"/>
      <c r="V43" s="104"/>
      <c r="W43" s="74"/>
      <c r="X43" s="74"/>
      <c r="Y43" s="74"/>
      <c r="Z43" s="74"/>
      <c r="BT43" s="21"/>
      <c r="BU43" s="21"/>
      <c r="BV43" s="21"/>
      <c r="BW43" s="21"/>
      <c r="BX43" s="21"/>
      <c r="BY43" s="21"/>
      <c r="BZ43" s="21"/>
      <c r="CA43" s="21"/>
      <c r="CB43" s="21"/>
      <c r="CC43" s="21"/>
    </row>
    <row r="44" spans="1:81" x14ac:dyDescent="0.2">
      <c r="A44" s="121">
        <v>11033</v>
      </c>
      <c r="B44" s="50" t="s">
        <v>208</v>
      </c>
      <c r="C44" s="181">
        <v>3398</v>
      </c>
      <c r="D44" s="181">
        <v>4168</v>
      </c>
      <c r="E44" s="59"/>
      <c r="F44" s="181">
        <v>4099</v>
      </c>
      <c r="G44" s="181">
        <v>3556</v>
      </c>
      <c r="H44" s="181">
        <v>3497</v>
      </c>
      <c r="I44" s="181">
        <v>2989</v>
      </c>
      <c r="J44" s="181">
        <v>3974</v>
      </c>
      <c r="K44" s="181">
        <v>3661</v>
      </c>
      <c r="L44" s="60">
        <v>-7.8761952692501325</v>
      </c>
      <c r="M44" s="60">
        <v>-12.164107485604603</v>
      </c>
      <c r="N44" s="60">
        <v>22.660388463802235</v>
      </c>
      <c r="O44" s="26"/>
      <c r="Q44" s="114"/>
      <c r="R44" s="135"/>
      <c r="S44" s="114"/>
      <c r="T44" s="116"/>
      <c r="U44" s="114"/>
      <c r="V44" s="104"/>
      <c r="W44" s="74"/>
      <c r="X44" s="74"/>
      <c r="Y44" s="74"/>
      <c r="Z44" s="74"/>
      <c r="BT44" s="21"/>
      <c r="BU44" s="21"/>
      <c r="BV44" s="21"/>
      <c r="BW44" s="21"/>
      <c r="BX44" s="21"/>
      <c r="BY44" s="21"/>
      <c r="BZ44" s="21"/>
      <c r="CA44" s="21"/>
      <c r="CB44" s="21"/>
      <c r="CC44" s="21"/>
    </row>
    <row r="45" spans="1:81" x14ac:dyDescent="0.2">
      <c r="A45" s="121">
        <v>11034</v>
      </c>
      <c r="B45" s="50" t="s">
        <v>209</v>
      </c>
      <c r="C45" s="181">
        <v>1966</v>
      </c>
      <c r="D45" s="181">
        <v>2397</v>
      </c>
      <c r="E45" s="59"/>
      <c r="F45" s="181">
        <v>2787</v>
      </c>
      <c r="G45" s="181">
        <v>3653</v>
      </c>
      <c r="H45" s="181">
        <v>2081</v>
      </c>
      <c r="I45" s="181">
        <v>2360</v>
      </c>
      <c r="J45" s="181">
        <v>3297</v>
      </c>
      <c r="K45" s="181">
        <v>2532</v>
      </c>
      <c r="L45" s="60">
        <v>-23.202911737943595</v>
      </c>
      <c r="M45" s="60">
        <v>5.6320400500625709</v>
      </c>
      <c r="N45" s="60">
        <v>21.922685656154627</v>
      </c>
      <c r="O45" s="26"/>
      <c r="Q45" s="114"/>
      <c r="R45" s="135"/>
      <c r="S45" s="114"/>
      <c r="T45" s="116"/>
      <c r="U45" s="114"/>
      <c r="V45" s="104"/>
      <c r="W45" s="74"/>
      <c r="X45" s="74"/>
      <c r="Y45" s="74"/>
      <c r="Z45" s="74"/>
      <c r="BT45" s="21"/>
      <c r="BU45" s="21"/>
      <c r="BV45" s="21"/>
      <c r="BW45" s="21"/>
      <c r="BX45" s="21"/>
      <c r="BY45" s="21"/>
      <c r="BZ45" s="21"/>
      <c r="CA45" s="21"/>
      <c r="CB45" s="21"/>
      <c r="CC45" s="21"/>
    </row>
    <row r="46" spans="1:81" x14ac:dyDescent="0.2">
      <c r="A46" s="121">
        <v>11035</v>
      </c>
      <c r="B46" s="50" t="s">
        <v>210</v>
      </c>
      <c r="C46" s="181">
        <v>3896</v>
      </c>
      <c r="D46" s="181">
        <v>4483</v>
      </c>
      <c r="E46" s="59"/>
      <c r="F46" s="181">
        <v>7457</v>
      </c>
      <c r="G46" s="181">
        <v>5837</v>
      </c>
      <c r="H46" s="181">
        <v>5733</v>
      </c>
      <c r="I46" s="181">
        <v>3551</v>
      </c>
      <c r="J46" s="181">
        <v>3133</v>
      </c>
      <c r="K46" s="181">
        <v>3779</v>
      </c>
      <c r="L46" s="60">
        <v>20.619214810086177</v>
      </c>
      <c r="M46" s="60">
        <v>-15.703769797010921</v>
      </c>
      <c r="N46" s="60">
        <v>15.066735112936342</v>
      </c>
      <c r="O46" s="26"/>
      <c r="Q46" s="114"/>
      <c r="R46" s="135"/>
      <c r="S46" s="114"/>
      <c r="T46" s="116"/>
      <c r="U46" s="114"/>
      <c r="V46" s="104"/>
      <c r="W46" s="74"/>
      <c r="X46" s="74"/>
      <c r="Y46" s="74"/>
      <c r="Z46" s="74"/>
      <c r="BT46" s="21"/>
      <c r="BU46" s="21"/>
      <c r="BV46" s="21"/>
      <c r="BW46" s="21"/>
      <c r="BX46" s="21"/>
      <c r="BY46" s="21"/>
      <c r="BZ46" s="21"/>
      <c r="CA46" s="21"/>
      <c r="CB46" s="21"/>
      <c r="CC46" s="21"/>
    </row>
    <row r="47" spans="1:81" x14ac:dyDescent="0.2">
      <c r="A47" s="121">
        <v>11036</v>
      </c>
      <c r="B47" s="50" t="s">
        <v>187</v>
      </c>
      <c r="C47" s="181">
        <v>1559</v>
      </c>
      <c r="D47" s="181">
        <v>1492</v>
      </c>
      <c r="E47" s="59"/>
      <c r="F47" s="181">
        <v>1856</v>
      </c>
      <c r="G47" s="181">
        <v>1953</v>
      </c>
      <c r="H47" s="181">
        <v>1929</v>
      </c>
      <c r="I47" s="181">
        <v>1985</v>
      </c>
      <c r="J47" s="181">
        <v>2174</v>
      </c>
      <c r="K47" s="181">
        <v>1950</v>
      </c>
      <c r="L47" s="60">
        <v>-10.303587856485734</v>
      </c>
      <c r="M47" s="60">
        <v>30.69705093833781</v>
      </c>
      <c r="N47" s="60">
        <v>-4.2976266837716537</v>
      </c>
      <c r="O47" s="26"/>
      <c r="Q47" s="114"/>
      <c r="R47" s="135"/>
      <c r="S47" s="114"/>
      <c r="T47" s="116"/>
      <c r="U47" s="114"/>
      <c r="V47" s="104"/>
      <c r="W47" s="74"/>
      <c r="X47" s="74"/>
      <c r="Y47" s="74"/>
      <c r="Z47" s="74"/>
      <c r="BT47" s="21"/>
      <c r="BU47" s="21"/>
      <c r="BV47" s="21"/>
      <c r="BW47" s="21"/>
      <c r="BX47" s="21"/>
      <c r="BY47" s="21"/>
      <c r="BZ47" s="21"/>
      <c r="CA47" s="21"/>
      <c r="CB47" s="21"/>
      <c r="CC47" s="21"/>
    </row>
    <row r="48" spans="1:81" x14ac:dyDescent="0.2">
      <c r="A48" s="121">
        <v>11037</v>
      </c>
      <c r="B48" s="50" t="s">
        <v>186</v>
      </c>
      <c r="C48" s="181">
        <v>1559</v>
      </c>
      <c r="D48" s="181">
        <v>1492</v>
      </c>
      <c r="E48" s="59"/>
      <c r="F48" s="181">
        <v>1856</v>
      </c>
      <c r="G48" s="181">
        <v>1953</v>
      </c>
      <c r="H48" s="181">
        <v>1929</v>
      </c>
      <c r="I48" s="181">
        <v>1985</v>
      </c>
      <c r="J48" s="181">
        <v>2174</v>
      </c>
      <c r="K48" s="181">
        <v>1950</v>
      </c>
      <c r="L48" s="60">
        <v>-10.303587856485734</v>
      </c>
      <c r="M48" s="60">
        <v>30.69705093833781</v>
      </c>
      <c r="N48" s="60">
        <v>-4.2976266837716537</v>
      </c>
      <c r="O48" s="26"/>
      <c r="Q48" s="114"/>
      <c r="R48" s="135"/>
      <c r="S48" s="114"/>
      <c r="T48" s="116"/>
      <c r="U48" s="114"/>
      <c r="V48" s="104"/>
      <c r="W48" s="74"/>
      <c r="X48" s="74"/>
      <c r="Y48" s="74"/>
      <c r="Z48" s="74"/>
      <c r="BT48" s="21"/>
      <c r="BU48" s="21"/>
      <c r="BV48" s="21"/>
      <c r="BW48" s="21"/>
      <c r="BX48" s="21"/>
      <c r="BY48" s="21"/>
      <c r="BZ48" s="21"/>
      <c r="CA48" s="21"/>
      <c r="CB48" s="21"/>
      <c r="CC48" s="21"/>
    </row>
    <row r="49" spans="1:81" x14ac:dyDescent="0.2">
      <c r="A49" s="121">
        <v>11040</v>
      </c>
      <c r="B49" s="50" t="s">
        <v>92</v>
      </c>
      <c r="C49" s="181">
        <v>2692</v>
      </c>
      <c r="D49" s="181">
        <v>2441</v>
      </c>
      <c r="E49" s="59"/>
      <c r="F49" s="181">
        <v>2433</v>
      </c>
      <c r="G49" s="181">
        <v>3350</v>
      </c>
      <c r="H49" s="181">
        <v>2800</v>
      </c>
      <c r="I49" s="181">
        <v>3013</v>
      </c>
      <c r="J49" s="181">
        <v>4220</v>
      </c>
      <c r="K49" s="181">
        <v>2692</v>
      </c>
      <c r="L49" s="60">
        <v>-36.208530805687204</v>
      </c>
      <c r="M49" s="60">
        <v>10.282671036460471</v>
      </c>
      <c r="N49" s="60">
        <v>-9.3239227340267519</v>
      </c>
      <c r="O49" s="26"/>
      <c r="Q49" s="114"/>
      <c r="R49" s="135"/>
      <c r="S49" s="114"/>
      <c r="T49" s="116"/>
      <c r="U49" s="114"/>
      <c r="V49" s="104"/>
      <c r="W49" s="74"/>
      <c r="X49" s="74"/>
      <c r="Y49" s="74"/>
      <c r="Z49" s="74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1:81" x14ac:dyDescent="0.2">
      <c r="A50" s="121">
        <v>11041</v>
      </c>
      <c r="B50" s="50" t="s">
        <v>93</v>
      </c>
      <c r="C50" s="181">
        <v>1774</v>
      </c>
      <c r="D50" s="181">
        <v>1652</v>
      </c>
      <c r="E50" s="59"/>
      <c r="F50" s="181">
        <v>2116</v>
      </c>
      <c r="G50" s="181">
        <v>2077</v>
      </c>
      <c r="H50" s="181">
        <v>1806</v>
      </c>
      <c r="I50" s="181">
        <v>1941</v>
      </c>
      <c r="J50" s="181">
        <v>1978</v>
      </c>
      <c r="K50" s="181">
        <v>2007</v>
      </c>
      <c r="L50" s="60">
        <v>1.4661274014155623</v>
      </c>
      <c r="M50" s="60">
        <v>21.489104116222762</v>
      </c>
      <c r="N50" s="60">
        <v>-6.8771138669673064</v>
      </c>
      <c r="O50" s="26"/>
      <c r="Q50" s="114"/>
      <c r="R50" s="135"/>
      <c r="S50" s="114"/>
      <c r="T50" s="116"/>
      <c r="U50" s="114"/>
      <c r="V50" s="104"/>
      <c r="W50" s="74"/>
      <c r="X50" s="74"/>
      <c r="Y50" s="74"/>
      <c r="Z50" s="74"/>
    </row>
    <row r="51" spans="1:81" x14ac:dyDescent="0.2">
      <c r="A51" s="121">
        <v>11042</v>
      </c>
      <c r="B51" s="50" t="s">
        <v>211</v>
      </c>
      <c r="C51" s="181">
        <v>2128</v>
      </c>
      <c r="D51" s="181">
        <v>1671</v>
      </c>
      <c r="E51" s="59"/>
      <c r="F51" s="181">
        <v>2128</v>
      </c>
      <c r="G51" s="181">
        <v>2433</v>
      </c>
      <c r="H51" s="181">
        <v>2005</v>
      </c>
      <c r="I51" s="181">
        <v>1990</v>
      </c>
      <c r="J51" s="181">
        <v>2058</v>
      </c>
      <c r="K51" s="181">
        <v>2252</v>
      </c>
      <c r="L51" s="60">
        <v>9.4266277939747454</v>
      </c>
      <c r="M51" s="60">
        <v>34.769599042489517</v>
      </c>
      <c r="N51" s="60">
        <v>-21.475563909774436</v>
      </c>
      <c r="O51" s="26"/>
      <c r="Q51" s="114"/>
      <c r="R51" s="135"/>
      <c r="S51" s="114"/>
      <c r="T51" s="116"/>
      <c r="U51" s="114"/>
      <c r="V51" s="104"/>
      <c r="W51" s="74"/>
      <c r="X51" s="74"/>
      <c r="Y51" s="74"/>
      <c r="Z51" s="74"/>
    </row>
    <row r="52" spans="1:81" x14ac:dyDescent="0.2">
      <c r="A52" s="121">
        <v>11043</v>
      </c>
      <c r="B52" s="50" t="s">
        <v>212</v>
      </c>
      <c r="C52" s="181">
        <v>7080</v>
      </c>
      <c r="D52" s="181">
        <v>8084</v>
      </c>
      <c r="E52" s="59"/>
      <c r="F52" s="181">
        <v>6063</v>
      </c>
      <c r="G52" s="181">
        <v>6620</v>
      </c>
      <c r="H52" s="181">
        <v>6998</v>
      </c>
      <c r="I52" s="181">
        <v>7105</v>
      </c>
      <c r="J52" s="181">
        <v>6893</v>
      </c>
      <c r="K52" s="181">
        <v>6976</v>
      </c>
      <c r="L52" s="60">
        <v>1.2041201218627577</v>
      </c>
      <c r="M52" s="60">
        <v>-13.706086095992092</v>
      </c>
      <c r="N52" s="60">
        <v>14.180790960451972</v>
      </c>
      <c r="O52" s="26"/>
      <c r="Q52" s="114"/>
      <c r="R52" s="135"/>
      <c r="S52" s="114"/>
      <c r="T52" s="116"/>
      <c r="U52" s="114"/>
      <c r="V52" s="104"/>
      <c r="W52" s="74"/>
      <c r="X52" s="74"/>
      <c r="Y52" s="74"/>
      <c r="Z52" s="74"/>
    </row>
    <row r="53" spans="1:81" x14ac:dyDescent="0.2">
      <c r="A53" s="121">
        <v>11044</v>
      </c>
      <c r="B53" s="50" t="s">
        <v>213</v>
      </c>
      <c r="C53" s="181">
        <v>5704</v>
      </c>
      <c r="D53" s="181">
        <v>4648</v>
      </c>
      <c r="E53" s="59"/>
      <c r="F53" s="181">
        <v>1784</v>
      </c>
      <c r="G53" s="181">
        <v>2055</v>
      </c>
      <c r="H53" s="181">
        <v>2332</v>
      </c>
      <c r="I53" s="181">
        <v>2320</v>
      </c>
      <c r="J53" s="181">
        <v>3545</v>
      </c>
      <c r="K53" s="181">
        <v>3749</v>
      </c>
      <c r="L53" s="60">
        <v>5.7545839210155094</v>
      </c>
      <c r="M53" s="60">
        <v>-19.341652323580035</v>
      </c>
      <c r="N53" s="60">
        <v>-18.513323983169698</v>
      </c>
      <c r="O53" s="26"/>
      <c r="Q53" s="114"/>
      <c r="R53" s="135"/>
      <c r="S53" s="114"/>
      <c r="T53" s="116"/>
      <c r="U53" s="114"/>
      <c r="V53" s="104"/>
      <c r="W53" s="74"/>
      <c r="X53" s="74"/>
      <c r="Y53" s="74"/>
      <c r="Z53" s="74"/>
    </row>
    <row r="54" spans="1:81" x14ac:dyDescent="0.2">
      <c r="A54" s="121">
        <v>11045</v>
      </c>
      <c r="B54" s="50" t="s">
        <v>95</v>
      </c>
      <c r="C54" s="181">
        <v>2611</v>
      </c>
      <c r="D54" s="181">
        <v>4250</v>
      </c>
      <c r="E54" s="59"/>
      <c r="F54" s="181">
        <v>2684</v>
      </c>
      <c r="G54" s="181">
        <v>2264</v>
      </c>
      <c r="H54" s="181">
        <v>2354</v>
      </c>
      <c r="I54" s="181">
        <v>2524</v>
      </c>
      <c r="J54" s="181">
        <v>3440</v>
      </c>
      <c r="K54" s="181">
        <v>2959</v>
      </c>
      <c r="L54" s="60">
        <v>-13.982558139534888</v>
      </c>
      <c r="M54" s="60">
        <v>-30.376470588235293</v>
      </c>
      <c r="N54" s="60">
        <v>62.772883952508607</v>
      </c>
      <c r="O54" s="26"/>
      <c r="Q54" s="114"/>
      <c r="R54" s="135"/>
      <c r="S54" s="114"/>
      <c r="T54" s="116"/>
      <c r="U54" s="114"/>
      <c r="V54" s="104"/>
      <c r="W54" s="74"/>
      <c r="X54" s="74"/>
      <c r="Y54" s="74"/>
      <c r="Z54" s="74"/>
    </row>
    <row r="55" spans="1:81" x14ac:dyDescent="0.2">
      <c r="A55" s="121">
        <v>11046</v>
      </c>
      <c r="B55" s="50" t="s">
        <v>94</v>
      </c>
      <c r="C55" s="181">
        <v>1546</v>
      </c>
      <c r="D55" s="181">
        <v>2848</v>
      </c>
      <c r="E55" s="59"/>
      <c r="F55" s="181">
        <v>2691</v>
      </c>
      <c r="G55" s="181">
        <v>2957</v>
      </c>
      <c r="H55" s="181">
        <v>2085</v>
      </c>
      <c r="I55" s="181">
        <v>1573</v>
      </c>
      <c r="J55" s="181">
        <v>2549</v>
      </c>
      <c r="K55" s="181">
        <v>1882</v>
      </c>
      <c r="L55" s="60">
        <v>-26.167124362495102</v>
      </c>
      <c r="M55" s="60">
        <v>-33.918539325842701</v>
      </c>
      <c r="N55" s="60">
        <v>84.217335058214729</v>
      </c>
      <c r="O55" s="26"/>
      <c r="Q55" s="114"/>
      <c r="R55" s="135"/>
      <c r="S55" s="114"/>
      <c r="T55" s="116"/>
      <c r="U55" s="114"/>
      <c r="V55" s="104"/>
      <c r="W55" s="74"/>
      <c r="X55" s="74"/>
      <c r="Y55" s="74"/>
      <c r="Z55" s="74"/>
    </row>
    <row r="56" spans="1:81" x14ac:dyDescent="0.2">
      <c r="A56" s="121">
        <v>11047</v>
      </c>
      <c r="B56" s="50" t="s">
        <v>96</v>
      </c>
      <c r="C56" s="181" t="s">
        <v>397</v>
      </c>
      <c r="D56" s="181" t="s">
        <v>397</v>
      </c>
      <c r="E56" s="59"/>
      <c r="F56" s="181">
        <v>8606</v>
      </c>
      <c r="G56" s="181">
        <v>11830</v>
      </c>
      <c r="H56" s="181">
        <v>8913</v>
      </c>
      <c r="I56" s="181">
        <v>6027</v>
      </c>
      <c r="J56" s="181">
        <v>7987</v>
      </c>
      <c r="K56" s="181">
        <v>13267</v>
      </c>
      <c r="L56" s="60">
        <v>66.107424564917977</v>
      </c>
      <c r="M56" s="60" t="s">
        <v>398</v>
      </c>
      <c r="N56" s="60" t="s">
        <v>398</v>
      </c>
      <c r="O56" s="26"/>
      <c r="Q56" s="114"/>
      <c r="R56" s="135"/>
      <c r="S56" s="114"/>
      <c r="T56" s="114"/>
      <c r="U56" s="114"/>
      <c r="V56" s="104"/>
      <c r="W56" s="74"/>
      <c r="X56" s="74"/>
      <c r="Y56" s="74"/>
      <c r="Z56" s="74"/>
    </row>
    <row r="57" spans="1:81" x14ac:dyDescent="0.2">
      <c r="A57" s="121">
        <v>11048</v>
      </c>
      <c r="B57" s="50" t="s">
        <v>214</v>
      </c>
      <c r="C57" s="181">
        <v>2522</v>
      </c>
      <c r="D57" s="181">
        <v>2415</v>
      </c>
      <c r="E57" s="59"/>
      <c r="F57" s="181">
        <v>2778</v>
      </c>
      <c r="G57" s="181">
        <v>4037</v>
      </c>
      <c r="H57" s="181">
        <v>4106</v>
      </c>
      <c r="I57" s="181">
        <v>3630</v>
      </c>
      <c r="J57" s="181">
        <v>3698</v>
      </c>
      <c r="K57" s="181">
        <v>2290</v>
      </c>
      <c r="L57" s="60">
        <v>-38.07463493780422</v>
      </c>
      <c r="M57" s="60">
        <v>-5.1759834368530022</v>
      </c>
      <c r="N57" s="60">
        <v>-4.2426645519428945</v>
      </c>
      <c r="O57" s="26"/>
      <c r="Q57" s="114"/>
      <c r="R57" s="135"/>
      <c r="S57" s="114"/>
      <c r="T57" s="114"/>
      <c r="U57" s="114"/>
      <c r="V57" s="104"/>
      <c r="W57" s="74"/>
      <c r="X57" s="74"/>
      <c r="Y57" s="74"/>
      <c r="Z57" s="74"/>
    </row>
    <row r="58" spans="1:81" x14ac:dyDescent="0.2">
      <c r="A58" s="121">
        <v>11049</v>
      </c>
      <c r="B58" s="50" t="s">
        <v>215</v>
      </c>
      <c r="C58" s="181">
        <v>3189</v>
      </c>
      <c r="D58" s="181">
        <v>2443</v>
      </c>
      <c r="E58" s="59"/>
      <c r="F58" s="181">
        <v>3301</v>
      </c>
      <c r="G58" s="181">
        <v>3610</v>
      </c>
      <c r="H58" s="181">
        <v>3357</v>
      </c>
      <c r="I58" s="181">
        <v>3070</v>
      </c>
      <c r="J58" s="181">
        <v>2873</v>
      </c>
      <c r="K58" s="181">
        <v>2776</v>
      </c>
      <c r="L58" s="60">
        <v>-3.3762617473024648</v>
      </c>
      <c r="M58" s="60">
        <v>13.630781825624226</v>
      </c>
      <c r="N58" s="60">
        <v>-23.39291313891502</v>
      </c>
      <c r="O58" s="26"/>
      <c r="Q58" s="114"/>
      <c r="R58" s="135"/>
      <c r="S58" s="114"/>
      <c r="T58" s="114"/>
      <c r="U58" s="114"/>
      <c r="V58" s="104"/>
      <c r="W58" s="74"/>
      <c r="X58" s="74"/>
      <c r="Y58" s="74"/>
      <c r="Z58" s="74"/>
    </row>
    <row r="59" spans="1:81" x14ac:dyDescent="0.2">
      <c r="A59" s="121">
        <v>11051</v>
      </c>
      <c r="B59" s="50" t="s">
        <v>188</v>
      </c>
      <c r="C59" s="181">
        <v>16498</v>
      </c>
      <c r="D59" s="181">
        <v>17478</v>
      </c>
      <c r="E59" s="59"/>
      <c r="F59" s="181">
        <v>14817</v>
      </c>
      <c r="G59" s="181">
        <v>15330</v>
      </c>
      <c r="H59" s="181">
        <v>17530</v>
      </c>
      <c r="I59" s="181">
        <v>17251</v>
      </c>
      <c r="J59" s="181">
        <v>17269</v>
      </c>
      <c r="K59" s="181">
        <v>17112</v>
      </c>
      <c r="L59" s="60">
        <v>-0.90914355202964714</v>
      </c>
      <c r="M59" s="60">
        <v>-2.0940611053896276</v>
      </c>
      <c r="N59" s="60">
        <v>5.9401139532064349</v>
      </c>
      <c r="O59" s="26"/>
      <c r="Q59" s="114"/>
      <c r="R59" s="135"/>
      <c r="S59" s="114"/>
      <c r="T59" s="114"/>
      <c r="U59" s="114"/>
      <c r="V59" s="104"/>
      <c r="W59" s="74"/>
      <c r="X59" s="74"/>
      <c r="Y59" s="74"/>
      <c r="Z59" s="74"/>
    </row>
    <row r="60" spans="1:81" x14ac:dyDescent="0.2">
      <c r="A60" s="121">
        <v>11052</v>
      </c>
      <c r="B60" s="50" t="s">
        <v>189</v>
      </c>
      <c r="C60" s="181">
        <v>4258</v>
      </c>
      <c r="D60" s="181">
        <v>4680</v>
      </c>
      <c r="E60" s="59"/>
      <c r="F60" s="181">
        <v>4870</v>
      </c>
      <c r="G60" s="181">
        <v>4361</v>
      </c>
      <c r="H60" s="181">
        <v>5286</v>
      </c>
      <c r="I60" s="181">
        <v>4892</v>
      </c>
      <c r="J60" s="181">
        <v>5187</v>
      </c>
      <c r="K60" s="181">
        <v>5426</v>
      </c>
      <c r="L60" s="60">
        <v>4.6076730287256709</v>
      </c>
      <c r="M60" s="60">
        <v>15.940170940170944</v>
      </c>
      <c r="N60" s="60">
        <v>9.9107562235791562</v>
      </c>
      <c r="O60" s="26"/>
      <c r="Q60" s="114"/>
      <c r="R60" s="135"/>
      <c r="S60" s="114"/>
      <c r="T60" s="114"/>
      <c r="U60" s="114"/>
      <c r="V60" s="104"/>
      <c r="W60" s="74"/>
      <c r="X60" s="74"/>
      <c r="Y60" s="74"/>
      <c r="Z60" s="74"/>
    </row>
    <row r="61" spans="1:81" x14ac:dyDescent="0.2">
      <c r="A61" s="121">
        <v>11053</v>
      </c>
      <c r="B61" s="50" t="s">
        <v>190</v>
      </c>
      <c r="C61" s="181">
        <v>7970</v>
      </c>
      <c r="D61" s="181">
        <v>8142</v>
      </c>
      <c r="E61" s="59"/>
      <c r="F61" s="181">
        <v>8187</v>
      </c>
      <c r="G61" s="181">
        <v>8406</v>
      </c>
      <c r="H61" s="181">
        <v>9896</v>
      </c>
      <c r="I61" s="181">
        <v>9569</v>
      </c>
      <c r="J61" s="181">
        <v>8910</v>
      </c>
      <c r="K61" s="181">
        <v>7074</v>
      </c>
      <c r="L61" s="60">
        <v>-20.606060606060609</v>
      </c>
      <c r="M61" s="60">
        <v>-13.11717022844509</v>
      </c>
      <c r="N61" s="60">
        <v>2.1580928481806723</v>
      </c>
      <c r="O61" s="26"/>
      <c r="Q61" s="114"/>
      <c r="R61" s="135"/>
      <c r="S61" s="114"/>
      <c r="T61" s="114"/>
      <c r="U61" s="114"/>
      <c r="V61" s="104"/>
      <c r="W61" s="74"/>
      <c r="X61" s="74"/>
      <c r="Y61" s="74"/>
      <c r="Z61" s="74"/>
    </row>
    <row r="62" spans="1:81" x14ac:dyDescent="0.2">
      <c r="A62" s="121">
        <v>11054</v>
      </c>
      <c r="B62" s="50" t="s">
        <v>216</v>
      </c>
      <c r="C62" s="181">
        <v>10311</v>
      </c>
      <c r="D62" s="181">
        <v>9620</v>
      </c>
      <c r="E62" s="59"/>
      <c r="F62" s="181">
        <v>8914</v>
      </c>
      <c r="G62" s="181">
        <v>8155</v>
      </c>
      <c r="H62" s="181">
        <v>9797</v>
      </c>
      <c r="I62" s="181">
        <v>11377</v>
      </c>
      <c r="J62" s="181">
        <v>11333</v>
      </c>
      <c r="K62" s="181">
        <v>9250</v>
      </c>
      <c r="L62" s="60">
        <v>-18.379952351539757</v>
      </c>
      <c r="M62" s="60">
        <v>-3.8461538461538396</v>
      </c>
      <c r="N62" s="60">
        <v>-6.7015808360003888</v>
      </c>
      <c r="O62" s="26"/>
      <c r="Q62" s="114"/>
      <c r="R62" s="135"/>
    </row>
    <row r="63" spans="1:81" x14ac:dyDescent="0.2">
      <c r="A63" s="118"/>
      <c r="B63" s="119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1:81" x14ac:dyDescent="0.2">
      <c r="A64" s="20"/>
      <c r="B64" s="89" t="s">
        <v>345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71" x14ac:dyDescent="0.2">
      <c r="A65" s="20"/>
      <c r="B65" s="89" t="s">
        <v>356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7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7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7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7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71" s="20" customFormat="1" x14ac:dyDescent="0.2"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</row>
    <row r="71" spans="1:71" s="20" customFormat="1" x14ac:dyDescent="0.2"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</row>
    <row r="72" spans="1:71" s="20" customFormat="1" x14ac:dyDescent="0.2"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</row>
    <row r="73" spans="1:71" s="20" customFormat="1" x14ac:dyDescent="0.2"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</row>
    <row r="74" spans="1:71" s="20" customFormat="1" x14ac:dyDescent="0.2"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</row>
    <row r="75" spans="1:71" s="20" customFormat="1" x14ac:dyDescent="0.2"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</row>
    <row r="76" spans="1:71" s="20" customFormat="1" x14ac:dyDescent="0.2"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</row>
    <row r="77" spans="1:71" s="20" customFormat="1" x14ac:dyDescent="0.2"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</row>
    <row r="78" spans="1:71" s="20" customFormat="1" x14ac:dyDescent="0.2"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</row>
    <row r="79" spans="1:71" s="20" customFormat="1" x14ac:dyDescent="0.2"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</row>
    <row r="80" spans="1:71" s="20" customFormat="1" x14ac:dyDescent="0.2"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</row>
    <row r="81" spans="22:71" s="20" customFormat="1" x14ac:dyDescent="0.2"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</row>
    <row r="82" spans="22:71" s="20" customFormat="1" x14ac:dyDescent="0.2"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</row>
    <row r="83" spans="22:71" s="20" customFormat="1" x14ac:dyDescent="0.2"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</row>
    <row r="84" spans="22:71" s="20" customFormat="1" x14ac:dyDescent="0.2"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</row>
    <row r="85" spans="22:71" s="20" customFormat="1" x14ac:dyDescent="0.2"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</row>
    <row r="86" spans="22:71" s="20" customFormat="1" x14ac:dyDescent="0.2"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</row>
    <row r="87" spans="22:71" s="20" customFormat="1" x14ac:dyDescent="0.2"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</row>
    <row r="88" spans="22:71" s="20" customFormat="1" x14ac:dyDescent="0.2"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</row>
    <row r="89" spans="22:71" s="20" customFormat="1" x14ac:dyDescent="0.2"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</row>
    <row r="90" spans="22:71" s="20" customFormat="1" x14ac:dyDescent="0.2"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</row>
    <row r="91" spans="22:71" s="20" customFormat="1" x14ac:dyDescent="0.2"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</row>
    <row r="92" spans="22:71" s="20" customFormat="1" x14ac:dyDescent="0.2"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</row>
    <row r="93" spans="22:71" s="20" customFormat="1" x14ac:dyDescent="0.2"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</row>
    <row r="94" spans="22:71" s="20" customFormat="1" x14ac:dyDescent="0.2"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</row>
    <row r="95" spans="22:71" s="20" customFormat="1" x14ac:dyDescent="0.2"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</row>
    <row r="96" spans="22:71" s="20" customFormat="1" x14ac:dyDescent="0.2"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</row>
    <row r="97" spans="22:71" s="20" customFormat="1" x14ac:dyDescent="0.2"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</row>
    <row r="98" spans="22:71" s="20" customFormat="1" x14ac:dyDescent="0.2"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</row>
    <row r="99" spans="22:71" s="20" customFormat="1" x14ac:dyDescent="0.2"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</row>
    <row r="100" spans="22:71" s="20" customFormat="1" x14ac:dyDescent="0.2"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</row>
    <row r="101" spans="22:71" s="20" customFormat="1" x14ac:dyDescent="0.2"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</row>
    <row r="102" spans="22:71" s="20" customFormat="1" x14ac:dyDescent="0.2"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</row>
    <row r="103" spans="22:71" s="20" customFormat="1" x14ac:dyDescent="0.2"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</row>
    <row r="104" spans="22:71" s="20" customFormat="1" x14ac:dyDescent="0.2"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</row>
    <row r="105" spans="22:71" s="20" customFormat="1" x14ac:dyDescent="0.2"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</row>
    <row r="106" spans="22:71" s="20" customFormat="1" x14ac:dyDescent="0.2"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</row>
    <row r="107" spans="22:71" s="20" customFormat="1" x14ac:dyDescent="0.2"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</row>
    <row r="108" spans="22:71" s="20" customFormat="1" x14ac:dyDescent="0.2"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</row>
    <row r="109" spans="22:71" s="20" customFormat="1" x14ac:dyDescent="0.2"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</row>
    <row r="110" spans="22:71" s="20" customFormat="1" x14ac:dyDescent="0.2"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</row>
    <row r="111" spans="22:71" s="20" customFormat="1" x14ac:dyDescent="0.2"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</row>
    <row r="112" spans="22:71" s="20" customFormat="1" x14ac:dyDescent="0.2"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</row>
    <row r="113" spans="22:71" s="20" customFormat="1" x14ac:dyDescent="0.2"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</row>
    <row r="114" spans="22:71" s="20" customFormat="1" x14ac:dyDescent="0.2"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</row>
    <row r="115" spans="22:71" s="20" customFormat="1" x14ac:dyDescent="0.2"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</row>
    <row r="116" spans="22:71" s="20" customFormat="1" x14ac:dyDescent="0.2"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</row>
    <row r="117" spans="22:71" s="20" customFormat="1" x14ac:dyDescent="0.2"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</row>
    <row r="118" spans="22:71" s="20" customFormat="1" x14ac:dyDescent="0.2"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</row>
    <row r="119" spans="22:71" s="20" customFormat="1" x14ac:dyDescent="0.2"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</row>
    <row r="120" spans="22:71" s="20" customFormat="1" x14ac:dyDescent="0.2"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</row>
    <row r="121" spans="22:71" s="20" customFormat="1" x14ac:dyDescent="0.2"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</row>
    <row r="122" spans="22:71" s="20" customFormat="1" x14ac:dyDescent="0.2"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</row>
    <row r="123" spans="22:71" s="20" customFormat="1" x14ac:dyDescent="0.2"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</row>
    <row r="124" spans="22:71" s="20" customFormat="1" x14ac:dyDescent="0.2"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</row>
    <row r="125" spans="22:71" s="20" customFormat="1" x14ac:dyDescent="0.2"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</row>
    <row r="126" spans="22:71" s="20" customFormat="1" x14ac:dyDescent="0.2"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</row>
    <row r="127" spans="22:71" s="20" customFormat="1" x14ac:dyDescent="0.2"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</row>
    <row r="128" spans="22:71" s="20" customFormat="1" x14ac:dyDescent="0.2"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</row>
    <row r="129" spans="22:71" s="20" customFormat="1" x14ac:dyDescent="0.2"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</row>
    <row r="130" spans="22:71" s="20" customFormat="1" x14ac:dyDescent="0.2"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</row>
    <row r="131" spans="22:71" s="20" customFormat="1" x14ac:dyDescent="0.2"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</row>
    <row r="132" spans="22:71" s="20" customFormat="1" x14ac:dyDescent="0.2"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</row>
    <row r="133" spans="22:71" s="20" customFormat="1" x14ac:dyDescent="0.2"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</row>
    <row r="134" spans="22:71" s="20" customFormat="1" x14ac:dyDescent="0.2"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</row>
    <row r="135" spans="22:71" s="20" customFormat="1" x14ac:dyDescent="0.2"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</row>
    <row r="136" spans="22:71" s="20" customFormat="1" x14ac:dyDescent="0.2"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</row>
    <row r="137" spans="22:71" s="20" customFormat="1" x14ac:dyDescent="0.2"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</row>
    <row r="138" spans="22:71" s="20" customFormat="1" x14ac:dyDescent="0.2"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</row>
    <row r="139" spans="22:71" s="20" customFormat="1" x14ac:dyDescent="0.2"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</row>
    <row r="140" spans="22:71" s="20" customFormat="1" x14ac:dyDescent="0.2"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</row>
    <row r="141" spans="22:71" s="20" customFormat="1" x14ac:dyDescent="0.2"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</row>
    <row r="142" spans="22:71" s="20" customFormat="1" x14ac:dyDescent="0.2"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</row>
    <row r="143" spans="22:71" s="20" customFormat="1" x14ac:dyDescent="0.2"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</row>
    <row r="144" spans="22:71" s="20" customFormat="1" x14ac:dyDescent="0.2"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</row>
    <row r="145" spans="22:71" s="20" customFormat="1" x14ac:dyDescent="0.2"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</row>
    <row r="146" spans="22:71" s="20" customFormat="1" x14ac:dyDescent="0.2"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</row>
    <row r="147" spans="22:71" s="20" customFormat="1" x14ac:dyDescent="0.2"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</row>
    <row r="148" spans="22:71" s="20" customFormat="1" x14ac:dyDescent="0.2"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</row>
    <row r="149" spans="22:71" s="20" customFormat="1" x14ac:dyDescent="0.2"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</row>
    <row r="150" spans="22:71" s="20" customFormat="1" x14ac:dyDescent="0.2"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</row>
    <row r="151" spans="22:71" s="20" customFormat="1" x14ac:dyDescent="0.2"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</row>
    <row r="152" spans="22:71" s="20" customFormat="1" x14ac:dyDescent="0.2"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</row>
    <row r="153" spans="22:71" s="20" customFormat="1" x14ac:dyDescent="0.2"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</row>
    <row r="154" spans="22:71" s="20" customFormat="1" x14ac:dyDescent="0.2"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</row>
    <row r="155" spans="22:71" s="20" customFormat="1" x14ac:dyDescent="0.2"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</row>
    <row r="156" spans="22:71" s="20" customFormat="1" x14ac:dyDescent="0.2"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</row>
    <row r="157" spans="22:71" s="20" customFormat="1" x14ac:dyDescent="0.2"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</row>
    <row r="158" spans="22:71" s="20" customFormat="1" x14ac:dyDescent="0.2"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</row>
    <row r="159" spans="22:71" s="20" customFormat="1" x14ac:dyDescent="0.2"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</row>
    <row r="160" spans="22:71" s="20" customFormat="1" x14ac:dyDescent="0.2"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</row>
    <row r="161" spans="22:71" s="20" customFormat="1" x14ac:dyDescent="0.2"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</row>
    <row r="162" spans="22:71" s="20" customFormat="1" x14ac:dyDescent="0.2"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</row>
    <row r="163" spans="22:71" s="20" customFormat="1" x14ac:dyDescent="0.2"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</row>
    <row r="164" spans="22:71" s="20" customFormat="1" x14ac:dyDescent="0.2"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</row>
    <row r="165" spans="22:71" s="20" customFormat="1" x14ac:dyDescent="0.2"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</row>
    <row r="166" spans="22:71" s="20" customFormat="1" x14ac:dyDescent="0.2"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</row>
    <row r="167" spans="22:71" s="20" customFormat="1" x14ac:dyDescent="0.2"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</row>
    <row r="168" spans="22:71" s="20" customFormat="1" x14ac:dyDescent="0.2"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</row>
    <row r="169" spans="22:71" s="20" customFormat="1" x14ac:dyDescent="0.2"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</row>
    <row r="170" spans="22:71" s="20" customFormat="1" x14ac:dyDescent="0.2"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</row>
    <row r="171" spans="22:71" s="20" customFormat="1" x14ac:dyDescent="0.2"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</row>
    <row r="172" spans="22:71" s="20" customFormat="1" x14ac:dyDescent="0.2"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</row>
    <row r="173" spans="22:71" s="20" customFormat="1" x14ac:dyDescent="0.2"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</row>
    <row r="174" spans="22:71" s="20" customFormat="1" x14ac:dyDescent="0.2"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</row>
    <row r="175" spans="22:71" s="20" customFormat="1" x14ac:dyDescent="0.2"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</row>
    <row r="176" spans="22:71" s="20" customFormat="1" x14ac:dyDescent="0.2"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</row>
    <row r="177" spans="22:71" s="20" customFormat="1" x14ac:dyDescent="0.2"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</row>
    <row r="178" spans="22:71" s="20" customFormat="1" x14ac:dyDescent="0.2"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</row>
    <row r="179" spans="22:71" s="20" customFormat="1" x14ac:dyDescent="0.2"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</row>
    <row r="180" spans="22:71" s="20" customFormat="1" x14ac:dyDescent="0.2"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</row>
    <row r="181" spans="22:71" s="20" customFormat="1" x14ac:dyDescent="0.2"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</row>
    <row r="182" spans="22:71" s="20" customFormat="1" x14ac:dyDescent="0.2"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</row>
    <row r="183" spans="22:71" s="20" customFormat="1" x14ac:dyDescent="0.2"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</row>
    <row r="184" spans="22:71" s="20" customFormat="1" x14ac:dyDescent="0.2"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</row>
    <row r="185" spans="22:71" s="20" customFormat="1" x14ac:dyDescent="0.2"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</row>
    <row r="186" spans="22:71" s="20" customFormat="1" x14ac:dyDescent="0.2"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</row>
    <row r="187" spans="22:71" s="20" customFormat="1" x14ac:dyDescent="0.2"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</row>
    <row r="188" spans="22:71" s="20" customFormat="1" x14ac:dyDescent="0.2"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</row>
    <row r="189" spans="22:71" s="20" customFormat="1" x14ac:dyDescent="0.2"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</row>
    <row r="190" spans="22:71" s="20" customFormat="1" x14ac:dyDescent="0.2"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</row>
    <row r="191" spans="22:71" s="20" customFormat="1" x14ac:dyDescent="0.2"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</row>
    <row r="192" spans="22:71" s="20" customFormat="1" x14ac:dyDescent="0.2"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</row>
    <row r="193" spans="1:71" s="20" customFormat="1" x14ac:dyDescent="0.2"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</row>
    <row r="194" spans="1:71" s="20" customFormat="1" x14ac:dyDescent="0.2">
      <c r="A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</row>
    <row r="195" spans="1:71" s="20" customForma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</row>
  </sheetData>
  <mergeCells count="5">
    <mergeCell ref="C9:N9"/>
    <mergeCell ref="N12:N13"/>
    <mergeCell ref="L12:L13"/>
    <mergeCell ref="M12:M13"/>
    <mergeCell ref="C10:N1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>
    <tabColor theme="3"/>
  </sheetPr>
  <dimension ref="A1:CM187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26.5546875" style="21" customWidth="1"/>
    <col min="3" max="4" width="11" style="21" customWidth="1"/>
    <col min="5" max="5" width="2.33203125" style="21" customWidth="1"/>
    <col min="6" max="6" width="11" style="21" customWidth="1"/>
    <col min="7" max="7" width="10.88671875" style="21" customWidth="1"/>
    <col min="8" max="8" width="11" style="21" customWidth="1"/>
    <col min="9" max="9" width="12" style="21" customWidth="1"/>
    <col min="10" max="10" width="12.44140625" style="21" customWidth="1"/>
    <col min="11" max="11" width="11.5546875" style="21" customWidth="1"/>
    <col min="12" max="12" width="10.33203125" style="21" customWidth="1"/>
    <col min="13" max="13" width="10.6640625" style="21" customWidth="1"/>
    <col min="14" max="14" width="10.44140625" style="21" customWidth="1"/>
    <col min="15" max="15" width="1.6640625" style="21" customWidth="1"/>
    <col min="16" max="91" width="11.5546875" style="20"/>
    <col min="92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5"/>
    </row>
    <row r="9" spans="1:26" ht="15.05" customHeight="1" x14ac:dyDescent="0.25">
      <c r="B9" s="126"/>
      <c r="C9" s="220" t="s">
        <v>349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127"/>
      <c r="R9" s="114"/>
      <c r="S9" s="114"/>
    </row>
    <row r="10" spans="1:26" ht="13.1" x14ac:dyDescent="0.25">
      <c r="A10" s="20"/>
      <c r="B10" s="20"/>
      <c r="C10" s="221" t="s">
        <v>415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6"/>
      <c r="R10" s="114"/>
      <c r="S10" s="114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4"/>
      <c r="S11" s="114"/>
    </row>
    <row r="12" spans="1:26" ht="19.149999999999999" customHeight="1" x14ac:dyDescent="0.25">
      <c r="A12" s="20"/>
      <c r="B12" s="27"/>
      <c r="C12" s="54">
        <v>2022</v>
      </c>
      <c r="D12" s="30">
        <v>2023</v>
      </c>
      <c r="E12" s="9"/>
      <c r="F12" s="180">
        <v>2024</v>
      </c>
      <c r="G12" s="180">
        <v>2024</v>
      </c>
      <c r="H12" s="177">
        <v>2024</v>
      </c>
      <c r="I12" s="180">
        <v>2024</v>
      </c>
      <c r="J12" s="180">
        <v>2024</v>
      </c>
      <c r="K12" s="180">
        <v>2024</v>
      </c>
      <c r="L12" s="222" t="s">
        <v>23</v>
      </c>
      <c r="M12" s="230" t="s">
        <v>416</v>
      </c>
      <c r="N12" s="230" t="s">
        <v>417</v>
      </c>
      <c r="O12" s="26"/>
      <c r="R12" s="114"/>
      <c r="S12" s="114"/>
    </row>
    <row r="13" spans="1:26" ht="13.1" x14ac:dyDescent="0.2">
      <c r="A13" s="20"/>
      <c r="B13" s="31"/>
      <c r="C13" s="168" t="s">
        <v>56</v>
      </c>
      <c r="D13" s="168" t="s">
        <v>56</v>
      </c>
      <c r="E13" s="203"/>
      <c r="F13" s="168" t="s">
        <v>51</v>
      </c>
      <c r="G13" s="168" t="s">
        <v>52</v>
      </c>
      <c r="H13" s="168" t="s">
        <v>53</v>
      </c>
      <c r="I13" s="168" t="s">
        <v>54</v>
      </c>
      <c r="J13" s="168" t="s">
        <v>55</v>
      </c>
      <c r="K13" s="168" t="s">
        <v>56</v>
      </c>
      <c r="L13" s="222"/>
      <c r="M13" s="230"/>
      <c r="N13" s="230"/>
      <c r="O13" s="26"/>
      <c r="R13" s="114"/>
      <c r="S13" s="114"/>
    </row>
    <row r="14" spans="1:26" ht="13.1" x14ac:dyDescent="0.25">
      <c r="A14" s="55" t="s">
        <v>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26"/>
      <c r="R14" s="114"/>
      <c r="S14" s="114"/>
    </row>
    <row r="15" spans="1:26" x14ac:dyDescent="0.2">
      <c r="A15" s="121">
        <v>31001</v>
      </c>
      <c r="B15" s="57" t="s">
        <v>97</v>
      </c>
      <c r="C15" s="58">
        <v>557</v>
      </c>
      <c r="D15" s="58">
        <v>482</v>
      </c>
      <c r="E15" s="59"/>
      <c r="F15" s="58">
        <v>401</v>
      </c>
      <c r="G15" s="58">
        <v>677</v>
      </c>
      <c r="H15" s="58">
        <v>893</v>
      </c>
      <c r="I15" s="58">
        <v>723</v>
      </c>
      <c r="J15" s="58">
        <v>2595</v>
      </c>
      <c r="K15" s="58">
        <v>371</v>
      </c>
      <c r="L15" s="60">
        <f>+K15/J15*100-100</f>
        <v>-85.703275529865124</v>
      </c>
      <c r="M15" s="60">
        <f>+K15/D15*100-100</f>
        <v>-23.029045643153523</v>
      </c>
      <c r="N15" s="60">
        <f>+K15/C15*100-100</f>
        <v>-33.393177737881501</v>
      </c>
      <c r="O15" s="26"/>
      <c r="Q15" s="106"/>
      <c r="R15" s="114"/>
      <c r="S15" s="114"/>
      <c r="T15" s="106"/>
      <c r="U15" s="106"/>
      <c r="V15" s="116"/>
      <c r="W15" s="116"/>
      <c r="X15" s="116"/>
      <c r="Y15" s="116"/>
      <c r="Z15" s="116"/>
    </row>
    <row r="16" spans="1:26" x14ac:dyDescent="0.2">
      <c r="A16" s="121">
        <v>31002</v>
      </c>
      <c r="B16" s="57" t="s">
        <v>98</v>
      </c>
      <c r="C16" s="58">
        <v>2543</v>
      </c>
      <c r="D16" s="58">
        <v>2304</v>
      </c>
      <c r="E16" s="59"/>
      <c r="F16" s="58">
        <v>1604</v>
      </c>
      <c r="G16" s="58">
        <v>1731</v>
      </c>
      <c r="H16" s="58">
        <v>1861</v>
      </c>
      <c r="I16" s="58">
        <v>1559</v>
      </c>
      <c r="J16" s="58">
        <v>607</v>
      </c>
      <c r="K16" s="58">
        <v>1388</v>
      </c>
      <c r="L16" s="60">
        <v>128.66556836902799</v>
      </c>
      <c r="M16" s="60">
        <v>-39.756944444444443</v>
      </c>
      <c r="N16" s="60">
        <v>-9.3983484073928416</v>
      </c>
      <c r="O16" s="26"/>
      <c r="Q16" s="106"/>
      <c r="R16" s="114"/>
      <c r="S16" s="114"/>
      <c r="T16" s="106"/>
      <c r="U16" s="106"/>
      <c r="V16" s="116"/>
      <c r="W16" s="116"/>
      <c r="X16" s="116"/>
      <c r="Y16" s="116"/>
      <c r="Z16" s="116"/>
    </row>
    <row r="17" spans="1:26" x14ac:dyDescent="0.2">
      <c r="A17" s="121">
        <v>31003</v>
      </c>
      <c r="B17" s="57" t="s">
        <v>217</v>
      </c>
      <c r="C17" s="58">
        <v>1619</v>
      </c>
      <c r="D17" s="58">
        <v>1026</v>
      </c>
      <c r="E17" s="59"/>
      <c r="F17" s="58">
        <v>987</v>
      </c>
      <c r="G17" s="58">
        <v>950</v>
      </c>
      <c r="H17" s="58">
        <v>1153</v>
      </c>
      <c r="I17" s="58">
        <v>1082</v>
      </c>
      <c r="J17" s="58">
        <v>1458</v>
      </c>
      <c r="K17" s="58">
        <v>979</v>
      </c>
      <c r="L17" s="60">
        <v>-32.85322359396433</v>
      </c>
      <c r="M17" s="60">
        <v>-4.580896686159841</v>
      </c>
      <c r="N17" s="60">
        <v>-36.627547869054979</v>
      </c>
      <c r="O17" s="26"/>
      <c r="Q17" s="106"/>
      <c r="R17" s="114"/>
      <c r="S17" s="114"/>
      <c r="T17" s="106"/>
      <c r="U17" s="106"/>
      <c r="V17" s="116"/>
      <c r="W17" s="116"/>
      <c r="X17" s="116"/>
      <c r="Y17" s="116"/>
      <c r="Z17" s="116"/>
    </row>
    <row r="18" spans="1:26" x14ac:dyDescent="0.2">
      <c r="A18" s="121">
        <v>31004</v>
      </c>
      <c r="B18" s="57" t="s">
        <v>218</v>
      </c>
      <c r="C18" s="58">
        <v>14647</v>
      </c>
      <c r="D18" s="58">
        <v>10333</v>
      </c>
      <c r="E18" s="59"/>
      <c r="F18" s="58">
        <v>17761</v>
      </c>
      <c r="G18" s="58">
        <v>17525</v>
      </c>
      <c r="H18" s="58">
        <v>16194</v>
      </c>
      <c r="I18" s="58">
        <v>12950</v>
      </c>
      <c r="J18" s="58">
        <v>1143</v>
      </c>
      <c r="K18" s="58">
        <v>10528</v>
      </c>
      <c r="L18" s="60">
        <v>821.08486439195099</v>
      </c>
      <c r="M18" s="60">
        <v>1.8871576502467846</v>
      </c>
      <c r="N18" s="60">
        <v>-29.453130333856759</v>
      </c>
      <c r="O18" s="61"/>
      <c r="Q18" s="106"/>
      <c r="R18" s="114"/>
      <c r="S18" s="114"/>
      <c r="T18" s="106"/>
      <c r="U18" s="106"/>
      <c r="V18" s="116"/>
      <c r="W18" s="116"/>
      <c r="X18" s="116"/>
      <c r="Y18" s="116"/>
      <c r="Z18" s="116"/>
    </row>
    <row r="19" spans="1:26" x14ac:dyDescent="0.2">
      <c r="A19" s="121">
        <v>31005</v>
      </c>
      <c r="B19" s="57" t="s">
        <v>219</v>
      </c>
      <c r="C19" s="58">
        <v>7297</v>
      </c>
      <c r="D19" s="58">
        <v>8294</v>
      </c>
      <c r="E19" s="59"/>
      <c r="F19" s="58">
        <v>9951</v>
      </c>
      <c r="G19" s="58">
        <v>9295</v>
      </c>
      <c r="H19" s="58">
        <v>9955</v>
      </c>
      <c r="I19" s="58">
        <v>8812</v>
      </c>
      <c r="J19" s="58">
        <v>12628</v>
      </c>
      <c r="K19" s="58">
        <v>8858</v>
      </c>
      <c r="L19" s="60">
        <v>-29.854292049413999</v>
      </c>
      <c r="M19" s="60">
        <v>6.800096455268867</v>
      </c>
      <c r="N19" s="60">
        <v>13.663149239413453</v>
      </c>
      <c r="O19" s="26"/>
      <c r="Q19" s="106"/>
      <c r="R19" s="106"/>
      <c r="S19" s="106"/>
      <c r="T19" s="106"/>
      <c r="U19" s="106"/>
      <c r="V19" s="116"/>
      <c r="W19" s="116"/>
      <c r="X19" s="116"/>
      <c r="Y19" s="116"/>
      <c r="Z19" s="116"/>
    </row>
    <row r="20" spans="1:26" x14ac:dyDescent="0.2">
      <c r="A20" s="121">
        <v>31006</v>
      </c>
      <c r="B20" s="57" t="s">
        <v>99</v>
      </c>
      <c r="C20" s="58">
        <v>1175</v>
      </c>
      <c r="D20" s="58">
        <v>976</v>
      </c>
      <c r="E20" s="59"/>
      <c r="F20" s="58">
        <v>512</v>
      </c>
      <c r="G20" s="58">
        <v>477</v>
      </c>
      <c r="H20" s="58">
        <v>860</v>
      </c>
      <c r="I20" s="58">
        <v>2063</v>
      </c>
      <c r="J20" s="58">
        <v>8878</v>
      </c>
      <c r="K20" s="58">
        <v>1034</v>
      </c>
      <c r="L20" s="60">
        <v>-88.353232710069847</v>
      </c>
      <c r="M20" s="60">
        <v>5.9426229508196649</v>
      </c>
      <c r="N20" s="60">
        <v>-16.936170212765955</v>
      </c>
      <c r="O20" s="26"/>
      <c r="Q20" s="106"/>
      <c r="R20" s="106"/>
      <c r="S20" s="106"/>
      <c r="T20" s="106"/>
      <c r="U20" s="106"/>
      <c r="V20" s="116"/>
      <c r="W20" s="116"/>
      <c r="X20" s="116"/>
      <c r="Y20" s="116"/>
      <c r="Z20" s="116"/>
    </row>
    <row r="21" spans="1:26" x14ac:dyDescent="0.2">
      <c r="A21" s="121">
        <v>31007</v>
      </c>
      <c r="B21" s="57" t="s">
        <v>220</v>
      </c>
      <c r="C21" s="58">
        <v>7053</v>
      </c>
      <c r="D21" s="58">
        <v>3727</v>
      </c>
      <c r="E21" s="59"/>
      <c r="F21" s="58">
        <v>8825</v>
      </c>
      <c r="G21" s="58">
        <v>7162</v>
      </c>
      <c r="H21" s="58">
        <v>6113</v>
      </c>
      <c r="I21" s="58">
        <v>4270</v>
      </c>
      <c r="J21" s="58">
        <v>2108</v>
      </c>
      <c r="K21" s="58">
        <v>3680</v>
      </c>
      <c r="L21" s="60">
        <v>74.573055028463003</v>
      </c>
      <c r="M21" s="60">
        <v>-1.2610678830158317</v>
      </c>
      <c r="N21" s="60">
        <v>-47.157238054728488</v>
      </c>
      <c r="O21" s="26"/>
      <c r="Q21" s="106"/>
      <c r="R21" s="106"/>
      <c r="S21" s="106"/>
      <c r="T21" s="106"/>
      <c r="U21" s="106"/>
      <c r="V21" s="116"/>
      <c r="W21" s="116"/>
      <c r="X21" s="116"/>
      <c r="Y21" s="116"/>
      <c r="Z21" s="116"/>
    </row>
    <row r="22" spans="1:26" x14ac:dyDescent="0.2">
      <c r="A22" s="121">
        <v>31008</v>
      </c>
      <c r="B22" s="57" t="s">
        <v>221</v>
      </c>
      <c r="C22" s="58">
        <v>5702</v>
      </c>
      <c r="D22" s="58">
        <v>3034</v>
      </c>
      <c r="E22" s="59"/>
      <c r="F22" s="58">
        <v>7329</v>
      </c>
      <c r="G22" s="58">
        <v>6461</v>
      </c>
      <c r="H22" s="58">
        <v>5419</v>
      </c>
      <c r="I22" s="58">
        <v>4021</v>
      </c>
      <c r="J22" s="58">
        <v>4311</v>
      </c>
      <c r="K22" s="58">
        <v>3042</v>
      </c>
      <c r="L22" s="60">
        <v>-29.436325678496868</v>
      </c>
      <c r="M22" s="60">
        <v>0.2636783124587927</v>
      </c>
      <c r="N22" s="60">
        <v>-46.790599789547528</v>
      </c>
      <c r="O22" s="26"/>
      <c r="Q22" s="106"/>
      <c r="R22" s="106"/>
      <c r="S22" s="106"/>
      <c r="T22" s="106"/>
      <c r="U22" s="106"/>
      <c r="V22" s="116"/>
      <c r="W22" s="116"/>
      <c r="X22" s="116"/>
      <c r="Y22" s="116"/>
      <c r="Z22" s="116"/>
    </row>
    <row r="23" spans="1:26" x14ac:dyDescent="0.2">
      <c r="A23" s="121">
        <v>31009</v>
      </c>
      <c r="B23" s="57" t="s">
        <v>148</v>
      </c>
      <c r="C23" s="58">
        <v>2760</v>
      </c>
      <c r="D23" s="58">
        <v>3017</v>
      </c>
      <c r="E23" s="59"/>
      <c r="F23" s="58">
        <v>2898</v>
      </c>
      <c r="G23" s="58">
        <v>6672</v>
      </c>
      <c r="H23" s="58">
        <v>4584</v>
      </c>
      <c r="I23" s="58">
        <v>4457</v>
      </c>
      <c r="J23" s="58">
        <v>3270</v>
      </c>
      <c r="K23" s="58">
        <v>2373</v>
      </c>
      <c r="L23" s="60">
        <v>-27.431192660550462</v>
      </c>
      <c r="M23" s="60">
        <v>-21.345707656612532</v>
      </c>
      <c r="N23" s="60">
        <v>9.3115942028985543</v>
      </c>
      <c r="O23" s="26"/>
      <c r="Q23" s="106"/>
      <c r="R23" s="106"/>
      <c r="S23" s="106"/>
      <c r="T23" s="106"/>
      <c r="U23" s="106"/>
      <c r="V23" s="116"/>
      <c r="W23" s="116"/>
      <c r="X23" s="116"/>
      <c r="Y23" s="116"/>
      <c r="Z23" s="116"/>
    </row>
    <row r="24" spans="1:26" x14ac:dyDescent="0.2">
      <c r="A24" s="121">
        <v>31010</v>
      </c>
      <c r="B24" s="57" t="s">
        <v>222</v>
      </c>
      <c r="C24" s="58">
        <v>2399</v>
      </c>
      <c r="D24" s="58">
        <v>2480</v>
      </c>
      <c r="E24" s="59"/>
      <c r="F24" s="58">
        <v>6765</v>
      </c>
      <c r="G24" s="58">
        <v>6788</v>
      </c>
      <c r="H24" s="58">
        <v>4313</v>
      </c>
      <c r="I24" s="58">
        <v>3649</v>
      </c>
      <c r="J24" s="58">
        <v>3351</v>
      </c>
      <c r="K24" s="58">
        <v>3321</v>
      </c>
      <c r="L24" s="60">
        <v>-0.89525514771710002</v>
      </c>
      <c r="M24" s="60">
        <v>33.911290322580648</v>
      </c>
      <c r="N24" s="60">
        <v>3.3764068361817445</v>
      </c>
      <c r="O24" s="26"/>
      <c r="Q24" s="106"/>
      <c r="R24" s="106"/>
      <c r="S24" s="106"/>
      <c r="T24" s="106"/>
      <c r="U24" s="106"/>
      <c r="V24" s="116"/>
      <c r="W24" s="116"/>
      <c r="X24" s="116"/>
      <c r="Y24" s="116"/>
      <c r="Z24" s="116"/>
    </row>
    <row r="25" spans="1:26" x14ac:dyDescent="0.2">
      <c r="A25" s="121">
        <v>31011</v>
      </c>
      <c r="B25" s="57" t="s">
        <v>223</v>
      </c>
      <c r="C25" s="58">
        <v>1141</v>
      </c>
      <c r="D25" s="58">
        <v>1234</v>
      </c>
      <c r="E25" s="59"/>
      <c r="F25" s="58">
        <v>987</v>
      </c>
      <c r="G25" s="58">
        <v>1015</v>
      </c>
      <c r="H25" s="58">
        <v>717</v>
      </c>
      <c r="I25" s="58">
        <v>926</v>
      </c>
      <c r="J25" s="58">
        <v>3285</v>
      </c>
      <c r="K25" s="58">
        <v>569</v>
      </c>
      <c r="L25" s="60">
        <v>-82.67884322678843</v>
      </c>
      <c r="M25" s="60">
        <v>-53.889789303079418</v>
      </c>
      <c r="N25" s="60">
        <v>8.1507449605609175</v>
      </c>
      <c r="O25" s="26"/>
      <c r="Q25" s="106"/>
      <c r="R25" s="106"/>
      <c r="S25" s="106"/>
      <c r="T25" s="106"/>
      <c r="U25" s="106"/>
      <c r="V25" s="116"/>
      <c r="W25" s="116"/>
      <c r="X25" s="116"/>
      <c r="Y25" s="116"/>
      <c r="Z25" s="116"/>
    </row>
    <row r="26" spans="1:26" x14ac:dyDescent="0.2">
      <c r="A26" s="121">
        <v>31012</v>
      </c>
      <c r="B26" s="57" t="s">
        <v>101</v>
      </c>
      <c r="C26" s="58">
        <v>593</v>
      </c>
      <c r="D26" s="58">
        <v>740</v>
      </c>
      <c r="E26" s="59"/>
      <c r="F26" s="58">
        <v>1329</v>
      </c>
      <c r="G26" s="58">
        <v>1188</v>
      </c>
      <c r="H26" s="58">
        <v>832</v>
      </c>
      <c r="I26" s="58">
        <v>570</v>
      </c>
      <c r="J26" s="58">
        <v>878</v>
      </c>
      <c r="K26" s="58">
        <v>1028</v>
      </c>
      <c r="L26" s="60">
        <v>17.08428246013667</v>
      </c>
      <c r="M26" s="60">
        <v>38.918918918918919</v>
      </c>
      <c r="N26" s="60">
        <v>24.78920741989883</v>
      </c>
      <c r="O26" s="26"/>
      <c r="Q26" s="106"/>
      <c r="R26" s="106"/>
      <c r="S26" s="106"/>
      <c r="T26" s="106"/>
      <c r="U26" s="106"/>
      <c r="V26" s="116"/>
      <c r="W26" s="116"/>
      <c r="X26" s="116"/>
      <c r="Y26" s="116"/>
      <c r="Z26" s="116"/>
    </row>
    <row r="27" spans="1:26" x14ac:dyDescent="0.2">
      <c r="A27" s="121">
        <v>31013</v>
      </c>
      <c r="B27" s="57" t="s">
        <v>100</v>
      </c>
      <c r="C27" s="58">
        <v>2808</v>
      </c>
      <c r="D27" s="58">
        <v>1927</v>
      </c>
      <c r="E27" s="59"/>
      <c r="F27" s="58">
        <v>1641</v>
      </c>
      <c r="G27" s="58">
        <v>3635</v>
      </c>
      <c r="H27" s="58">
        <v>3275</v>
      </c>
      <c r="I27" s="58">
        <v>1933</v>
      </c>
      <c r="J27" s="58">
        <v>742</v>
      </c>
      <c r="K27" s="58">
        <v>904</v>
      </c>
      <c r="L27" s="60">
        <v>21.832884097035034</v>
      </c>
      <c r="M27" s="60">
        <v>-53.08770108977685</v>
      </c>
      <c r="N27" s="60">
        <v>-31.374643874643869</v>
      </c>
      <c r="O27" s="26"/>
      <c r="Q27" s="106"/>
      <c r="R27" s="106"/>
      <c r="S27" s="106"/>
      <c r="T27" s="106"/>
      <c r="U27" s="106"/>
      <c r="V27" s="116"/>
      <c r="W27" s="116"/>
      <c r="X27" s="116"/>
      <c r="Y27" s="116"/>
      <c r="Z27" s="116"/>
    </row>
    <row r="28" spans="1:26" x14ac:dyDescent="0.2">
      <c r="A28" s="121">
        <v>31014</v>
      </c>
      <c r="B28" s="57" t="s">
        <v>102</v>
      </c>
      <c r="C28" s="58">
        <v>2687</v>
      </c>
      <c r="D28" s="58">
        <v>2267</v>
      </c>
      <c r="E28" s="59"/>
      <c r="F28" s="58">
        <v>3723</v>
      </c>
      <c r="G28" s="58">
        <v>3643</v>
      </c>
      <c r="H28" s="58">
        <v>3293</v>
      </c>
      <c r="I28" s="58">
        <v>2087</v>
      </c>
      <c r="J28" s="58">
        <v>1275</v>
      </c>
      <c r="K28" s="58">
        <v>1085</v>
      </c>
      <c r="L28" s="60">
        <v>-14.901960784313728</v>
      </c>
      <c r="M28" s="60">
        <v>-52.139391265990298</v>
      </c>
      <c r="N28" s="60">
        <v>-15.630815035355416</v>
      </c>
      <c r="O28" s="26"/>
      <c r="Q28" s="106"/>
      <c r="R28" s="106"/>
      <c r="S28" s="106"/>
      <c r="T28" s="106"/>
      <c r="U28" s="106"/>
      <c r="V28" s="116"/>
      <c r="W28" s="116"/>
      <c r="X28" s="116"/>
      <c r="Y28" s="116"/>
      <c r="Z28" s="116"/>
    </row>
    <row r="29" spans="1:26" x14ac:dyDescent="0.2">
      <c r="A29" s="121">
        <v>31016</v>
      </c>
      <c r="B29" s="57" t="s">
        <v>224</v>
      </c>
      <c r="C29" s="58">
        <v>2326</v>
      </c>
      <c r="D29" s="58">
        <v>2449</v>
      </c>
      <c r="E29" s="59"/>
      <c r="F29" s="58">
        <v>2168</v>
      </c>
      <c r="G29" s="58">
        <v>2086</v>
      </c>
      <c r="H29" s="58">
        <v>2392</v>
      </c>
      <c r="I29" s="58">
        <v>2275</v>
      </c>
      <c r="J29" s="58">
        <v>1424</v>
      </c>
      <c r="K29" s="58">
        <v>1767</v>
      </c>
      <c r="L29" s="60">
        <v>24.087078651685403</v>
      </c>
      <c r="M29" s="60">
        <v>-27.848101265822788</v>
      </c>
      <c r="N29" s="60">
        <v>5.2880481513327693</v>
      </c>
      <c r="O29" s="26"/>
      <c r="Q29" s="106"/>
      <c r="R29" s="106"/>
      <c r="S29" s="106"/>
      <c r="T29" s="106"/>
      <c r="U29" s="106"/>
      <c r="V29" s="116"/>
      <c r="W29" s="116"/>
      <c r="X29" s="116"/>
      <c r="Y29" s="116"/>
      <c r="Z29" s="116"/>
    </row>
    <row r="30" spans="1:26" x14ac:dyDescent="0.2">
      <c r="A30" s="121">
        <v>31017</v>
      </c>
      <c r="B30" s="57" t="s">
        <v>225</v>
      </c>
      <c r="C30" s="58">
        <v>3295</v>
      </c>
      <c r="D30" s="58">
        <v>2251</v>
      </c>
      <c r="E30" s="59"/>
      <c r="F30" s="58">
        <v>2491</v>
      </c>
      <c r="G30" s="58">
        <v>2866</v>
      </c>
      <c r="H30" s="58">
        <v>2722</v>
      </c>
      <c r="I30" s="58">
        <v>2538</v>
      </c>
      <c r="J30" s="58">
        <v>2664</v>
      </c>
      <c r="K30" s="58">
        <v>3259</v>
      </c>
      <c r="L30" s="60">
        <v>22.334834834834826</v>
      </c>
      <c r="M30" s="60">
        <v>44.780097734340288</v>
      </c>
      <c r="N30" s="60">
        <v>-31.68437025796662</v>
      </c>
      <c r="O30" s="26"/>
      <c r="Q30" s="106"/>
      <c r="R30" s="106"/>
      <c r="S30" s="106"/>
      <c r="T30" s="106"/>
      <c r="U30" s="106"/>
      <c r="V30" s="116"/>
      <c r="W30" s="116"/>
      <c r="X30" s="116"/>
      <c r="Y30" s="116"/>
      <c r="Z30" s="116"/>
    </row>
    <row r="31" spans="1:26" x14ac:dyDescent="0.2">
      <c r="A31" s="121">
        <v>31018</v>
      </c>
      <c r="B31" s="57" t="s">
        <v>226</v>
      </c>
      <c r="C31" s="58">
        <v>1750</v>
      </c>
      <c r="D31" s="58">
        <v>1327</v>
      </c>
      <c r="E31" s="59"/>
      <c r="F31" s="58">
        <v>2852</v>
      </c>
      <c r="G31" s="58">
        <v>2083</v>
      </c>
      <c r="H31" s="58">
        <v>2072</v>
      </c>
      <c r="I31" s="58">
        <v>1776</v>
      </c>
      <c r="J31" s="58">
        <v>1485</v>
      </c>
      <c r="K31" s="58">
        <v>1379</v>
      </c>
      <c r="L31" s="60">
        <v>-7.1380471380471437</v>
      </c>
      <c r="M31" s="60">
        <v>3.9186134137151551</v>
      </c>
      <c r="N31" s="60">
        <v>-24.171428571428567</v>
      </c>
      <c r="O31" s="26"/>
      <c r="Q31" s="106"/>
      <c r="R31" s="106"/>
      <c r="S31" s="106"/>
      <c r="T31" s="106"/>
      <c r="U31" s="106"/>
      <c r="V31" s="116"/>
      <c r="W31" s="116"/>
      <c r="X31" s="116"/>
      <c r="Y31" s="116"/>
      <c r="Z31" s="116"/>
    </row>
    <row r="32" spans="1:26" x14ac:dyDescent="0.2">
      <c r="A32" s="121">
        <v>31019</v>
      </c>
      <c r="B32" s="57" t="s">
        <v>227</v>
      </c>
      <c r="C32" s="58">
        <v>1905</v>
      </c>
      <c r="D32" s="58">
        <v>1900</v>
      </c>
      <c r="E32" s="59"/>
      <c r="F32" s="58">
        <v>1957</v>
      </c>
      <c r="G32" s="58">
        <v>1790</v>
      </c>
      <c r="H32" s="58">
        <v>1383</v>
      </c>
      <c r="I32" s="58">
        <v>1083</v>
      </c>
      <c r="J32" s="58">
        <v>1360</v>
      </c>
      <c r="K32" s="58">
        <v>2590</v>
      </c>
      <c r="L32" s="60">
        <v>90.441176470588232</v>
      </c>
      <c r="M32" s="60">
        <v>36.315789473684212</v>
      </c>
      <c r="N32" s="60">
        <v>-0.2624671916010457</v>
      </c>
      <c r="O32" s="26"/>
      <c r="Q32" s="106"/>
      <c r="R32" s="106"/>
      <c r="S32" s="106"/>
      <c r="T32" s="106"/>
      <c r="U32" s="106"/>
      <c r="V32" s="116"/>
      <c r="W32" s="116"/>
      <c r="X32" s="116"/>
      <c r="Y32" s="116"/>
      <c r="Z32" s="116"/>
    </row>
    <row r="33" spans="1:26" x14ac:dyDescent="0.2">
      <c r="A33" s="121">
        <v>31020</v>
      </c>
      <c r="B33" s="57" t="s">
        <v>103</v>
      </c>
      <c r="C33" s="58">
        <v>1980</v>
      </c>
      <c r="D33" s="58">
        <v>3696</v>
      </c>
      <c r="E33" s="59"/>
      <c r="F33" s="58">
        <v>4842</v>
      </c>
      <c r="G33" s="58">
        <v>2726</v>
      </c>
      <c r="H33" s="58">
        <v>2428</v>
      </c>
      <c r="I33" s="58">
        <v>1872</v>
      </c>
      <c r="J33" s="58">
        <v>2912</v>
      </c>
      <c r="K33" s="58">
        <v>4310</v>
      </c>
      <c r="L33" s="60">
        <v>48.008241758241766</v>
      </c>
      <c r="M33" s="60">
        <v>16.612554112554111</v>
      </c>
      <c r="N33" s="60">
        <v>86.666666666666671</v>
      </c>
      <c r="O33" s="26"/>
      <c r="Q33" s="106"/>
      <c r="R33" s="106"/>
      <c r="S33" s="106"/>
      <c r="T33" s="106"/>
      <c r="U33" s="106"/>
      <c r="V33" s="116"/>
      <c r="W33" s="116"/>
      <c r="X33" s="116"/>
      <c r="Y33" s="116"/>
      <c r="Z33" s="116"/>
    </row>
    <row r="34" spans="1:26" x14ac:dyDescent="0.2">
      <c r="A34" s="121">
        <v>31021</v>
      </c>
      <c r="B34" s="57" t="s">
        <v>228</v>
      </c>
      <c r="C34" s="58">
        <v>2567</v>
      </c>
      <c r="D34" s="58">
        <v>2651</v>
      </c>
      <c r="E34" s="59"/>
      <c r="F34" s="58">
        <v>3530</v>
      </c>
      <c r="G34" s="58">
        <v>3271</v>
      </c>
      <c r="H34" s="58">
        <v>5206</v>
      </c>
      <c r="I34" s="58">
        <v>4327</v>
      </c>
      <c r="J34" s="58">
        <v>4700</v>
      </c>
      <c r="K34" s="58">
        <v>4147</v>
      </c>
      <c r="L34" s="60">
        <v>-11.765957446808507</v>
      </c>
      <c r="M34" s="60">
        <v>56.431535269709542</v>
      </c>
      <c r="N34" s="60">
        <v>3.2723022984028072</v>
      </c>
      <c r="O34" s="26"/>
      <c r="Q34" s="106"/>
      <c r="R34" s="106"/>
      <c r="S34" s="106"/>
      <c r="T34" s="106"/>
      <c r="U34" s="106"/>
      <c r="V34" s="116"/>
      <c r="W34" s="116"/>
      <c r="X34" s="116"/>
      <c r="Y34" s="116"/>
      <c r="Z34" s="116"/>
    </row>
    <row r="35" spans="1:26" x14ac:dyDescent="0.2">
      <c r="A35" s="121">
        <v>31022</v>
      </c>
      <c r="B35" s="57" t="s">
        <v>104</v>
      </c>
      <c r="C35" s="58">
        <v>1853</v>
      </c>
      <c r="D35" s="58">
        <v>1925</v>
      </c>
      <c r="E35" s="59"/>
      <c r="F35" s="58">
        <v>4130</v>
      </c>
      <c r="G35" s="58">
        <v>4280</v>
      </c>
      <c r="H35" s="58">
        <v>3515</v>
      </c>
      <c r="I35" s="58">
        <v>2434</v>
      </c>
      <c r="J35" s="58">
        <v>1954</v>
      </c>
      <c r="K35" s="58">
        <v>1841</v>
      </c>
      <c r="L35" s="60">
        <v>-5.7830092118730807</v>
      </c>
      <c r="M35" s="60">
        <v>-4.363636363636358</v>
      </c>
      <c r="N35" s="60">
        <v>3.8855909336211525</v>
      </c>
      <c r="O35" s="26"/>
      <c r="Q35" s="106"/>
      <c r="R35" s="106"/>
      <c r="S35" s="106"/>
      <c r="T35" s="106"/>
      <c r="U35" s="106"/>
      <c r="V35" s="116"/>
      <c r="W35" s="116"/>
      <c r="X35" s="116"/>
      <c r="Y35" s="116"/>
      <c r="Z35" s="116"/>
    </row>
    <row r="36" spans="1:26" x14ac:dyDescent="0.2">
      <c r="A36" s="121">
        <v>31023</v>
      </c>
      <c r="B36" s="57" t="s">
        <v>105</v>
      </c>
      <c r="C36" s="58">
        <v>1980</v>
      </c>
      <c r="D36" s="58">
        <v>2250</v>
      </c>
      <c r="E36" s="59"/>
      <c r="F36" s="58">
        <v>2276</v>
      </c>
      <c r="G36" s="58">
        <v>1711</v>
      </c>
      <c r="H36" s="58">
        <v>1660</v>
      </c>
      <c r="I36" s="58">
        <v>2331</v>
      </c>
      <c r="J36" s="58">
        <v>2480</v>
      </c>
      <c r="K36" s="58">
        <v>1495</v>
      </c>
      <c r="L36" s="60">
        <v>-39.717741935483872</v>
      </c>
      <c r="M36" s="60">
        <v>-33.555555555555557</v>
      </c>
      <c r="N36" s="60">
        <v>13.636363636363647</v>
      </c>
      <c r="O36" s="26"/>
      <c r="Q36" s="106"/>
      <c r="R36" s="106"/>
      <c r="S36" s="106"/>
      <c r="T36" s="106"/>
      <c r="U36" s="106"/>
      <c r="V36" s="116"/>
      <c r="W36" s="116"/>
      <c r="X36" s="116"/>
      <c r="Y36" s="116"/>
      <c r="Z36" s="116"/>
    </row>
    <row r="37" spans="1:26" x14ac:dyDescent="0.2">
      <c r="A37" s="121">
        <v>31024</v>
      </c>
      <c r="B37" s="57" t="s">
        <v>229</v>
      </c>
      <c r="C37" s="58">
        <v>4193</v>
      </c>
      <c r="D37" s="58">
        <v>3621</v>
      </c>
      <c r="E37" s="59"/>
      <c r="F37" s="58">
        <v>7749</v>
      </c>
      <c r="G37" s="58">
        <v>7345</v>
      </c>
      <c r="H37" s="58">
        <v>6030</v>
      </c>
      <c r="I37" s="58">
        <v>3161</v>
      </c>
      <c r="J37" s="58">
        <v>3523</v>
      </c>
      <c r="K37" s="58">
        <v>4060</v>
      </c>
      <c r="L37" s="60">
        <v>15.242690888447342</v>
      </c>
      <c r="M37" s="60">
        <v>12.12372272852804</v>
      </c>
      <c r="N37" s="60">
        <v>-13.641783925590268</v>
      </c>
      <c r="O37" s="26"/>
      <c r="Q37" s="106"/>
      <c r="R37" s="106"/>
      <c r="S37" s="106"/>
      <c r="T37" s="106"/>
      <c r="U37" s="106"/>
      <c r="V37" s="116"/>
      <c r="W37" s="116"/>
      <c r="X37" s="116"/>
      <c r="Y37" s="116"/>
      <c r="Z37" s="116"/>
    </row>
    <row r="38" spans="1:26" x14ac:dyDescent="0.2">
      <c r="A38" s="121">
        <v>31025</v>
      </c>
      <c r="B38" s="57" t="s">
        <v>230</v>
      </c>
      <c r="C38" s="58">
        <v>1530</v>
      </c>
      <c r="D38" s="58">
        <v>1841</v>
      </c>
      <c r="E38" s="59"/>
      <c r="F38" s="58">
        <v>3344</v>
      </c>
      <c r="G38" s="58">
        <v>4000</v>
      </c>
      <c r="H38" s="58" t="s">
        <v>398</v>
      </c>
      <c r="I38" s="58" t="s">
        <v>398</v>
      </c>
      <c r="J38" s="58" t="s">
        <v>398</v>
      </c>
      <c r="K38" s="58" t="s">
        <v>398</v>
      </c>
      <c r="L38" s="60" t="s">
        <v>397</v>
      </c>
      <c r="M38" s="60" t="s">
        <v>397</v>
      </c>
      <c r="N38" s="60">
        <v>20.32679738562091</v>
      </c>
      <c r="O38" s="26"/>
      <c r="Q38" s="106"/>
      <c r="R38" s="106"/>
      <c r="S38" s="106"/>
      <c r="T38" s="106"/>
      <c r="U38" s="106"/>
      <c r="V38" s="116"/>
      <c r="W38" s="116"/>
      <c r="X38" s="116"/>
      <c r="Y38" s="116"/>
      <c r="Z38" s="116"/>
    </row>
    <row r="39" spans="1:26" x14ac:dyDescent="0.2">
      <c r="A39" s="121">
        <v>31026</v>
      </c>
      <c r="B39" s="57" t="s">
        <v>106</v>
      </c>
      <c r="C39" s="58">
        <v>2866</v>
      </c>
      <c r="D39" s="58">
        <v>4206</v>
      </c>
      <c r="E39" s="59"/>
      <c r="F39" s="58">
        <v>4515</v>
      </c>
      <c r="G39" s="58">
        <v>3572</v>
      </c>
      <c r="H39" s="58">
        <v>3313</v>
      </c>
      <c r="I39" s="58">
        <v>2552</v>
      </c>
      <c r="J39" s="58">
        <v>4318</v>
      </c>
      <c r="K39" s="58">
        <v>4191</v>
      </c>
      <c r="L39" s="60">
        <v>-2.9411764705882359</v>
      </c>
      <c r="M39" s="60">
        <v>-0.3566333808844524</v>
      </c>
      <c r="N39" s="60">
        <v>46.755059316120025</v>
      </c>
      <c r="O39" s="26"/>
      <c r="Q39" s="106"/>
      <c r="R39" s="106"/>
      <c r="S39" s="106"/>
      <c r="T39" s="106"/>
      <c r="U39" s="106"/>
      <c r="V39" s="116"/>
      <c r="W39" s="116"/>
      <c r="X39" s="116"/>
      <c r="Y39" s="116"/>
      <c r="Z39" s="116"/>
    </row>
    <row r="40" spans="1:26" x14ac:dyDescent="0.2">
      <c r="A40" s="121">
        <v>31027</v>
      </c>
      <c r="B40" s="57" t="s">
        <v>231</v>
      </c>
      <c r="C40" s="58">
        <v>1355</v>
      </c>
      <c r="D40" s="58">
        <v>1556</v>
      </c>
      <c r="E40" s="59"/>
      <c r="F40" s="58">
        <v>3866</v>
      </c>
      <c r="G40" s="58">
        <v>2817</v>
      </c>
      <c r="H40" s="58">
        <v>3040</v>
      </c>
      <c r="I40" s="58">
        <v>1645</v>
      </c>
      <c r="J40" s="58">
        <v>1347</v>
      </c>
      <c r="K40" s="58">
        <v>1079</v>
      </c>
      <c r="L40" s="60">
        <v>-19.896065330363776</v>
      </c>
      <c r="M40" s="60">
        <v>-30.655526992287918</v>
      </c>
      <c r="N40" s="60">
        <v>14.833948339483394</v>
      </c>
      <c r="O40" s="26"/>
      <c r="Q40" s="106"/>
      <c r="R40" s="106"/>
      <c r="S40" s="106"/>
      <c r="T40" s="106"/>
      <c r="U40" s="106"/>
      <c r="V40" s="116"/>
      <c r="W40" s="116"/>
      <c r="X40" s="116"/>
      <c r="Y40" s="116"/>
      <c r="Z40" s="116"/>
    </row>
    <row r="41" spans="1:26" x14ac:dyDescent="0.2">
      <c r="A41" s="121">
        <v>31028</v>
      </c>
      <c r="B41" s="57" t="s">
        <v>232</v>
      </c>
      <c r="C41" s="58">
        <v>2881</v>
      </c>
      <c r="D41" s="58">
        <v>2714</v>
      </c>
      <c r="E41" s="59"/>
      <c r="F41" s="58">
        <v>3909</v>
      </c>
      <c r="G41" s="58">
        <v>3644</v>
      </c>
      <c r="H41" s="58">
        <v>3193</v>
      </c>
      <c r="I41" s="58">
        <v>2770</v>
      </c>
      <c r="J41" s="58">
        <v>2736</v>
      </c>
      <c r="K41" s="58">
        <v>2683</v>
      </c>
      <c r="L41" s="60">
        <v>-1.9371345029239762</v>
      </c>
      <c r="M41" s="60">
        <v>-1.1422254974207791</v>
      </c>
      <c r="N41" s="60">
        <v>-5.796598403332176</v>
      </c>
      <c r="O41" s="26"/>
      <c r="Q41" s="106"/>
      <c r="R41" s="106"/>
      <c r="S41" s="106"/>
      <c r="T41" s="106"/>
      <c r="U41" s="106"/>
      <c r="V41" s="116"/>
      <c r="W41" s="116"/>
      <c r="X41" s="116"/>
      <c r="Y41" s="116"/>
      <c r="Z41" s="116"/>
    </row>
    <row r="42" spans="1:26" x14ac:dyDescent="0.2">
      <c r="A42" s="121">
        <v>31029</v>
      </c>
      <c r="B42" s="57" t="s">
        <v>107</v>
      </c>
      <c r="C42" s="58">
        <v>1972</v>
      </c>
      <c r="D42" s="58">
        <v>2897</v>
      </c>
      <c r="E42" s="59"/>
      <c r="F42" s="58">
        <v>3603</v>
      </c>
      <c r="G42" s="58">
        <v>3338</v>
      </c>
      <c r="H42" s="58">
        <v>1890</v>
      </c>
      <c r="I42" s="58">
        <v>3233</v>
      </c>
      <c r="J42" s="58">
        <v>3473</v>
      </c>
      <c r="K42" s="58">
        <v>2119</v>
      </c>
      <c r="L42" s="60">
        <v>-38.986467031384976</v>
      </c>
      <c r="M42" s="60">
        <v>-26.855367621677594</v>
      </c>
      <c r="N42" s="60">
        <v>46.906693711967542</v>
      </c>
      <c r="O42" s="26"/>
      <c r="Q42" s="106"/>
      <c r="R42" s="106"/>
      <c r="S42" s="106"/>
      <c r="T42" s="106"/>
      <c r="U42" s="106"/>
      <c r="V42" s="116"/>
      <c r="W42" s="116"/>
      <c r="X42" s="116"/>
      <c r="Y42" s="116"/>
      <c r="Z42" s="116"/>
    </row>
    <row r="43" spans="1:26" x14ac:dyDescent="0.2">
      <c r="A43" s="121">
        <v>31030</v>
      </c>
      <c r="B43" s="57" t="s">
        <v>233</v>
      </c>
      <c r="C43" s="58">
        <v>2381</v>
      </c>
      <c r="D43" s="58">
        <v>1630</v>
      </c>
      <c r="E43" s="59"/>
      <c r="F43" s="58">
        <v>3945</v>
      </c>
      <c r="G43" s="58">
        <v>5353</v>
      </c>
      <c r="H43" s="58">
        <v>3501</v>
      </c>
      <c r="I43" s="58">
        <v>2184</v>
      </c>
      <c r="J43" s="58">
        <v>2145</v>
      </c>
      <c r="K43" s="58">
        <v>2788</v>
      </c>
      <c r="L43" s="60">
        <v>29.976689976689986</v>
      </c>
      <c r="M43" s="60">
        <v>71.042944785276063</v>
      </c>
      <c r="N43" s="60">
        <v>-31.541369172616552</v>
      </c>
      <c r="O43" s="26"/>
      <c r="Q43" s="106"/>
      <c r="R43" s="106"/>
      <c r="S43" s="106"/>
      <c r="T43" s="106"/>
      <c r="U43" s="106"/>
      <c r="V43" s="116"/>
      <c r="W43" s="116"/>
      <c r="X43" s="116"/>
      <c r="Y43" s="116"/>
      <c r="Z43" s="116"/>
    </row>
    <row r="44" spans="1:26" x14ac:dyDescent="0.2">
      <c r="A44" s="121">
        <v>31031</v>
      </c>
      <c r="B44" s="57" t="s">
        <v>234</v>
      </c>
      <c r="C44" s="58">
        <v>5279</v>
      </c>
      <c r="D44" s="58">
        <v>3878</v>
      </c>
      <c r="E44" s="59"/>
      <c r="F44" s="58">
        <v>5330</v>
      </c>
      <c r="G44" s="58">
        <v>6190</v>
      </c>
      <c r="H44" s="58">
        <v>8272</v>
      </c>
      <c r="I44" s="58">
        <v>6646</v>
      </c>
      <c r="J44" s="58">
        <v>5191</v>
      </c>
      <c r="K44" s="58">
        <v>1896</v>
      </c>
      <c r="L44" s="60">
        <v>-63.475245617414757</v>
      </c>
      <c r="M44" s="60">
        <v>-51.108818978855084</v>
      </c>
      <c r="N44" s="60">
        <v>-26.539117257056265</v>
      </c>
      <c r="O44" s="26"/>
      <c r="Q44" s="106"/>
      <c r="R44" s="106"/>
      <c r="S44" s="106"/>
      <c r="T44" s="106"/>
      <c r="U44" s="106"/>
      <c r="V44" s="116"/>
      <c r="W44" s="116"/>
      <c r="X44" s="116"/>
      <c r="Y44" s="116"/>
      <c r="Z44" s="116"/>
    </row>
    <row r="45" spans="1:26" x14ac:dyDescent="0.2">
      <c r="A45" s="121">
        <v>31032</v>
      </c>
      <c r="B45" s="57" t="s">
        <v>235</v>
      </c>
      <c r="C45" s="58">
        <v>2665</v>
      </c>
      <c r="D45" s="58">
        <v>3735</v>
      </c>
      <c r="E45" s="59"/>
      <c r="F45" s="58">
        <v>5268</v>
      </c>
      <c r="G45" s="58">
        <v>6325</v>
      </c>
      <c r="H45" s="58">
        <v>6121</v>
      </c>
      <c r="I45" s="58">
        <v>4283</v>
      </c>
      <c r="J45" s="58">
        <v>4451</v>
      </c>
      <c r="K45" s="58">
        <v>5118</v>
      </c>
      <c r="L45" s="60">
        <v>14.985396540103357</v>
      </c>
      <c r="M45" s="60">
        <v>37.028112449799202</v>
      </c>
      <c r="N45" s="60">
        <v>40.150093808630395</v>
      </c>
      <c r="O45" s="26"/>
      <c r="Q45" s="106"/>
      <c r="R45" s="106"/>
      <c r="S45" s="106"/>
      <c r="T45" s="106"/>
      <c r="U45" s="106"/>
      <c r="V45" s="116"/>
      <c r="W45" s="116"/>
      <c r="X45" s="116"/>
      <c r="Y45" s="116"/>
      <c r="Z45" s="116"/>
    </row>
    <row r="46" spans="1:26" x14ac:dyDescent="0.2">
      <c r="A46" s="121">
        <v>31033</v>
      </c>
      <c r="B46" s="57" t="s">
        <v>236</v>
      </c>
      <c r="C46" s="58">
        <v>1208</v>
      </c>
      <c r="D46" s="58">
        <v>1625</v>
      </c>
      <c r="E46" s="59"/>
      <c r="F46" s="58">
        <v>1685</v>
      </c>
      <c r="G46" s="58">
        <v>1747</v>
      </c>
      <c r="H46" s="58" t="s">
        <v>398</v>
      </c>
      <c r="I46" s="58">
        <v>5044</v>
      </c>
      <c r="J46" s="58">
        <v>1582</v>
      </c>
      <c r="K46" s="58">
        <v>1661</v>
      </c>
      <c r="L46" s="60">
        <v>4.9936788874841875</v>
      </c>
      <c r="M46" s="60">
        <v>2.2153846153846191</v>
      </c>
      <c r="N46" s="60">
        <v>34.519867549668874</v>
      </c>
      <c r="O46" s="26"/>
      <c r="Q46" s="106"/>
      <c r="R46" s="106"/>
      <c r="S46" s="106"/>
      <c r="T46" s="106"/>
      <c r="U46" s="106"/>
      <c r="V46" s="116"/>
      <c r="W46" s="116"/>
      <c r="X46" s="116"/>
      <c r="Y46" s="116"/>
      <c r="Z46" s="116"/>
    </row>
    <row r="47" spans="1:26" x14ac:dyDescent="0.2">
      <c r="A47" s="121">
        <v>31034</v>
      </c>
      <c r="B47" s="57" t="s">
        <v>108</v>
      </c>
      <c r="C47" s="58">
        <v>3136</v>
      </c>
      <c r="D47" s="58">
        <v>983</v>
      </c>
      <c r="E47" s="59"/>
      <c r="F47" s="58">
        <v>1100</v>
      </c>
      <c r="G47" s="58">
        <v>1051</v>
      </c>
      <c r="H47" s="58">
        <v>1162</v>
      </c>
      <c r="I47" s="58">
        <v>1691</v>
      </c>
      <c r="J47" s="58">
        <v>2432</v>
      </c>
      <c r="K47" s="58">
        <v>1666</v>
      </c>
      <c r="L47" s="60">
        <v>-31.496710526315784</v>
      </c>
      <c r="M47" s="60">
        <v>69.481180061037648</v>
      </c>
      <c r="N47" s="60">
        <v>-68.654336734693871</v>
      </c>
      <c r="O47" s="26"/>
      <c r="Q47" s="106"/>
      <c r="R47" s="106"/>
      <c r="S47" s="106"/>
      <c r="T47" s="106"/>
      <c r="U47" s="106"/>
      <c r="V47" s="116"/>
      <c r="W47" s="116"/>
      <c r="X47" s="116"/>
      <c r="Y47" s="116"/>
      <c r="Z47" s="116"/>
    </row>
    <row r="48" spans="1:26" x14ac:dyDescent="0.2">
      <c r="A48" s="121">
        <v>31035</v>
      </c>
      <c r="B48" s="57" t="s">
        <v>237</v>
      </c>
      <c r="C48" s="58">
        <v>1749</v>
      </c>
      <c r="D48" s="58">
        <v>2668</v>
      </c>
      <c r="E48" s="59"/>
      <c r="F48" s="58">
        <v>1371</v>
      </c>
      <c r="G48" s="58">
        <v>1354</v>
      </c>
      <c r="H48" s="58">
        <v>1611</v>
      </c>
      <c r="I48" s="58">
        <v>1291</v>
      </c>
      <c r="J48" s="58">
        <v>1042</v>
      </c>
      <c r="K48" s="58">
        <v>1051</v>
      </c>
      <c r="L48" s="60">
        <v>0.86372360844528817</v>
      </c>
      <c r="M48" s="60">
        <v>-60.607196401799101</v>
      </c>
      <c r="N48" s="60">
        <v>52.544311034877069</v>
      </c>
      <c r="O48" s="26"/>
      <c r="Q48" s="106"/>
      <c r="R48" s="106"/>
      <c r="S48" s="106"/>
      <c r="T48" s="106"/>
      <c r="U48" s="106"/>
      <c r="V48" s="116"/>
      <c r="W48" s="116"/>
      <c r="X48" s="116"/>
      <c r="Y48" s="116"/>
      <c r="Z48" s="116"/>
    </row>
    <row r="49" spans="1:26" x14ac:dyDescent="0.2">
      <c r="A49" s="121">
        <v>31036</v>
      </c>
      <c r="B49" s="57" t="s">
        <v>238</v>
      </c>
      <c r="C49" s="58">
        <v>1338</v>
      </c>
      <c r="D49" s="58">
        <v>2255</v>
      </c>
      <c r="E49" s="59"/>
      <c r="F49" s="58">
        <v>1795</v>
      </c>
      <c r="G49" s="58">
        <v>1258</v>
      </c>
      <c r="H49" s="58">
        <v>1136</v>
      </c>
      <c r="I49" s="58">
        <v>899</v>
      </c>
      <c r="J49" s="58">
        <v>862</v>
      </c>
      <c r="K49" s="58">
        <v>859</v>
      </c>
      <c r="L49" s="60">
        <v>-0.34802784222738303</v>
      </c>
      <c r="M49" s="60">
        <v>-61.906873614190694</v>
      </c>
      <c r="N49" s="60">
        <v>68.535127055306418</v>
      </c>
      <c r="O49" s="26"/>
      <c r="Q49" s="106"/>
      <c r="R49" s="106"/>
      <c r="S49" s="106"/>
      <c r="T49" s="106"/>
      <c r="U49" s="106"/>
      <c r="V49" s="116"/>
      <c r="W49" s="116"/>
      <c r="X49" s="116"/>
      <c r="Y49" s="116"/>
      <c r="Z49" s="116"/>
    </row>
    <row r="50" spans="1:26" x14ac:dyDescent="0.2">
      <c r="A50" s="121">
        <v>31037</v>
      </c>
      <c r="B50" s="57" t="s">
        <v>109</v>
      </c>
      <c r="C50" s="58">
        <v>2069</v>
      </c>
      <c r="D50" s="58">
        <v>3963</v>
      </c>
      <c r="E50" s="59"/>
      <c r="F50" s="58">
        <v>2708</v>
      </c>
      <c r="G50" s="58">
        <v>2208</v>
      </c>
      <c r="H50" s="58">
        <v>2311</v>
      </c>
      <c r="I50" s="58">
        <v>2243</v>
      </c>
      <c r="J50" s="58">
        <v>2269</v>
      </c>
      <c r="K50" s="58">
        <v>2007</v>
      </c>
      <c r="L50" s="60">
        <v>-11.546936976641698</v>
      </c>
      <c r="M50" s="60">
        <v>-49.356548069644212</v>
      </c>
      <c r="N50" s="60">
        <v>91.541807636539389</v>
      </c>
      <c r="O50" s="26"/>
      <c r="Q50" s="106"/>
      <c r="R50" s="106"/>
      <c r="S50" s="106"/>
      <c r="T50" s="106"/>
      <c r="U50" s="106"/>
      <c r="V50" s="116"/>
      <c r="W50" s="116"/>
      <c r="X50" s="116"/>
      <c r="Y50" s="116"/>
      <c r="Z50" s="116"/>
    </row>
    <row r="51" spans="1:26" x14ac:dyDescent="0.2">
      <c r="A51" s="121">
        <v>31038</v>
      </c>
      <c r="B51" s="57" t="s">
        <v>110</v>
      </c>
      <c r="C51" s="58">
        <v>2447</v>
      </c>
      <c r="D51" s="58">
        <v>5522</v>
      </c>
      <c r="E51" s="59"/>
      <c r="F51" s="58">
        <v>4751</v>
      </c>
      <c r="G51" s="58">
        <v>3015</v>
      </c>
      <c r="H51" s="58">
        <v>3979</v>
      </c>
      <c r="I51" s="58">
        <v>3990</v>
      </c>
      <c r="J51" s="58">
        <v>3364</v>
      </c>
      <c r="K51" s="58">
        <v>2801</v>
      </c>
      <c r="L51" s="60">
        <v>-16.736028537455404</v>
      </c>
      <c r="M51" s="60">
        <v>-49.275624773632742</v>
      </c>
      <c r="N51" s="60">
        <v>125.6640784634246</v>
      </c>
      <c r="O51" s="26"/>
      <c r="Q51" s="106"/>
      <c r="R51" s="106"/>
      <c r="S51" s="106"/>
      <c r="T51" s="106"/>
      <c r="U51" s="106"/>
      <c r="V51" s="116"/>
      <c r="W51" s="116"/>
      <c r="X51" s="116"/>
      <c r="Y51" s="116"/>
      <c r="Z51" s="116"/>
    </row>
    <row r="52" spans="1:26" x14ac:dyDescent="0.2">
      <c r="A52" s="121">
        <v>31039</v>
      </c>
      <c r="B52" s="57" t="s">
        <v>111</v>
      </c>
      <c r="C52" s="58">
        <v>1830</v>
      </c>
      <c r="D52" s="58">
        <v>1463</v>
      </c>
      <c r="E52" s="59"/>
      <c r="F52" s="58">
        <v>2565</v>
      </c>
      <c r="G52" s="58">
        <v>2684</v>
      </c>
      <c r="H52" s="58">
        <v>3532</v>
      </c>
      <c r="I52" s="58">
        <v>2970</v>
      </c>
      <c r="J52" s="58">
        <v>2713</v>
      </c>
      <c r="K52" s="58">
        <v>2487</v>
      </c>
      <c r="L52" s="60">
        <v>-8.3302617029119013</v>
      </c>
      <c r="M52" s="60">
        <v>69.993164730006825</v>
      </c>
      <c r="N52" s="60">
        <v>-20.05464480874317</v>
      </c>
      <c r="O52" s="26"/>
      <c r="Q52" s="106"/>
      <c r="R52" s="106"/>
      <c r="S52" s="106"/>
      <c r="T52" s="106"/>
      <c r="U52" s="106"/>
      <c r="V52" s="116"/>
      <c r="W52" s="116"/>
      <c r="X52" s="116"/>
      <c r="Y52" s="116"/>
      <c r="Z52" s="116"/>
    </row>
    <row r="53" spans="1:26" x14ac:dyDescent="0.2">
      <c r="A53" s="20"/>
      <c r="B53" s="57"/>
      <c r="C53" s="63"/>
      <c r="D53" s="63"/>
      <c r="E53" s="63"/>
      <c r="F53" s="63"/>
      <c r="G53" s="63"/>
      <c r="H53" s="63"/>
      <c r="I53" s="63"/>
      <c r="J53" s="63"/>
      <c r="K53" s="63"/>
      <c r="L53" s="56"/>
      <c r="M53" s="56"/>
      <c r="N53" s="56"/>
      <c r="O53" s="26"/>
    </row>
    <row r="54" spans="1:26" x14ac:dyDescent="0.2">
      <c r="A54" s="51"/>
      <c r="B54" s="91" t="s">
        <v>345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26" x14ac:dyDescent="0.2">
      <c r="A55" s="20"/>
      <c r="B55" s="89" t="s">
        <v>356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26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26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26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26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2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26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26" s="20" customFormat="1" x14ac:dyDescent="0.2"/>
    <row r="63" spans="1:26" s="20" customFormat="1" x14ac:dyDescent="0.2"/>
    <row r="64" spans="1:26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pans="1:15" s="20" customFormat="1" x14ac:dyDescent="0.2"/>
    <row r="178" spans="1:15" s="20" customFormat="1" x14ac:dyDescent="0.2"/>
    <row r="179" spans="1:15" s="20" customFormat="1" x14ac:dyDescent="0.2"/>
    <row r="180" spans="1:15" s="20" customFormat="1" x14ac:dyDescent="0.2"/>
    <row r="181" spans="1:15" s="20" customFormat="1" x14ac:dyDescent="0.2"/>
    <row r="182" spans="1:15" s="20" customFormat="1" x14ac:dyDescent="0.2"/>
    <row r="183" spans="1:15" s="20" customFormat="1" x14ac:dyDescent="0.2"/>
    <row r="184" spans="1:15" s="20" customFormat="1" x14ac:dyDescent="0.2"/>
    <row r="185" spans="1:15" s="20" customFormat="1" x14ac:dyDescent="0.2"/>
    <row r="186" spans="1:15" s="20" customForma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s="20" customForma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</sheetData>
  <mergeCells count="5">
    <mergeCell ref="C9:N9"/>
    <mergeCell ref="C10:N10"/>
    <mergeCell ref="N12:N13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theme="3"/>
  </sheetPr>
  <dimension ref="A1:DL181"/>
  <sheetViews>
    <sheetView showGridLines="0" workbookViewId="0">
      <selection sqref="A1:O50"/>
    </sheetView>
  </sheetViews>
  <sheetFormatPr baseColWidth="10" defaultColWidth="11.5546875" defaultRowHeight="12.45" x14ac:dyDescent="0.2"/>
  <cols>
    <col min="1" max="1" width="2.6640625" style="21" customWidth="1"/>
    <col min="2" max="2" width="23.5546875" style="21" customWidth="1"/>
    <col min="3" max="4" width="11.44140625" style="21" customWidth="1"/>
    <col min="5" max="5" width="2.33203125" style="21" customWidth="1"/>
    <col min="6" max="6" width="11.33203125" style="21" customWidth="1"/>
    <col min="7" max="7" width="11" style="21" customWidth="1"/>
    <col min="8" max="8" width="10.88671875" style="21" customWidth="1"/>
    <col min="9" max="10" width="11.6640625" style="21" customWidth="1"/>
    <col min="11" max="11" width="11.109375" style="21" customWidth="1"/>
    <col min="12" max="13" width="10.33203125" style="21" customWidth="1"/>
    <col min="14" max="14" width="10.6640625" style="21" customWidth="1"/>
    <col min="15" max="15" width="1.6640625" style="21" customWidth="1"/>
    <col min="16" max="116" width="11.5546875" style="20"/>
    <col min="117" max="16384" width="11.5546875" style="21"/>
  </cols>
  <sheetData>
    <row r="1" spans="1:27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7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7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7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7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7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5"/>
    </row>
    <row r="9" spans="1:27" ht="15.75" customHeight="1" x14ac:dyDescent="0.25">
      <c r="A9" s="20"/>
      <c r="B9" s="20"/>
      <c r="C9" s="231" t="s">
        <v>351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6"/>
      <c r="R9" s="114"/>
      <c r="S9" s="114"/>
    </row>
    <row r="10" spans="1:27" ht="15.05" customHeight="1" x14ac:dyDescent="0.25">
      <c r="A10" s="20"/>
      <c r="C10" s="220" t="s">
        <v>350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6"/>
      <c r="R10" s="114"/>
      <c r="S10" s="114"/>
    </row>
    <row r="11" spans="1:27" ht="13.1" x14ac:dyDescent="0.25">
      <c r="A11" s="20"/>
      <c r="B11" s="20"/>
      <c r="C11" s="221" t="s">
        <v>415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6"/>
      <c r="R11" s="114"/>
      <c r="S11" s="114"/>
    </row>
    <row r="12" spans="1:27" ht="13.1" x14ac:dyDescent="0.25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4"/>
      <c r="S12" s="114"/>
    </row>
    <row r="13" spans="1:27" ht="19.149999999999999" customHeight="1" x14ac:dyDescent="0.25">
      <c r="A13" s="20"/>
      <c r="B13" s="27"/>
      <c r="C13" s="54">
        <v>2022</v>
      </c>
      <c r="D13" s="30">
        <v>2023</v>
      </c>
      <c r="E13" s="9"/>
      <c r="F13" s="179">
        <v>2024</v>
      </c>
      <c r="G13" s="179">
        <v>2024</v>
      </c>
      <c r="H13" s="178">
        <v>2024</v>
      </c>
      <c r="I13" s="179">
        <v>2024</v>
      </c>
      <c r="J13" s="179">
        <v>2024</v>
      </c>
      <c r="K13" s="179">
        <v>2024</v>
      </c>
      <c r="L13" s="222" t="s">
        <v>23</v>
      </c>
      <c r="M13" s="230" t="s">
        <v>416</v>
      </c>
      <c r="N13" s="230" t="s">
        <v>417</v>
      </c>
      <c r="O13" s="26"/>
      <c r="R13" s="114"/>
      <c r="S13" s="114"/>
    </row>
    <row r="14" spans="1:27" ht="13.1" x14ac:dyDescent="0.2">
      <c r="A14" s="20"/>
      <c r="B14" s="31"/>
      <c r="C14" s="168" t="s">
        <v>56</v>
      </c>
      <c r="D14" s="168" t="s">
        <v>56</v>
      </c>
      <c r="E14" s="203"/>
      <c r="F14" s="168" t="s">
        <v>51</v>
      </c>
      <c r="G14" s="168" t="s">
        <v>52</v>
      </c>
      <c r="H14" s="168" t="s">
        <v>53</v>
      </c>
      <c r="I14" s="168" t="s">
        <v>54</v>
      </c>
      <c r="J14" s="168" t="s">
        <v>55</v>
      </c>
      <c r="K14" s="168" t="s">
        <v>56</v>
      </c>
      <c r="L14" s="222"/>
      <c r="M14" s="230"/>
      <c r="N14" s="230"/>
      <c r="O14" s="26"/>
      <c r="R14" s="114"/>
      <c r="S14" s="114"/>
    </row>
    <row r="15" spans="1:27" ht="13.1" x14ac:dyDescent="0.25">
      <c r="A15" s="55" t="s">
        <v>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26"/>
      <c r="R15" s="114"/>
      <c r="S15" s="114"/>
    </row>
    <row r="16" spans="1:27" x14ac:dyDescent="0.2">
      <c r="A16" s="121">
        <v>41003</v>
      </c>
      <c r="B16" s="57" t="s">
        <v>239</v>
      </c>
      <c r="C16" s="58">
        <v>8453.5</v>
      </c>
      <c r="D16" s="58">
        <v>9537</v>
      </c>
      <c r="E16" s="59"/>
      <c r="F16" s="58">
        <v>9607</v>
      </c>
      <c r="G16" s="58">
        <v>9494</v>
      </c>
      <c r="H16" s="58">
        <v>9585</v>
      </c>
      <c r="I16" s="58">
        <v>9609.3333333333339</v>
      </c>
      <c r="J16" s="58">
        <v>9695</v>
      </c>
      <c r="K16" s="58">
        <v>9679.6666666666661</v>
      </c>
      <c r="L16" s="60">
        <v>-0.15815712566615847</v>
      </c>
      <c r="M16" s="60">
        <v>1.4959281395267476</v>
      </c>
      <c r="N16" s="60">
        <v>12.817176317501634</v>
      </c>
      <c r="O16" s="26"/>
      <c r="Q16" s="106"/>
      <c r="R16" s="114"/>
      <c r="S16" s="114"/>
      <c r="T16" s="106"/>
      <c r="U16" s="106"/>
      <c r="V16" s="116"/>
      <c r="W16" s="116"/>
      <c r="X16" s="116"/>
      <c r="Y16" s="116"/>
      <c r="Z16" s="116"/>
      <c r="AA16" s="116"/>
    </row>
    <row r="17" spans="1:27" x14ac:dyDescent="0.2">
      <c r="A17" s="121">
        <v>41004</v>
      </c>
      <c r="B17" s="57" t="s">
        <v>240</v>
      </c>
      <c r="C17" s="58">
        <v>8480.5</v>
      </c>
      <c r="D17" s="58">
        <v>9527</v>
      </c>
      <c r="E17" s="59"/>
      <c r="F17" s="58">
        <v>9596.6666666666661</v>
      </c>
      <c r="G17" s="58">
        <v>9495.6666666666661</v>
      </c>
      <c r="H17" s="58">
        <v>9585</v>
      </c>
      <c r="I17" s="58">
        <v>9684</v>
      </c>
      <c r="J17" s="58">
        <v>9703</v>
      </c>
      <c r="K17" s="58">
        <v>9696</v>
      </c>
      <c r="L17" s="60">
        <v>-7.2142636298055951E-2</v>
      </c>
      <c r="M17" s="60">
        <v>1.7739057415765647</v>
      </c>
      <c r="N17" s="60">
        <v>12.340074288072644</v>
      </c>
      <c r="O17" s="26"/>
      <c r="Q17" s="106"/>
      <c r="R17" s="114"/>
      <c r="S17" s="114"/>
      <c r="T17" s="106"/>
      <c r="U17" s="106"/>
      <c r="V17" s="116"/>
      <c r="W17" s="116"/>
      <c r="X17" s="116"/>
      <c r="Y17" s="116"/>
      <c r="Z17" s="116"/>
      <c r="AA17" s="116"/>
    </row>
    <row r="18" spans="1:27" x14ac:dyDescent="0.2">
      <c r="A18" s="121">
        <v>41007</v>
      </c>
      <c r="B18" s="57" t="s">
        <v>241</v>
      </c>
      <c r="C18" s="58">
        <v>4807.666666666667</v>
      </c>
      <c r="D18" s="58">
        <v>4466.666666666667</v>
      </c>
      <c r="E18" s="59"/>
      <c r="F18" s="58">
        <v>4392.666666666667</v>
      </c>
      <c r="G18" s="58">
        <v>4371.333333333333</v>
      </c>
      <c r="H18" s="58">
        <v>4380</v>
      </c>
      <c r="I18" s="58">
        <v>4391.333333333333</v>
      </c>
      <c r="J18" s="58">
        <v>4478</v>
      </c>
      <c r="K18" s="58">
        <v>4344</v>
      </c>
      <c r="L18" s="60">
        <v>-2.9924073246985317</v>
      </c>
      <c r="M18" s="60">
        <v>-2.7462686567164218</v>
      </c>
      <c r="N18" s="60">
        <v>-7.0928378284684239</v>
      </c>
      <c r="O18" s="26"/>
      <c r="Q18" s="106"/>
      <c r="R18" s="114"/>
      <c r="S18" s="114"/>
      <c r="T18" s="106"/>
      <c r="U18" s="106"/>
      <c r="V18" s="116"/>
      <c r="W18" s="116"/>
      <c r="X18" s="116"/>
      <c r="Y18" s="116"/>
      <c r="Z18" s="116"/>
      <c r="AA18" s="116"/>
    </row>
    <row r="19" spans="1:27" x14ac:dyDescent="0.2">
      <c r="A19" s="121">
        <v>41008</v>
      </c>
      <c r="B19" s="57" t="s">
        <v>242</v>
      </c>
      <c r="C19" s="58">
        <v>379</v>
      </c>
      <c r="D19" s="58">
        <v>385</v>
      </c>
      <c r="E19" s="59"/>
      <c r="F19" s="58">
        <v>446</v>
      </c>
      <c r="G19" s="58">
        <v>398</v>
      </c>
      <c r="H19" s="58">
        <v>454.5</v>
      </c>
      <c r="I19" s="58">
        <v>450</v>
      </c>
      <c r="J19" s="58">
        <v>459.5</v>
      </c>
      <c r="K19" s="58">
        <v>463</v>
      </c>
      <c r="L19" s="60">
        <v>0.76169749727965641</v>
      </c>
      <c r="M19" s="60">
        <v>20.259740259740266</v>
      </c>
      <c r="N19" s="60">
        <v>1.5831134564643801</v>
      </c>
      <c r="O19" s="61"/>
      <c r="Q19" s="106"/>
      <c r="R19" s="106"/>
      <c r="S19" s="106"/>
      <c r="T19" s="106"/>
      <c r="U19" s="106"/>
      <c r="V19" s="116"/>
      <c r="W19" s="116"/>
      <c r="X19" s="116"/>
      <c r="Y19" s="116"/>
      <c r="Z19" s="116"/>
      <c r="AA19" s="116"/>
    </row>
    <row r="20" spans="1:27" x14ac:dyDescent="0.2">
      <c r="A20" s="121">
        <v>41009</v>
      </c>
      <c r="B20" s="57" t="s">
        <v>243</v>
      </c>
      <c r="C20" s="58">
        <v>122929</v>
      </c>
      <c r="D20" s="58">
        <v>119377</v>
      </c>
      <c r="E20" s="59"/>
      <c r="F20" s="58">
        <v>124642</v>
      </c>
      <c r="G20" s="58">
        <v>132222.5</v>
      </c>
      <c r="H20" s="58">
        <v>132512</v>
      </c>
      <c r="I20" s="58">
        <v>132395.5</v>
      </c>
      <c r="J20" s="58">
        <v>134422</v>
      </c>
      <c r="K20" s="58">
        <v>139228</v>
      </c>
      <c r="L20" s="60">
        <v>3.5753076133371087</v>
      </c>
      <c r="M20" s="60">
        <v>16.628831349422413</v>
      </c>
      <c r="N20" s="60">
        <v>-2.8894727851035973</v>
      </c>
      <c r="O20" s="26"/>
      <c r="Q20" s="106"/>
      <c r="R20" s="106"/>
      <c r="S20" s="106"/>
      <c r="T20" s="106"/>
      <c r="U20" s="106"/>
      <c r="V20" s="116"/>
      <c r="W20" s="116"/>
      <c r="X20" s="116"/>
      <c r="Y20" s="116"/>
      <c r="Z20" s="116"/>
      <c r="AA20" s="116"/>
    </row>
    <row r="21" spans="1:27" x14ac:dyDescent="0.2">
      <c r="A21" s="121">
        <v>41010</v>
      </c>
      <c r="B21" s="57" t="s">
        <v>244</v>
      </c>
      <c r="C21" s="58">
        <v>31192</v>
      </c>
      <c r="D21" s="58">
        <v>32295.5</v>
      </c>
      <c r="E21" s="59"/>
      <c r="F21" s="58">
        <v>33945</v>
      </c>
      <c r="G21" s="58">
        <v>34119.75</v>
      </c>
      <c r="H21" s="58">
        <v>34090.75</v>
      </c>
      <c r="I21" s="58">
        <v>34003.5</v>
      </c>
      <c r="J21" s="58">
        <v>34067.75</v>
      </c>
      <c r="K21" s="58">
        <v>33966.25</v>
      </c>
      <c r="L21" s="60">
        <v>-0.29793573100659332</v>
      </c>
      <c r="M21" s="60">
        <v>5.1733213605610784</v>
      </c>
      <c r="N21" s="60">
        <v>3.5377660938702205</v>
      </c>
      <c r="O21" s="26"/>
      <c r="Q21" s="106"/>
      <c r="R21" s="106"/>
      <c r="S21" s="106"/>
      <c r="T21" s="106"/>
      <c r="U21" s="106"/>
      <c r="V21" s="116"/>
      <c r="W21" s="116"/>
      <c r="X21" s="116"/>
      <c r="Y21" s="116"/>
      <c r="Z21" s="116"/>
      <c r="AA21" s="116"/>
    </row>
    <row r="22" spans="1:27" x14ac:dyDescent="0.2">
      <c r="A22" s="121">
        <v>41011</v>
      </c>
      <c r="B22" s="57" t="s">
        <v>112</v>
      </c>
      <c r="C22" s="58">
        <v>13677.5</v>
      </c>
      <c r="D22" s="58">
        <v>16301.5</v>
      </c>
      <c r="E22" s="59"/>
      <c r="F22" s="58">
        <v>22927.5</v>
      </c>
      <c r="G22" s="58">
        <v>26064.75</v>
      </c>
      <c r="H22" s="58">
        <v>26885.75</v>
      </c>
      <c r="I22" s="58">
        <v>27406</v>
      </c>
      <c r="J22" s="58">
        <v>28033.25</v>
      </c>
      <c r="K22" s="58">
        <v>28811</v>
      </c>
      <c r="L22" s="60">
        <v>2.7743839904399215</v>
      </c>
      <c r="M22" s="60">
        <v>76.738336962856167</v>
      </c>
      <c r="N22" s="60">
        <v>19.184792542496808</v>
      </c>
      <c r="O22" s="26"/>
      <c r="Q22" s="106"/>
      <c r="R22" s="106"/>
      <c r="S22" s="106"/>
      <c r="T22" s="106"/>
      <c r="U22" s="106"/>
      <c r="V22" s="116"/>
      <c r="W22" s="116"/>
      <c r="X22" s="116"/>
      <c r="Y22" s="116"/>
      <c r="Z22" s="116"/>
      <c r="AA22" s="116"/>
    </row>
    <row r="23" spans="1:27" x14ac:dyDescent="0.2">
      <c r="A23" s="121">
        <v>41012</v>
      </c>
      <c r="B23" s="57" t="s">
        <v>245</v>
      </c>
      <c r="C23" s="58">
        <v>20470</v>
      </c>
      <c r="D23" s="58">
        <v>27983</v>
      </c>
      <c r="E23" s="59"/>
      <c r="F23" s="58">
        <v>27488</v>
      </c>
      <c r="G23" s="58">
        <v>27561</v>
      </c>
      <c r="H23" s="58">
        <v>28268</v>
      </c>
      <c r="I23" s="58">
        <v>28244</v>
      </c>
      <c r="J23" s="58">
        <v>28505</v>
      </c>
      <c r="K23" s="58">
        <v>28184</v>
      </c>
      <c r="L23" s="60">
        <v>-1.1261182248728296</v>
      </c>
      <c r="M23" s="60">
        <v>0.71829324947290107</v>
      </c>
      <c r="N23" s="60">
        <v>36.702491450903764</v>
      </c>
      <c r="O23" s="26"/>
      <c r="Q23" s="106"/>
      <c r="R23" s="106"/>
      <c r="S23" s="106"/>
      <c r="T23" s="106"/>
      <c r="U23" s="106"/>
      <c r="V23" s="116"/>
      <c r="W23" s="116"/>
      <c r="X23" s="116"/>
      <c r="Y23" s="116"/>
      <c r="Z23" s="116"/>
      <c r="AA23" s="116"/>
    </row>
    <row r="24" spans="1:27" x14ac:dyDescent="0.2">
      <c r="A24" s="121">
        <v>41013</v>
      </c>
      <c r="B24" s="57" t="s">
        <v>246</v>
      </c>
      <c r="C24" s="58">
        <v>14615</v>
      </c>
      <c r="D24" s="58">
        <v>19172</v>
      </c>
      <c r="E24" s="59"/>
      <c r="F24" s="58">
        <v>21961</v>
      </c>
      <c r="G24" s="58">
        <v>21319</v>
      </c>
      <c r="H24" s="58">
        <v>22090</v>
      </c>
      <c r="I24" s="58">
        <v>23094</v>
      </c>
      <c r="J24" s="58">
        <v>23194</v>
      </c>
      <c r="K24" s="58">
        <v>23299</v>
      </c>
      <c r="L24" s="60">
        <v>0.4527032853324231</v>
      </c>
      <c r="M24" s="60">
        <v>21.526184018360105</v>
      </c>
      <c r="N24" s="60">
        <v>31.180294218268912</v>
      </c>
      <c r="O24" s="26"/>
      <c r="Q24" s="106"/>
      <c r="R24" s="106"/>
      <c r="S24" s="106"/>
      <c r="T24" s="106"/>
      <c r="U24" s="106"/>
      <c r="V24" s="116"/>
      <c r="W24" s="116"/>
      <c r="X24" s="116"/>
      <c r="Y24" s="116"/>
      <c r="Z24" s="116"/>
      <c r="AA24" s="116"/>
    </row>
    <row r="25" spans="1:27" x14ac:dyDescent="0.2">
      <c r="A25" s="121">
        <v>41014</v>
      </c>
      <c r="B25" s="57" t="s">
        <v>247</v>
      </c>
      <c r="C25" s="58">
        <v>13707</v>
      </c>
      <c r="D25" s="58">
        <v>13507.5</v>
      </c>
      <c r="E25" s="59"/>
      <c r="F25" s="58">
        <v>18260</v>
      </c>
      <c r="G25" s="58">
        <v>15709.5</v>
      </c>
      <c r="H25" s="58">
        <v>15762</v>
      </c>
      <c r="I25" s="58">
        <v>15663</v>
      </c>
      <c r="J25" s="58">
        <v>15526</v>
      </c>
      <c r="K25" s="58">
        <v>15538.5</v>
      </c>
      <c r="L25" s="60">
        <v>8.0510112070086848E-2</v>
      </c>
      <c r="M25" s="60">
        <v>15.036091060521928</v>
      </c>
      <c r="N25" s="60">
        <v>-1.4554607135040531</v>
      </c>
      <c r="O25" s="26"/>
      <c r="Q25" s="106"/>
      <c r="R25" s="106"/>
      <c r="S25" s="106"/>
      <c r="T25" s="106"/>
      <c r="U25" s="106"/>
      <c r="V25" s="116"/>
      <c r="W25" s="116"/>
      <c r="X25" s="116"/>
      <c r="Y25" s="116"/>
      <c r="Z25" s="116"/>
      <c r="AA25" s="116"/>
    </row>
    <row r="26" spans="1:27" x14ac:dyDescent="0.2">
      <c r="A26" s="121">
        <v>41015</v>
      </c>
      <c r="B26" s="57" t="s">
        <v>248</v>
      </c>
      <c r="C26" s="58">
        <v>24233</v>
      </c>
      <c r="D26" s="58">
        <v>35992</v>
      </c>
      <c r="E26" s="59"/>
      <c r="F26" s="58">
        <v>40291</v>
      </c>
      <c r="G26" s="58">
        <v>40727</v>
      </c>
      <c r="H26" s="58">
        <v>40578.5</v>
      </c>
      <c r="I26" s="58">
        <v>40236.5</v>
      </c>
      <c r="J26" s="58">
        <v>39654</v>
      </c>
      <c r="K26" s="58">
        <v>39228.5</v>
      </c>
      <c r="L26" s="60">
        <v>-1.0730317244161958</v>
      </c>
      <c r="M26" s="60">
        <v>8.9922760613469599</v>
      </c>
      <c r="N26" s="60">
        <v>48.524738992283247</v>
      </c>
      <c r="O26" s="26"/>
      <c r="Q26" s="106"/>
      <c r="R26" s="106"/>
      <c r="S26" s="106"/>
      <c r="T26" s="106"/>
      <c r="U26" s="106"/>
      <c r="V26" s="116"/>
      <c r="W26" s="116"/>
      <c r="X26" s="116"/>
      <c r="Y26" s="116"/>
      <c r="Z26" s="116"/>
      <c r="AA26" s="116"/>
    </row>
    <row r="27" spans="1:27" x14ac:dyDescent="0.2">
      <c r="A27" s="121">
        <v>41016</v>
      </c>
      <c r="B27" s="57" t="s">
        <v>113</v>
      </c>
      <c r="C27" s="58">
        <v>3803.3333333333335</v>
      </c>
      <c r="D27" s="58">
        <v>3728.3333333333335</v>
      </c>
      <c r="E27" s="59"/>
      <c r="F27" s="58">
        <v>3382.5</v>
      </c>
      <c r="G27" s="58">
        <v>3286</v>
      </c>
      <c r="H27" s="58">
        <v>3312</v>
      </c>
      <c r="I27" s="58">
        <v>3275.5</v>
      </c>
      <c r="J27" s="58">
        <v>3243.75</v>
      </c>
      <c r="K27" s="58">
        <v>3153</v>
      </c>
      <c r="L27" s="60">
        <v>-2.7976878612716805</v>
      </c>
      <c r="M27" s="60">
        <v>-15.431381314260173</v>
      </c>
      <c r="N27" s="60">
        <v>-1.9719544259421573</v>
      </c>
      <c r="O27" s="26"/>
      <c r="Q27" s="106"/>
      <c r="R27" s="106"/>
      <c r="S27" s="106"/>
      <c r="T27" s="106"/>
      <c r="U27" s="106"/>
      <c r="V27" s="116"/>
      <c r="W27" s="116"/>
      <c r="X27" s="116"/>
      <c r="Y27" s="116"/>
      <c r="Z27" s="116"/>
      <c r="AA27" s="116"/>
    </row>
    <row r="28" spans="1:27" x14ac:dyDescent="0.2">
      <c r="A28" s="121">
        <v>41017</v>
      </c>
      <c r="B28" s="57" t="s">
        <v>249</v>
      </c>
      <c r="C28" s="58">
        <v>4568</v>
      </c>
      <c r="D28" s="58">
        <v>4726.666666666667</v>
      </c>
      <c r="E28" s="59"/>
      <c r="F28" s="58">
        <v>4251</v>
      </c>
      <c r="G28" s="58">
        <v>4229.25</v>
      </c>
      <c r="H28" s="58">
        <v>4272.5</v>
      </c>
      <c r="I28" s="58">
        <v>4376.5</v>
      </c>
      <c r="J28" s="58">
        <v>4244.25</v>
      </c>
      <c r="K28" s="58">
        <v>4196</v>
      </c>
      <c r="L28" s="60">
        <v>-1.1368321847205043</v>
      </c>
      <c r="M28" s="60">
        <v>-11.227080394922428</v>
      </c>
      <c r="N28" s="60">
        <v>3.4734384121424489</v>
      </c>
      <c r="O28" s="26"/>
      <c r="Q28" s="106"/>
      <c r="R28" s="106"/>
      <c r="S28" s="106"/>
      <c r="T28" s="106"/>
      <c r="U28" s="106"/>
      <c r="V28" s="116"/>
      <c r="W28" s="116"/>
      <c r="X28" s="116"/>
      <c r="Y28" s="116"/>
      <c r="Z28" s="116"/>
      <c r="AA28" s="116"/>
    </row>
    <row r="29" spans="1:27" x14ac:dyDescent="0.2">
      <c r="A29" s="121">
        <v>41018</v>
      </c>
      <c r="B29" s="57" t="s">
        <v>250</v>
      </c>
      <c r="C29" s="58">
        <v>29414.666666666668</v>
      </c>
      <c r="D29" s="58">
        <v>34082</v>
      </c>
      <c r="E29" s="59"/>
      <c r="F29" s="58">
        <v>39309.333333333336</v>
      </c>
      <c r="G29" s="58">
        <v>39489.666666666664</v>
      </c>
      <c r="H29" s="58">
        <v>39629.666666666664</v>
      </c>
      <c r="I29" s="58">
        <v>39584.333333333336</v>
      </c>
      <c r="J29" s="58">
        <v>39444.333333333336</v>
      </c>
      <c r="K29" s="58">
        <v>39722.333333333336</v>
      </c>
      <c r="L29" s="60">
        <v>0.7047907177203383</v>
      </c>
      <c r="M29" s="60">
        <v>16.549302662206845</v>
      </c>
      <c r="N29" s="60">
        <v>15.867367753048356</v>
      </c>
      <c r="O29" s="26"/>
      <c r="Q29" s="106"/>
      <c r="R29" s="106"/>
      <c r="S29" s="106"/>
      <c r="T29" s="106"/>
      <c r="U29" s="106"/>
      <c r="V29" s="116"/>
      <c r="W29" s="116"/>
      <c r="X29" s="116"/>
      <c r="Y29" s="116"/>
      <c r="Z29" s="116"/>
      <c r="AA29" s="116"/>
    </row>
    <row r="30" spans="1:27" x14ac:dyDescent="0.2">
      <c r="A30" s="121">
        <v>41019</v>
      </c>
      <c r="B30" s="57" t="s">
        <v>251</v>
      </c>
      <c r="C30" s="58">
        <v>29216.5</v>
      </c>
      <c r="D30" s="58">
        <v>29801</v>
      </c>
      <c r="E30" s="59"/>
      <c r="F30" s="58">
        <v>29147.5</v>
      </c>
      <c r="G30" s="58">
        <v>29458.5</v>
      </c>
      <c r="H30" s="58">
        <v>29490</v>
      </c>
      <c r="I30" s="58">
        <v>29055</v>
      </c>
      <c r="J30" s="58">
        <v>29091</v>
      </c>
      <c r="K30" s="58">
        <v>29330</v>
      </c>
      <c r="L30" s="60">
        <v>0.82155993262520433</v>
      </c>
      <c r="M30" s="60">
        <v>-1.58048387637999</v>
      </c>
      <c r="N30" s="60">
        <v>2.0005818629883709</v>
      </c>
      <c r="O30" s="26"/>
      <c r="Q30" s="106"/>
      <c r="R30" s="106"/>
      <c r="S30" s="106"/>
      <c r="T30" s="106"/>
      <c r="U30" s="106"/>
      <c r="V30" s="116"/>
      <c r="W30" s="116"/>
      <c r="X30" s="116"/>
      <c r="Y30" s="116"/>
      <c r="Z30" s="116"/>
      <c r="AA30" s="116"/>
    </row>
    <row r="31" spans="1:27" x14ac:dyDescent="0.2">
      <c r="A31" s="121">
        <v>41020</v>
      </c>
      <c r="B31" s="57" t="s">
        <v>115</v>
      </c>
      <c r="C31" s="58">
        <v>9708.5</v>
      </c>
      <c r="D31" s="58">
        <v>7336.666666666667</v>
      </c>
      <c r="E31" s="59"/>
      <c r="F31" s="58">
        <v>6958.5</v>
      </c>
      <c r="G31" s="58">
        <v>6829</v>
      </c>
      <c r="H31" s="58">
        <v>6853.75</v>
      </c>
      <c r="I31" s="58">
        <v>6820.25</v>
      </c>
      <c r="J31" s="58">
        <v>6931</v>
      </c>
      <c r="K31" s="58">
        <v>6993.5</v>
      </c>
      <c r="L31" s="60">
        <v>0.90174577982975457</v>
      </c>
      <c r="M31" s="60">
        <v>-4.6774193548387188</v>
      </c>
      <c r="N31" s="60">
        <v>-24.4304818801394</v>
      </c>
      <c r="O31" s="26"/>
      <c r="Q31" s="106"/>
      <c r="R31" s="106"/>
      <c r="S31" s="106"/>
      <c r="T31" s="106"/>
      <c r="U31" s="106"/>
      <c r="V31" s="116"/>
      <c r="W31" s="116"/>
      <c r="X31" s="116"/>
      <c r="Y31" s="116"/>
      <c r="Z31" s="116"/>
      <c r="AA31" s="116"/>
    </row>
    <row r="32" spans="1:27" x14ac:dyDescent="0.2">
      <c r="A32" s="121">
        <v>41021</v>
      </c>
      <c r="B32" s="57" t="s">
        <v>116</v>
      </c>
      <c r="C32" s="58">
        <v>13248</v>
      </c>
      <c r="D32" s="58">
        <v>14493.5</v>
      </c>
      <c r="E32" s="59"/>
      <c r="F32" s="58">
        <v>15114</v>
      </c>
      <c r="G32" s="58">
        <v>14965.333333333334</v>
      </c>
      <c r="H32" s="58">
        <v>15024</v>
      </c>
      <c r="I32" s="58">
        <v>14981.333333333334</v>
      </c>
      <c r="J32" s="58">
        <v>14958</v>
      </c>
      <c r="K32" s="58">
        <v>15084.666666666666</v>
      </c>
      <c r="L32" s="60">
        <v>0.8468155279226286</v>
      </c>
      <c r="M32" s="60">
        <v>4.0788399397430952</v>
      </c>
      <c r="N32" s="60">
        <v>9.4014190821255958</v>
      </c>
      <c r="O32" s="26"/>
      <c r="Q32" s="106"/>
      <c r="R32" s="106"/>
      <c r="S32" s="106"/>
      <c r="T32" s="106"/>
      <c r="U32" s="106"/>
      <c r="V32" s="116"/>
      <c r="W32" s="116"/>
      <c r="X32" s="116"/>
      <c r="Y32" s="116"/>
      <c r="Z32" s="116"/>
      <c r="AA32" s="116"/>
    </row>
    <row r="33" spans="1:27" x14ac:dyDescent="0.2">
      <c r="A33" s="121">
        <v>41023</v>
      </c>
      <c r="B33" s="57" t="s">
        <v>252</v>
      </c>
      <c r="C33" s="58">
        <v>3140</v>
      </c>
      <c r="D33" s="58">
        <v>3149.75</v>
      </c>
      <c r="E33" s="59"/>
      <c r="F33" s="58">
        <v>3717</v>
      </c>
      <c r="G33" s="58">
        <v>3620.75</v>
      </c>
      <c r="H33" s="58">
        <v>3808.5</v>
      </c>
      <c r="I33" s="58">
        <v>4003.75</v>
      </c>
      <c r="J33" s="58">
        <v>4192.25</v>
      </c>
      <c r="K33" s="58">
        <v>4273.25</v>
      </c>
      <c r="L33" s="60">
        <v>1.9321366807800056</v>
      </c>
      <c r="M33" s="60">
        <v>35.669497579172948</v>
      </c>
      <c r="N33" s="60">
        <v>0.31050955414013703</v>
      </c>
      <c r="O33" s="26"/>
      <c r="Q33" s="106"/>
      <c r="R33" s="106"/>
      <c r="S33" s="106"/>
      <c r="T33" s="106"/>
      <c r="U33" s="106"/>
      <c r="V33" s="116"/>
      <c r="W33" s="116"/>
      <c r="X33" s="116"/>
      <c r="Y33" s="116"/>
      <c r="Z33" s="116"/>
      <c r="AA33" s="116"/>
    </row>
    <row r="34" spans="1:27" x14ac:dyDescent="0.2">
      <c r="A34" s="121">
        <v>41024</v>
      </c>
      <c r="B34" s="57" t="s">
        <v>117</v>
      </c>
      <c r="C34" s="58">
        <v>7684</v>
      </c>
      <c r="D34" s="58">
        <v>7686</v>
      </c>
      <c r="E34" s="59"/>
      <c r="F34" s="58">
        <v>7975.75</v>
      </c>
      <c r="G34" s="58">
        <v>7933.75</v>
      </c>
      <c r="H34" s="58">
        <v>8068.5</v>
      </c>
      <c r="I34" s="58">
        <v>8024.75</v>
      </c>
      <c r="J34" s="58">
        <v>7984</v>
      </c>
      <c r="K34" s="58">
        <v>7963.25</v>
      </c>
      <c r="L34" s="60">
        <v>-0.25989478957916257</v>
      </c>
      <c r="M34" s="60">
        <v>3.6072079104866095</v>
      </c>
      <c r="N34" s="60">
        <v>2.6028110359188616E-2</v>
      </c>
      <c r="O34" s="26"/>
      <c r="Q34" s="106"/>
      <c r="R34" s="106"/>
      <c r="S34" s="106"/>
      <c r="T34" s="106"/>
      <c r="U34" s="106"/>
      <c r="V34" s="116"/>
      <c r="W34" s="116"/>
      <c r="X34" s="116"/>
      <c r="Y34" s="116"/>
      <c r="Z34" s="116"/>
      <c r="AA34" s="116"/>
    </row>
    <row r="35" spans="1:27" x14ac:dyDescent="0.2">
      <c r="A35" s="121">
        <v>41025</v>
      </c>
      <c r="B35" s="57" t="s">
        <v>253</v>
      </c>
      <c r="C35" s="58">
        <v>1780.3333333333333</v>
      </c>
      <c r="D35" s="58">
        <v>1993.6666666666667</v>
      </c>
      <c r="E35" s="59"/>
      <c r="F35" s="58">
        <v>2036.25</v>
      </c>
      <c r="G35" s="58">
        <v>2065</v>
      </c>
      <c r="H35" s="58">
        <v>2066.5</v>
      </c>
      <c r="I35" s="58">
        <v>2031</v>
      </c>
      <c r="J35" s="58">
        <v>2043.25</v>
      </c>
      <c r="K35" s="58">
        <v>2049.75</v>
      </c>
      <c r="L35" s="60">
        <v>0.31812064113545535</v>
      </c>
      <c r="M35" s="60">
        <v>2.8130747366660991</v>
      </c>
      <c r="N35" s="60">
        <v>11.982774761280668</v>
      </c>
      <c r="O35" s="26"/>
      <c r="Q35" s="106"/>
      <c r="R35" s="106"/>
      <c r="S35" s="106"/>
      <c r="T35" s="106"/>
      <c r="U35" s="106"/>
      <c r="V35" s="116"/>
      <c r="W35" s="116"/>
      <c r="X35" s="116"/>
      <c r="Y35" s="116"/>
      <c r="Z35" s="116"/>
      <c r="AA35" s="116"/>
    </row>
    <row r="36" spans="1:27" x14ac:dyDescent="0.2">
      <c r="A36" s="121">
        <v>41027</v>
      </c>
      <c r="B36" s="57" t="s">
        <v>254</v>
      </c>
      <c r="C36" s="58">
        <v>17580</v>
      </c>
      <c r="D36" s="58">
        <v>17043.5</v>
      </c>
      <c r="E36" s="59"/>
      <c r="F36" s="58">
        <v>16121</v>
      </c>
      <c r="G36" s="58">
        <v>16128.5</v>
      </c>
      <c r="H36" s="58">
        <v>16305.5</v>
      </c>
      <c r="I36" s="58">
        <v>16281.5</v>
      </c>
      <c r="J36" s="58">
        <v>16279.5</v>
      </c>
      <c r="K36" s="58">
        <v>16288.5</v>
      </c>
      <c r="L36" s="60">
        <v>5.528425320187047E-2</v>
      </c>
      <c r="M36" s="60">
        <v>-4.4298412884677401</v>
      </c>
      <c r="N36" s="60">
        <v>-3.0517633674630229</v>
      </c>
      <c r="O36" s="26"/>
      <c r="Q36" s="106"/>
      <c r="R36" s="106"/>
      <c r="S36" s="106"/>
      <c r="T36" s="106"/>
      <c r="U36" s="106"/>
      <c r="V36" s="116"/>
      <c r="W36" s="116"/>
      <c r="X36" s="116"/>
      <c r="Y36" s="116"/>
      <c r="Z36" s="116"/>
      <c r="AA36" s="116"/>
    </row>
    <row r="37" spans="1:27" x14ac:dyDescent="0.2">
      <c r="A37" s="121">
        <v>41028</v>
      </c>
      <c r="B37" s="57" t="s">
        <v>255</v>
      </c>
      <c r="C37" s="58" t="s">
        <v>398</v>
      </c>
      <c r="D37" s="58">
        <v>29449</v>
      </c>
      <c r="E37" s="59"/>
      <c r="F37" s="58">
        <v>26104.333333333332</v>
      </c>
      <c r="G37" s="58">
        <v>24973.5</v>
      </c>
      <c r="H37" s="58">
        <v>24963</v>
      </c>
      <c r="I37" s="58">
        <v>24534.5</v>
      </c>
      <c r="J37" s="58">
        <v>24683.5</v>
      </c>
      <c r="K37" s="58">
        <v>24614.5</v>
      </c>
      <c r="L37" s="60">
        <v>-0.27953896327506111</v>
      </c>
      <c r="M37" s="60">
        <v>-16.416516689870619</v>
      </c>
      <c r="N37" s="60" t="s">
        <v>397</v>
      </c>
      <c r="O37" s="26"/>
      <c r="Q37" s="106"/>
      <c r="R37" s="106"/>
      <c r="S37" s="106"/>
      <c r="T37" s="106"/>
      <c r="U37" s="106"/>
      <c r="V37" s="116"/>
      <c r="W37" s="116"/>
      <c r="X37" s="116"/>
      <c r="Y37" s="116"/>
      <c r="Z37" s="116"/>
      <c r="AA37" s="116"/>
    </row>
    <row r="38" spans="1:27" x14ac:dyDescent="0.2">
      <c r="A38" s="121">
        <v>51001</v>
      </c>
      <c r="B38" s="57" t="s">
        <v>256</v>
      </c>
      <c r="C38" s="58">
        <v>3752.75</v>
      </c>
      <c r="D38" s="58">
        <v>3812.75</v>
      </c>
      <c r="E38" s="59"/>
      <c r="F38" s="58">
        <v>3952.75</v>
      </c>
      <c r="G38" s="58">
        <v>3968.25</v>
      </c>
      <c r="H38" s="58">
        <v>3974</v>
      </c>
      <c r="I38" s="58">
        <v>3916.5</v>
      </c>
      <c r="J38" s="58">
        <v>3809</v>
      </c>
      <c r="K38" s="58">
        <v>3858.25</v>
      </c>
      <c r="L38" s="60">
        <v>1.2929902861643416</v>
      </c>
      <c r="M38" s="60">
        <v>1.1933643695495322</v>
      </c>
      <c r="N38" s="60">
        <v>1.5988275264805729</v>
      </c>
      <c r="O38" s="26"/>
      <c r="Q38" s="106"/>
      <c r="R38" s="106"/>
      <c r="S38" s="106"/>
      <c r="T38" s="106"/>
      <c r="U38" s="106"/>
      <c r="V38" s="116"/>
      <c r="W38" s="116"/>
      <c r="X38" s="116"/>
      <c r="Y38" s="116"/>
      <c r="Z38" s="116"/>
      <c r="AA38" s="116"/>
    </row>
    <row r="39" spans="1:27" x14ac:dyDescent="0.2">
      <c r="A39" s="121">
        <v>51002</v>
      </c>
      <c r="B39" s="57" t="s">
        <v>257</v>
      </c>
      <c r="C39" s="58">
        <v>3509</v>
      </c>
      <c r="D39" s="58">
        <v>3338</v>
      </c>
      <c r="E39" s="59"/>
      <c r="F39" s="58">
        <v>3788.6666666666665</v>
      </c>
      <c r="G39" s="58">
        <v>3778.3333333333335</v>
      </c>
      <c r="H39" s="58">
        <v>3830</v>
      </c>
      <c r="I39" s="58">
        <v>3841</v>
      </c>
      <c r="J39" s="58">
        <v>3782.6666666666665</v>
      </c>
      <c r="K39" s="58">
        <v>3731</v>
      </c>
      <c r="L39" s="60">
        <v>-1.365879450123364</v>
      </c>
      <c r="M39" s="60">
        <v>11.773517076093466</v>
      </c>
      <c r="N39" s="60">
        <v>-4.8731832430891959</v>
      </c>
      <c r="O39" s="26"/>
      <c r="Q39" s="106"/>
      <c r="R39" s="106"/>
      <c r="S39" s="106"/>
      <c r="T39" s="106"/>
      <c r="U39" s="106"/>
      <c r="V39" s="116"/>
      <c r="W39" s="116"/>
      <c r="X39" s="116"/>
      <c r="Y39" s="116"/>
      <c r="Z39" s="116"/>
      <c r="AA39" s="116"/>
    </row>
    <row r="40" spans="1:27" x14ac:dyDescent="0.2">
      <c r="A40" s="121">
        <v>51003</v>
      </c>
      <c r="B40" s="57" t="s">
        <v>258</v>
      </c>
      <c r="C40" s="58">
        <v>4446.666666666667</v>
      </c>
      <c r="D40" s="58">
        <v>4826</v>
      </c>
      <c r="E40" s="59"/>
      <c r="F40" s="58">
        <v>4517.666666666667</v>
      </c>
      <c r="G40" s="58">
        <v>4394.333333333333</v>
      </c>
      <c r="H40" s="58">
        <v>4430</v>
      </c>
      <c r="I40" s="58">
        <v>4522.666666666667</v>
      </c>
      <c r="J40" s="58">
        <v>4523</v>
      </c>
      <c r="K40" s="58">
        <v>4477.666666666667</v>
      </c>
      <c r="L40" s="60">
        <v>-1.0022846193529333</v>
      </c>
      <c r="M40" s="60">
        <v>-7.2178477690288627</v>
      </c>
      <c r="N40" s="60">
        <v>8.5307346326836573</v>
      </c>
      <c r="O40" s="26"/>
      <c r="Q40" s="106"/>
      <c r="R40" s="106"/>
      <c r="S40" s="106"/>
      <c r="T40" s="106"/>
      <c r="U40" s="106"/>
      <c r="V40" s="116"/>
      <c r="W40" s="116"/>
      <c r="X40" s="116"/>
      <c r="Y40" s="116"/>
      <c r="Z40" s="116"/>
      <c r="AA40" s="116"/>
    </row>
    <row r="41" spans="1:27" x14ac:dyDescent="0.2">
      <c r="A41" s="121">
        <v>51004</v>
      </c>
      <c r="B41" s="57" t="s">
        <v>259</v>
      </c>
      <c r="C41" s="58">
        <v>15825</v>
      </c>
      <c r="D41" s="58">
        <v>11898</v>
      </c>
      <c r="E41" s="59"/>
      <c r="F41" s="58">
        <v>10490.25</v>
      </c>
      <c r="G41" s="58">
        <v>10674.75</v>
      </c>
      <c r="H41" s="58">
        <v>10689.75</v>
      </c>
      <c r="I41" s="58">
        <v>10667.75</v>
      </c>
      <c r="J41" s="58">
        <v>10338.25</v>
      </c>
      <c r="K41" s="58">
        <v>10064.5</v>
      </c>
      <c r="L41" s="60">
        <v>-2.6479336444756085</v>
      </c>
      <c r="M41" s="60">
        <v>-15.410152966885192</v>
      </c>
      <c r="N41" s="60">
        <v>-24.815165876777257</v>
      </c>
      <c r="O41" s="26"/>
      <c r="Q41" s="106"/>
      <c r="R41" s="106"/>
      <c r="S41" s="106"/>
      <c r="T41" s="106"/>
      <c r="U41" s="106"/>
      <c r="V41" s="116"/>
      <c r="W41" s="116"/>
      <c r="X41" s="116"/>
      <c r="Y41" s="116"/>
      <c r="Z41" s="116"/>
      <c r="AA41" s="116"/>
    </row>
    <row r="42" spans="1:27" x14ac:dyDescent="0.2">
      <c r="A42" s="121">
        <v>51005</v>
      </c>
      <c r="B42" s="57" t="s">
        <v>260</v>
      </c>
      <c r="C42" s="58">
        <v>15813</v>
      </c>
      <c r="D42" s="58">
        <v>10933.333333333334</v>
      </c>
      <c r="E42" s="59"/>
      <c r="F42" s="58">
        <v>10707.5</v>
      </c>
      <c r="G42" s="58">
        <v>10979.25</v>
      </c>
      <c r="H42" s="58">
        <v>11004</v>
      </c>
      <c r="I42" s="58">
        <v>11594.75</v>
      </c>
      <c r="J42" s="58">
        <v>10933.25</v>
      </c>
      <c r="K42" s="58">
        <v>10563.25</v>
      </c>
      <c r="L42" s="60">
        <v>-3.384172135458352</v>
      </c>
      <c r="M42" s="60">
        <v>-3.3849085365853737</v>
      </c>
      <c r="N42" s="60">
        <v>-30.858576276902973</v>
      </c>
      <c r="O42" s="26"/>
      <c r="Q42" s="106"/>
      <c r="R42" s="106"/>
      <c r="S42" s="106"/>
      <c r="T42" s="106"/>
      <c r="U42" s="106"/>
      <c r="V42" s="116"/>
      <c r="W42" s="116"/>
      <c r="X42" s="116"/>
      <c r="Y42" s="116"/>
      <c r="Z42" s="116"/>
      <c r="AA42" s="116"/>
    </row>
    <row r="43" spans="1:27" x14ac:dyDescent="0.2">
      <c r="A43" s="121">
        <v>51006</v>
      </c>
      <c r="B43" s="57" t="s">
        <v>261</v>
      </c>
      <c r="C43" s="58">
        <v>12629.666666666666</v>
      </c>
      <c r="D43" s="58" t="s">
        <v>398</v>
      </c>
      <c r="E43" s="59"/>
      <c r="F43" s="58">
        <v>8465</v>
      </c>
      <c r="G43" s="58">
        <v>8656.3333333333339</v>
      </c>
      <c r="H43" s="58">
        <v>8091.666666666667</v>
      </c>
      <c r="I43" s="58">
        <v>8117</v>
      </c>
      <c r="J43" s="58">
        <v>7871.333333333333</v>
      </c>
      <c r="K43" s="58">
        <v>7687.666666666667</v>
      </c>
      <c r="L43" s="60">
        <v>-2.3333615651731976</v>
      </c>
      <c r="M43" s="60" t="s">
        <v>397</v>
      </c>
      <c r="N43" s="60" t="s">
        <v>397</v>
      </c>
      <c r="O43" s="26"/>
      <c r="Q43" s="106"/>
      <c r="R43" s="106"/>
      <c r="S43" s="106"/>
      <c r="T43" s="106"/>
      <c r="U43" s="106"/>
      <c r="V43" s="116"/>
      <c r="W43" s="116"/>
      <c r="X43" s="116"/>
      <c r="Y43" s="116"/>
      <c r="Z43" s="116"/>
      <c r="AA43" s="116"/>
    </row>
    <row r="44" spans="1:27" x14ac:dyDescent="0.2">
      <c r="A44" s="121">
        <v>51007</v>
      </c>
      <c r="B44" s="57" t="s">
        <v>262</v>
      </c>
      <c r="C44" s="58">
        <v>11988</v>
      </c>
      <c r="D44" s="58" t="s">
        <v>398</v>
      </c>
      <c r="E44" s="59"/>
      <c r="F44" s="58">
        <v>7630</v>
      </c>
      <c r="G44" s="58">
        <v>7861</v>
      </c>
      <c r="H44" s="58">
        <v>7489.5</v>
      </c>
      <c r="I44" s="58">
        <v>7769</v>
      </c>
      <c r="J44" s="58">
        <v>7658</v>
      </c>
      <c r="K44" s="58">
        <v>7691.5</v>
      </c>
      <c r="L44" s="60">
        <v>0.43745103160093279</v>
      </c>
      <c r="M44" s="60" t="s">
        <v>397</v>
      </c>
      <c r="N44" s="60" t="s">
        <v>397</v>
      </c>
      <c r="O44" s="26"/>
      <c r="Q44" s="106"/>
      <c r="R44" s="106"/>
      <c r="S44" s="106"/>
      <c r="T44" s="106"/>
      <c r="U44" s="106"/>
      <c r="V44" s="116"/>
      <c r="W44" s="116"/>
      <c r="X44" s="116"/>
      <c r="Y44" s="116"/>
      <c r="Z44" s="116"/>
      <c r="AA44" s="116"/>
    </row>
    <row r="45" spans="1:27" x14ac:dyDescent="0.2">
      <c r="A45" s="121">
        <v>51008</v>
      </c>
      <c r="B45" s="57" t="s">
        <v>263</v>
      </c>
      <c r="C45" s="58">
        <v>8689</v>
      </c>
      <c r="D45" s="58">
        <v>9867.5</v>
      </c>
      <c r="E45" s="59"/>
      <c r="F45" s="58">
        <v>10250.25</v>
      </c>
      <c r="G45" s="58">
        <v>10254.25</v>
      </c>
      <c r="H45" s="58">
        <v>10080.5</v>
      </c>
      <c r="I45" s="58">
        <v>9989</v>
      </c>
      <c r="J45" s="58">
        <v>9640</v>
      </c>
      <c r="K45" s="58">
        <v>9926.75</v>
      </c>
      <c r="L45" s="60">
        <v>2.9745850622406644</v>
      </c>
      <c r="M45" s="60">
        <v>0.60045604256397933</v>
      </c>
      <c r="N45" s="60">
        <v>13.563125791230291</v>
      </c>
      <c r="O45" s="26"/>
      <c r="Q45" s="106"/>
      <c r="R45" s="106"/>
      <c r="S45" s="106"/>
      <c r="T45" s="106"/>
      <c r="U45" s="106"/>
      <c r="V45" s="116"/>
      <c r="W45" s="116"/>
      <c r="X45" s="116"/>
      <c r="Y45" s="116"/>
      <c r="Z45" s="116"/>
      <c r="AA45" s="116"/>
    </row>
    <row r="46" spans="1:27" x14ac:dyDescent="0.2">
      <c r="A46" s="121">
        <v>51009</v>
      </c>
      <c r="B46" s="57" t="s">
        <v>114</v>
      </c>
      <c r="C46" s="58">
        <v>6795.25</v>
      </c>
      <c r="D46" s="58">
        <v>6906.5</v>
      </c>
      <c r="E46" s="59"/>
      <c r="F46" s="58">
        <v>7126.25</v>
      </c>
      <c r="G46" s="58">
        <v>7170</v>
      </c>
      <c r="H46" s="58">
        <v>7190.5</v>
      </c>
      <c r="I46" s="58">
        <v>7146.25</v>
      </c>
      <c r="J46" s="58">
        <v>7124.25</v>
      </c>
      <c r="K46" s="58">
        <v>7224</v>
      </c>
      <c r="L46" s="60">
        <v>1.4001473839351464</v>
      </c>
      <c r="M46" s="60">
        <v>4.5971186563382282</v>
      </c>
      <c r="N46" s="60">
        <v>1.6371730252750183</v>
      </c>
      <c r="O46" s="26"/>
      <c r="Q46" s="106"/>
      <c r="R46" s="106"/>
      <c r="S46" s="106"/>
      <c r="T46" s="106"/>
      <c r="U46" s="106"/>
      <c r="V46" s="116"/>
      <c r="W46" s="116"/>
      <c r="X46" s="116"/>
      <c r="Y46" s="116"/>
      <c r="Z46" s="116"/>
      <c r="AA46" s="116"/>
    </row>
    <row r="47" spans="1:27" x14ac:dyDescent="0.2">
      <c r="A47" s="121">
        <v>51011</v>
      </c>
      <c r="B47" s="57" t="s">
        <v>264</v>
      </c>
      <c r="C47" s="58">
        <v>2880</v>
      </c>
      <c r="D47" s="58">
        <v>2686</v>
      </c>
      <c r="E47" s="59"/>
      <c r="F47" s="58">
        <v>2354.6666666666665</v>
      </c>
      <c r="G47" s="58">
        <v>2386.6666666666665</v>
      </c>
      <c r="H47" s="58">
        <v>2428</v>
      </c>
      <c r="I47" s="58">
        <v>2501</v>
      </c>
      <c r="J47" s="58">
        <v>2660</v>
      </c>
      <c r="K47" s="58">
        <v>2866</v>
      </c>
      <c r="L47" s="60">
        <v>7.7443609022556315</v>
      </c>
      <c r="M47" s="60">
        <v>6.7014147431124327</v>
      </c>
      <c r="N47" s="60">
        <v>-6.7361111111111089</v>
      </c>
      <c r="O47" s="26"/>
      <c r="Q47" s="106"/>
      <c r="R47" s="106"/>
      <c r="S47" s="106"/>
      <c r="T47" s="106"/>
      <c r="U47" s="106"/>
      <c r="V47" s="116"/>
      <c r="W47" s="116"/>
      <c r="X47" s="116"/>
      <c r="Y47" s="116"/>
      <c r="Z47" s="116"/>
      <c r="AA47" s="116"/>
    </row>
    <row r="48" spans="1:27" x14ac:dyDescent="0.2">
      <c r="A48" s="121">
        <v>51012</v>
      </c>
      <c r="B48" s="57" t="s">
        <v>265</v>
      </c>
      <c r="C48" s="58">
        <v>4982.5</v>
      </c>
      <c r="D48" s="58">
        <v>5137</v>
      </c>
      <c r="E48" s="59"/>
      <c r="F48" s="58">
        <v>5069.666666666667</v>
      </c>
      <c r="G48" s="58">
        <v>5035.333333333333</v>
      </c>
      <c r="H48" s="58">
        <v>5055</v>
      </c>
      <c r="I48" s="58">
        <v>4873.333333333333</v>
      </c>
      <c r="J48" s="58">
        <v>5009.333333333333</v>
      </c>
      <c r="K48" s="58">
        <v>4979</v>
      </c>
      <c r="L48" s="60">
        <v>-0.60553633217992342</v>
      </c>
      <c r="M48" s="60">
        <v>-3.0757251313996536</v>
      </c>
      <c r="N48" s="60">
        <v>3.1008529854490652</v>
      </c>
      <c r="O48" s="26"/>
      <c r="Q48" s="106"/>
      <c r="W48" s="116"/>
      <c r="X48" s="116"/>
      <c r="Y48" s="116"/>
      <c r="Z48" s="116"/>
      <c r="AA48" s="116"/>
    </row>
    <row r="49" spans="1:15" x14ac:dyDescent="0.2">
      <c r="A49" s="20"/>
      <c r="B49" s="5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6"/>
    </row>
    <row r="50" spans="1:15" x14ac:dyDescent="0.2">
      <c r="A50" s="51"/>
      <c r="B50" s="91" t="s">
        <v>345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</row>
    <row r="51" spans="1:15" x14ac:dyDescent="0.2">
      <c r="A51" s="20"/>
      <c r="B51" s="89" t="s">
        <v>356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20" customFormat="1" x14ac:dyDescent="0.2"/>
    <row r="57" spans="1:15" s="20" customFormat="1" x14ac:dyDescent="0.2"/>
    <row r="58" spans="1:15" s="20" customFormat="1" x14ac:dyDescent="0.2"/>
    <row r="59" spans="1:15" s="20" customFormat="1" x14ac:dyDescent="0.2"/>
    <row r="60" spans="1:15" s="20" customFormat="1" x14ac:dyDescent="0.2"/>
    <row r="61" spans="1:15" s="20" customFormat="1" x14ac:dyDescent="0.2"/>
    <row r="62" spans="1:15" s="20" customFormat="1" x14ac:dyDescent="0.2"/>
    <row r="63" spans="1:15" s="20" customFormat="1" x14ac:dyDescent="0.2"/>
    <row r="64" spans="1:15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pans="1:15" s="20" customFormat="1" x14ac:dyDescent="0.2"/>
    <row r="178" spans="1:15" s="20" customFormat="1" x14ac:dyDescent="0.2"/>
    <row r="179" spans="1:15" s="20" customFormat="1" x14ac:dyDescent="0.2"/>
    <row r="180" spans="1:15" s="20" customFormat="1" x14ac:dyDescent="0.2">
      <c r="A180" s="21"/>
      <c r="N180" s="21"/>
      <c r="O180" s="21"/>
    </row>
    <row r="181" spans="1:15" s="20" customForma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</sheetData>
  <mergeCells count="6">
    <mergeCell ref="C9:N9"/>
    <mergeCell ref="C10:N10"/>
    <mergeCell ref="N13:N14"/>
    <mergeCell ref="L13:L14"/>
    <mergeCell ref="M13:M14"/>
    <mergeCell ref="C11:N1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tabColor theme="3"/>
  </sheetPr>
  <dimension ref="A1:CO205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39.5546875" style="21" bestFit="1" customWidth="1"/>
    <col min="3" max="4" width="10.88671875" style="21" customWidth="1"/>
    <col min="5" max="5" width="2.33203125" style="21" customWidth="1"/>
    <col min="6" max="6" width="12.109375" style="21" customWidth="1"/>
    <col min="7" max="7" width="13" style="21" customWidth="1"/>
    <col min="8" max="8" width="11.6640625" style="21" customWidth="1"/>
    <col min="9" max="9" width="11.44140625" style="21" customWidth="1"/>
    <col min="10" max="10" width="11.33203125" style="21" customWidth="1"/>
    <col min="11" max="11" width="11.6640625" style="21" customWidth="1"/>
    <col min="12" max="12" width="10.33203125" style="21" customWidth="1"/>
    <col min="13" max="14" width="9.88671875" style="21" customWidth="1"/>
    <col min="15" max="15" width="1.6640625" style="21" customWidth="1"/>
    <col min="16" max="93" width="11.5546875" style="20"/>
    <col min="94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S3" s="115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R4" s="114"/>
      <c r="S4" s="114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R5" s="114"/>
      <c r="S5" s="114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R6" s="114"/>
      <c r="S6" s="114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R7" s="114"/>
      <c r="S7" s="114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R8" s="114"/>
      <c r="S8" s="114"/>
    </row>
    <row r="9" spans="1:26" ht="15.75" customHeight="1" x14ac:dyDescent="0.25">
      <c r="A9" s="20"/>
      <c r="B9" s="20"/>
      <c r="C9" s="231" t="s">
        <v>353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6"/>
      <c r="R9" s="114"/>
      <c r="S9" s="114"/>
    </row>
    <row r="10" spans="1:26" ht="13.1" x14ac:dyDescent="0.25">
      <c r="A10" s="20"/>
      <c r="B10" s="20"/>
      <c r="C10" s="220" t="s">
        <v>352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6"/>
      <c r="R10" s="114"/>
      <c r="S10" s="114"/>
    </row>
    <row r="11" spans="1:26" ht="13.1" x14ac:dyDescent="0.25">
      <c r="A11" s="20"/>
      <c r="B11" s="20"/>
      <c r="C11" s="221" t="s">
        <v>418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6"/>
      <c r="R11" s="114"/>
      <c r="S11" s="114"/>
    </row>
    <row r="12" spans="1:26" ht="13.1" x14ac:dyDescent="0.25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4"/>
      <c r="S12" s="114"/>
    </row>
    <row r="13" spans="1:26" ht="18" customHeight="1" x14ac:dyDescent="0.25">
      <c r="A13" s="20"/>
      <c r="B13" s="27"/>
      <c r="C13" s="54">
        <v>2022</v>
      </c>
      <c r="D13" s="30">
        <v>2023</v>
      </c>
      <c r="E13" s="9"/>
      <c r="F13" s="180">
        <v>2024</v>
      </c>
      <c r="G13" s="180">
        <v>2024</v>
      </c>
      <c r="H13" s="177">
        <v>2024</v>
      </c>
      <c r="I13" s="180">
        <v>2024</v>
      </c>
      <c r="J13" s="180">
        <v>2024</v>
      </c>
      <c r="K13" s="180">
        <v>2024</v>
      </c>
      <c r="L13" s="222" t="s">
        <v>23</v>
      </c>
      <c r="M13" s="230" t="s">
        <v>416</v>
      </c>
      <c r="N13" s="230" t="s">
        <v>417</v>
      </c>
      <c r="O13" s="26"/>
      <c r="R13" s="114"/>
      <c r="S13" s="114"/>
    </row>
    <row r="14" spans="1:26" ht="13.1" x14ac:dyDescent="0.2">
      <c r="A14" s="20"/>
      <c r="B14" s="31"/>
      <c r="C14" s="168" t="s">
        <v>56</v>
      </c>
      <c r="D14" s="168" t="s">
        <v>56</v>
      </c>
      <c r="E14" s="203"/>
      <c r="F14" s="168" t="s">
        <v>51</v>
      </c>
      <c r="G14" s="168" t="s">
        <v>52</v>
      </c>
      <c r="H14" s="168" t="s">
        <v>53</v>
      </c>
      <c r="I14" s="168" t="s">
        <v>54</v>
      </c>
      <c r="J14" s="168" t="s">
        <v>55</v>
      </c>
      <c r="K14" s="168" t="s">
        <v>56</v>
      </c>
      <c r="L14" s="222"/>
      <c r="M14" s="230"/>
      <c r="N14" s="230"/>
      <c r="O14" s="26"/>
    </row>
    <row r="15" spans="1:26" ht="13.1" x14ac:dyDescent="0.25">
      <c r="A15" s="55" t="s">
        <v>3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26"/>
      <c r="P15" s="105"/>
    </row>
    <row r="16" spans="1:26" x14ac:dyDescent="0.2">
      <c r="A16" s="121">
        <v>71001</v>
      </c>
      <c r="B16" s="57" t="s">
        <v>268</v>
      </c>
      <c r="C16" s="58">
        <v>8373.3333333333339</v>
      </c>
      <c r="D16" s="58">
        <v>8382.3333333333339</v>
      </c>
      <c r="E16" s="59"/>
      <c r="F16" s="58">
        <v>8351.75</v>
      </c>
      <c r="G16" s="58">
        <v>8361</v>
      </c>
      <c r="H16" s="58">
        <v>8247</v>
      </c>
      <c r="I16" s="58">
        <v>8359.25</v>
      </c>
      <c r="J16" s="58">
        <v>8406.25</v>
      </c>
      <c r="K16" s="58">
        <v>8169.25</v>
      </c>
      <c r="L16" s="60">
        <v>-2.8193308550185869</v>
      </c>
      <c r="M16" s="60">
        <v>-2.5420527299479079</v>
      </c>
      <c r="N16" s="60">
        <v>0.10748407643312863</v>
      </c>
      <c r="O16" s="26"/>
      <c r="Q16" s="116"/>
      <c r="V16" s="116"/>
      <c r="W16" s="116"/>
      <c r="X16" s="116"/>
      <c r="Y16" s="116"/>
      <c r="Z16" s="116"/>
    </row>
    <row r="17" spans="1:26" x14ac:dyDescent="0.2">
      <c r="A17" s="121">
        <v>71002</v>
      </c>
      <c r="B17" s="57" t="s">
        <v>269</v>
      </c>
      <c r="C17" s="58">
        <v>10560</v>
      </c>
      <c r="D17" s="58">
        <v>10285</v>
      </c>
      <c r="E17" s="59"/>
      <c r="F17" s="58">
        <v>10673.4</v>
      </c>
      <c r="G17" s="58">
        <v>10728</v>
      </c>
      <c r="H17" s="58">
        <v>10524.8</v>
      </c>
      <c r="I17" s="58">
        <v>10642.4</v>
      </c>
      <c r="J17" s="58">
        <v>10990.2</v>
      </c>
      <c r="K17" s="58">
        <v>10648.6</v>
      </c>
      <c r="L17" s="60">
        <v>-3.1082236901967208</v>
      </c>
      <c r="M17" s="60">
        <v>3.5352455031599561</v>
      </c>
      <c r="N17" s="60">
        <v>-2.604166666666663</v>
      </c>
      <c r="O17" s="26"/>
      <c r="Q17" s="116"/>
      <c r="V17" s="116"/>
      <c r="W17" s="116"/>
      <c r="X17" s="116"/>
      <c r="Y17" s="116"/>
      <c r="Z17" s="116"/>
    </row>
    <row r="18" spans="1:26" x14ac:dyDescent="0.2">
      <c r="A18" s="121">
        <v>71003</v>
      </c>
      <c r="B18" s="57" t="s">
        <v>270</v>
      </c>
      <c r="C18" s="58">
        <v>13127</v>
      </c>
      <c r="D18" s="58">
        <v>13012</v>
      </c>
      <c r="E18" s="59"/>
      <c r="F18" s="58">
        <v>13244</v>
      </c>
      <c r="G18" s="58">
        <v>13067</v>
      </c>
      <c r="H18" s="58">
        <v>13058</v>
      </c>
      <c r="I18" s="58">
        <v>12977</v>
      </c>
      <c r="J18" s="58">
        <v>13080</v>
      </c>
      <c r="K18" s="58">
        <v>13189</v>
      </c>
      <c r="L18" s="60">
        <v>0.83333333333333037</v>
      </c>
      <c r="M18" s="60">
        <v>1.3602828158622904</v>
      </c>
      <c r="N18" s="60">
        <v>-0.87605698179324953</v>
      </c>
      <c r="O18" s="26"/>
      <c r="Q18" s="116"/>
      <c r="V18" s="116"/>
      <c r="W18" s="116"/>
      <c r="X18" s="116"/>
      <c r="Y18" s="116"/>
      <c r="Z18" s="116"/>
    </row>
    <row r="19" spans="1:26" x14ac:dyDescent="0.2">
      <c r="A19" s="121">
        <v>71004</v>
      </c>
      <c r="B19" s="57" t="s">
        <v>271</v>
      </c>
      <c r="C19" s="58">
        <v>16241</v>
      </c>
      <c r="D19" s="58">
        <v>16140.5</v>
      </c>
      <c r="E19" s="59"/>
      <c r="F19" s="58">
        <v>16244.2</v>
      </c>
      <c r="G19" s="58">
        <v>16375.2</v>
      </c>
      <c r="H19" s="58">
        <v>16336.4</v>
      </c>
      <c r="I19" s="58">
        <v>16256.8</v>
      </c>
      <c r="J19" s="58">
        <v>16687.8</v>
      </c>
      <c r="K19" s="58">
        <v>16318</v>
      </c>
      <c r="L19" s="60">
        <v>-2.2159901245221048</v>
      </c>
      <c r="M19" s="60">
        <v>1.0997181004305912</v>
      </c>
      <c r="N19" s="60">
        <v>-0.61880426082138174</v>
      </c>
      <c r="O19" s="61"/>
      <c r="Q19" s="116"/>
      <c r="V19" s="116"/>
      <c r="W19" s="116"/>
      <c r="X19" s="116"/>
      <c r="Y19" s="116"/>
      <c r="Z19" s="116"/>
    </row>
    <row r="20" spans="1:26" x14ac:dyDescent="0.2">
      <c r="A20" s="121">
        <v>71005</v>
      </c>
      <c r="B20" s="57" t="s">
        <v>272</v>
      </c>
      <c r="C20" s="58">
        <v>17048</v>
      </c>
      <c r="D20" s="58">
        <v>17153</v>
      </c>
      <c r="E20" s="59"/>
      <c r="F20" s="58">
        <v>17218.400000000001</v>
      </c>
      <c r="G20" s="58">
        <v>17275.2</v>
      </c>
      <c r="H20" s="58">
        <v>17064.599999999999</v>
      </c>
      <c r="I20" s="58">
        <v>17048.8</v>
      </c>
      <c r="J20" s="58">
        <v>17577.400000000001</v>
      </c>
      <c r="K20" s="58">
        <v>17450</v>
      </c>
      <c r="L20" s="60">
        <v>-0.72479433818426475</v>
      </c>
      <c r="M20" s="60">
        <v>1.7314755436366847</v>
      </c>
      <c r="N20" s="60">
        <v>0.61590802440167902</v>
      </c>
      <c r="O20" s="26"/>
      <c r="Q20" s="116"/>
      <c r="V20" s="116"/>
      <c r="W20" s="116"/>
      <c r="X20" s="116"/>
      <c r="Y20" s="116"/>
      <c r="Z20" s="116"/>
    </row>
    <row r="21" spans="1:26" x14ac:dyDescent="0.2">
      <c r="A21" s="121">
        <v>71006</v>
      </c>
      <c r="B21" s="57" t="s">
        <v>273</v>
      </c>
      <c r="C21" s="58">
        <v>17658.5</v>
      </c>
      <c r="D21" s="58">
        <v>17755.25</v>
      </c>
      <c r="E21" s="59"/>
      <c r="F21" s="58">
        <v>18317.2</v>
      </c>
      <c r="G21" s="58">
        <v>18468</v>
      </c>
      <c r="H21" s="58">
        <v>18582.599999999999</v>
      </c>
      <c r="I21" s="58">
        <v>18574</v>
      </c>
      <c r="J21" s="58">
        <v>18547.599999999999</v>
      </c>
      <c r="K21" s="58">
        <v>18341.400000000001</v>
      </c>
      <c r="L21" s="60">
        <v>-1.1117341327179675</v>
      </c>
      <c r="M21" s="60">
        <v>3.3012770870587627</v>
      </c>
      <c r="N21" s="60">
        <v>0.5478947815499513</v>
      </c>
      <c r="O21" s="26"/>
      <c r="Q21" s="116"/>
      <c r="V21" s="116"/>
      <c r="W21" s="116"/>
      <c r="X21" s="116"/>
      <c r="Y21" s="116"/>
      <c r="Z21" s="116"/>
    </row>
    <row r="22" spans="1:26" x14ac:dyDescent="0.2">
      <c r="A22" s="121">
        <v>71007</v>
      </c>
      <c r="B22" s="57" t="s">
        <v>274</v>
      </c>
      <c r="C22" s="58">
        <v>18586</v>
      </c>
      <c r="D22" s="58">
        <v>18698.75</v>
      </c>
      <c r="E22" s="59"/>
      <c r="F22" s="58">
        <v>18745.8</v>
      </c>
      <c r="G22" s="58">
        <v>19756.2</v>
      </c>
      <c r="H22" s="58">
        <v>19419.2</v>
      </c>
      <c r="I22" s="58">
        <v>19141</v>
      </c>
      <c r="J22" s="58">
        <v>19222.599999999999</v>
      </c>
      <c r="K22" s="58">
        <v>18970</v>
      </c>
      <c r="L22" s="60">
        <v>-1.3140782204280277</v>
      </c>
      <c r="M22" s="60">
        <v>1.4506317267197089</v>
      </c>
      <c r="N22" s="60">
        <v>0.6066394060045166</v>
      </c>
      <c r="O22" s="26"/>
      <c r="Q22" s="116"/>
      <c r="V22" s="116"/>
      <c r="W22" s="116"/>
      <c r="X22" s="116"/>
      <c r="Y22" s="116"/>
      <c r="Z22" s="116"/>
    </row>
    <row r="23" spans="1:26" x14ac:dyDescent="0.2">
      <c r="A23" s="121">
        <v>71009</v>
      </c>
      <c r="B23" s="57" t="s">
        <v>275</v>
      </c>
      <c r="C23" s="58">
        <v>20435.5</v>
      </c>
      <c r="D23" s="58">
        <v>21375</v>
      </c>
      <c r="E23" s="59"/>
      <c r="F23" s="58">
        <v>21524.400000000001</v>
      </c>
      <c r="G23" s="58">
        <v>21669.4</v>
      </c>
      <c r="H23" s="58">
        <v>21503.200000000001</v>
      </c>
      <c r="I23" s="58">
        <v>21437</v>
      </c>
      <c r="J23" s="58">
        <v>21783.4</v>
      </c>
      <c r="K23" s="58">
        <v>21795</v>
      </c>
      <c r="L23" s="60">
        <v>5.325155852620167E-2</v>
      </c>
      <c r="M23" s="60">
        <v>1.9649122807017472</v>
      </c>
      <c r="N23" s="60">
        <v>4.5973917936923403</v>
      </c>
      <c r="O23" s="26"/>
      <c r="Q23" s="116"/>
      <c r="V23" s="116"/>
      <c r="W23" s="116"/>
      <c r="X23" s="116"/>
      <c r="Y23" s="116"/>
      <c r="Z23" s="116"/>
    </row>
    <row r="24" spans="1:26" x14ac:dyDescent="0.2">
      <c r="A24" s="121">
        <v>71010</v>
      </c>
      <c r="B24" s="57" t="s">
        <v>276</v>
      </c>
      <c r="C24" s="58">
        <v>17279.333333333332</v>
      </c>
      <c r="D24" s="58">
        <v>17401.666666666668</v>
      </c>
      <c r="E24" s="59"/>
      <c r="F24" s="58">
        <v>17303.5</v>
      </c>
      <c r="G24" s="58">
        <v>17370</v>
      </c>
      <c r="H24" s="58">
        <v>17324.5</v>
      </c>
      <c r="I24" s="58">
        <v>16970.25</v>
      </c>
      <c r="J24" s="58">
        <v>17241.75</v>
      </c>
      <c r="K24" s="58">
        <v>17428.75</v>
      </c>
      <c r="L24" s="60">
        <v>1.0845766816013347</v>
      </c>
      <c r="M24" s="60">
        <v>0.15563643329181698</v>
      </c>
      <c r="N24" s="60">
        <v>0.70797484470852545</v>
      </c>
      <c r="O24" s="26"/>
      <c r="Q24" s="116"/>
      <c r="V24" s="116"/>
      <c r="W24" s="116"/>
      <c r="X24" s="116"/>
      <c r="Y24" s="116"/>
      <c r="Z24" s="116"/>
    </row>
    <row r="25" spans="1:26" x14ac:dyDescent="0.2">
      <c r="A25" s="121">
        <v>71011</v>
      </c>
      <c r="B25" s="57" t="s">
        <v>277</v>
      </c>
      <c r="C25" s="58">
        <v>18147.666666666668</v>
      </c>
      <c r="D25" s="58">
        <v>18281.333333333332</v>
      </c>
      <c r="E25" s="59"/>
      <c r="F25" s="58">
        <v>18365.75</v>
      </c>
      <c r="G25" s="58">
        <v>18193.75</v>
      </c>
      <c r="H25" s="58">
        <v>19013.75</v>
      </c>
      <c r="I25" s="58">
        <v>18154.5</v>
      </c>
      <c r="J25" s="58">
        <v>18308.25</v>
      </c>
      <c r="K25" s="58">
        <v>18336.25</v>
      </c>
      <c r="L25" s="60">
        <v>0.15293651769010541</v>
      </c>
      <c r="M25" s="60">
        <v>0.30039749106558489</v>
      </c>
      <c r="N25" s="60">
        <v>0.73655015337139584</v>
      </c>
      <c r="O25" s="26"/>
      <c r="Q25" s="116"/>
      <c r="V25" s="116"/>
      <c r="W25" s="116"/>
      <c r="X25" s="116"/>
      <c r="Y25" s="116"/>
      <c r="Z25" s="116"/>
    </row>
    <row r="26" spans="1:26" x14ac:dyDescent="0.2">
      <c r="A26" s="121">
        <v>71012</v>
      </c>
      <c r="B26" s="57" t="s">
        <v>278</v>
      </c>
      <c r="C26" s="58">
        <v>17586.666666666668</v>
      </c>
      <c r="D26" s="58">
        <v>18915.333333333332</v>
      </c>
      <c r="E26" s="59"/>
      <c r="F26" s="58">
        <v>19936.25</v>
      </c>
      <c r="G26" s="58">
        <v>19916.75</v>
      </c>
      <c r="H26" s="58">
        <v>19875.75</v>
      </c>
      <c r="I26" s="58">
        <v>19964.5</v>
      </c>
      <c r="J26" s="58">
        <v>20225.75</v>
      </c>
      <c r="K26" s="58">
        <v>20200</v>
      </c>
      <c r="L26" s="60">
        <v>-0.12731295502020901</v>
      </c>
      <c r="M26" s="60">
        <v>6.7916681351989583</v>
      </c>
      <c r="N26" s="60">
        <v>7.5549658832448685</v>
      </c>
      <c r="O26" s="26"/>
      <c r="Q26" s="116"/>
      <c r="V26" s="116"/>
      <c r="W26" s="116"/>
      <c r="X26" s="116"/>
      <c r="Y26" s="116"/>
      <c r="Z26" s="116"/>
    </row>
    <row r="27" spans="1:26" x14ac:dyDescent="0.2">
      <c r="A27" s="121">
        <v>71013</v>
      </c>
      <c r="B27" s="57" t="s">
        <v>279</v>
      </c>
      <c r="C27" s="58">
        <v>14528.333333333334</v>
      </c>
      <c r="D27" s="58">
        <v>14639.333333333334</v>
      </c>
      <c r="E27" s="59"/>
      <c r="F27" s="58">
        <v>15647.25</v>
      </c>
      <c r="G27" s="58">
        <v>15941.5</v>
      </c>
      <c r="H27" s="58">
        <v>15884.5</v>
      </c>
      <c r="I27" s="58">
        <v>15674</v>
      </c>
      <c r="J27" s="58">
        <v>15922.25</v>
      </c>
      <c r="K27" s="58">
        <v>15618.25</v>
      </c>
      <c r="L27" s="60">
        <v>-1.9092778972821023</v>
      </c>
      <c r="M27" s="60">
        <v>6.6868937565462971</v>
      </c>
      <c r="N27" s="60">
        <v>0.76402432029367695</v>
      </c>
      <c r="O27" s="26"/>
      <c r="Q27" s="116"/>
      <c r="V27" s="116"/>
      <c r="W27" s="116"/>
      <c r="X27" s="116"/>
      <c r="Y27" s="116"/>
      <c r="Z27" s="116"/>
    </row>
    <row r="28" spans="1:26" x14ac:dyDescent="0.2">
      <c r="A28" s="121">
        <v>71014</v>
      </c>
      <c r="B28" s="57" t="s">
        <v>280</v>
      </c>
      <c r="C28" s="58">
        <v>18985.333333333332</v>
      </c>
      <c r="D28" s="58">
        <v>19924.333333333332</v>
      </c>
      <c r="E28" s="59"/>
      <c r="F28" s="58">
        <v>19570.75</v>
      </c>
      <c r="G28" s="58">
        <v>19703.25</v>
      </c>
      <c r="H28" s="58">
        <v>19547</v>
      </c>
      <c r="I28" s="58">
        <v>19750.75</v>
      </c>
      <c r="J28" s="58">
        <v>19652.5</v>
      </c>
      <c r="K28" s="58">
        <v>19537.5</v>
      </c>
      <c r="L28" s="60">
        <v>-0.58516728151634112</v>
      </c>
      <c r="M28" s="60">
        <v>-1.9415120539373887</v>
      </c>
      <c r="N28" s="60">
        <v>4.9459231687618566</v>
      </c>
      <c r="O28" s="26"/>
      <c r="Q28" s="116"/>
      <c r="V28" s="116"/>
      <c r="W28" s="116"/>
      <c r="X28" s="116"/>
      <c r="Y28" s="116"/>
      <c r="Z28" s="116"/>
    </row>
    <row r="29" spans="1:26" x14ac:dyDescent="0.2">
      <c r="A29" s="121">
        <v>71015</v>
      </c>
      <c r="B29" s="57" t="s">
        <v>281</v>
      </c>
      <c r="C29" s="58">
        <v>22740</v>
      </c>
      <c r="D29" s="58">
        <v>24742</v>
      </c>
      <c r="E29" s="59"/>
      <c r="F29" s="58">
        <v>25854</v>
      </c>
      <c r="G29" s="58">
        <v>26625</v>
      </c>
      <c r="H29" s="58">
        <v>25667</v>
      </c>
      <c r="I29" s="58">
        <v>25875</v>
      </c>
      <c r="J29" s="58">
        <v>26813</v>
      </c>
      <c r="K29" s="58">
        <v>26825</v>
      </c>
      <c r="L29" s="60">
        <v>4.4754410174174808E-2</v>
      </c>
      <c r="M29" s="60">
        <v>8.4188828712311157</v>
      </c>
      <c r="N29" s="60">
        <v>8.8038698328935858</v>
      </c>
      <c r="O29" s="26"/>
      <c r="Q29" s="116"/>
      <c r="V29" s="116"/>
      <c r="W29" s="116"/>
      <c r="X29" s="116"/>
      <c r="Y29" s="116"/>
      <c r="Z29" s="116"/>
    </row>
    <row r="30" spans="1:26" x14ac:dyDescent="0.2">
      <c r="A30" s="121">
        <v>71016</v>
      </c>
      <c r="B30" s="57" t="s">
        <v>282</v>
      </c>
      <c r="C30" s="58">
        <v>23669.666666666668</v>
      </c>
      <c r="D30" s="58">
        <v>24760.666666666668</v>
      </c>
      <c r="E30" s="59"/>
      <c r="F30" s="58">
        <v>25563.5</v>
      </c>
      <c r="G30" s="58">
        <v>25750</v>
      </c>
      <c r="H30" s="58">
        <v>25489</v>
      </c>
      <c r="I30" s="58">
        <v>25727</v>
      </c>
      <c r="J30" s="58">
        <v>26101.75</v>
      </c>
      <c r="K30" s="58">
        <v>25872.5</v>
      </c>
      <c r="L30" s="60">
        <v>-0.87829360100376563</v>
      </c>
      <c r="M30" s="60">
        <v>4.4903206698796438</v>
      </c>
      <c r="N30" s="60">
        <v>4.6092748806489281</v>
      </c>
      <c r="O30" s="26"/>
      <c r="Q30" s="116"/>
      <c r="V30" s="116"/>
      <c r="W30" s="116"/>
      <c r="X30" s="116"/>
      <c r="Y30" s="116"/>
      <c r="Z30" s="116"/>
    </row>
    <row r="31" spans="1:26" x14ac:dyDescent="0.2">
      <c r="A31" s="121">
        <v>71017</v>
      </c>
      <c r="B31" s="57" t="s">
        <v>283</v>
      </c>
      <c r="C31" s="58">
        <v>23719.666666666668</v>
      </c>
      <c r="D31" s="58">
        <v>24840.333333333332</v>
      </c>
      <c r="E31" s="59"/>
      <c r="F31" s="58">
        <v>25563.5</v>
      </c>
      <c r="G31" s="58">
        <v>25797</v>
      </c>
      <c r="H31" s="58">
        <v>25489</v>
      </c>
      <c r="I31" s="58">
        <v>25694</v>
      </c>
      <c r="J31" s="58">
        <v>26090.75</v>
      </c>
      <c r="K31" s="58">
        <v>25860</v>
      </c>
      <c r="L31" s="60">
        <v>-0.8844130582677745</v>
      </c>
      <c r="M31" s="60">
        <v>4.1048831872894986</v>
      </c>
      <c r="N31" s="60">
        <v>4.7246307564749346</v>
      </c>
      <c r="O31" s="26"/>
      <c r="Q31" s="116"/>
      <c r="V31" s="116"/>
      <c r="W31" s="116"/>
      <c r="X31" s="116"/>
      <c r="Y31" s="116"/>
      <c r="Z31" s="116"/>
    </row>
    <row r="32" spans="1:26" x14ac:dyDescent="0.2">
      <c r="A32" s="121">
        <v>71018</v>
      </c>
      <c r="B32" s="57" t="s">
        <v>284</v>
      </c>
      <c r="C32" s="58">
        <v>23698.666666666668</v>
      </c>
      <c r="D32" s="58">
        <v>24850.666666666668</v>
      </c>
      <c r="E32" s="59"/>
      <c r="F32" s="58">
        <v>25563.5</v>
      </c>
      <c r="G32" s="58">
        <v>25797</v>
      </c>
      <c r="H32" s="58">
        <v>25489</v>
      </c>
      <c r="I32" s="58">
        <v>25700.25</v>
      </c>
      <c r="J32" s="58">
        <v>26090.75</v>
      </c>
      <c r="K32" s="58">
        <v>25860</v>
      </c>
      <c r="L32" s="60">
        <v>-0.8844130582677745</v>
      </c>
      <c r="M32" s="60">
        <v>4.061594591694373</v>
      </c>
      <c r="N32" s="60">
        <v>4.8610329695060184</v>
      </c>
      <c r="O32" s="26"/>
      <c r="Q32" s="116"/>
      <c r="V32" s="116"/>
      <c r="W32" s="116"/>
      <c r="X32" s="116"/>
      <c r="Y32" s="116"/>
      <c r="Z32" s="116"/>
    </row>
    <row r="33" spans="1:26" x14ac:dyDescent="0.2">
      <c r="A33" s="121">
        <v>71019</v>
      </c>
      <c r="B33" s="57" t="s">
        <v>285</v>
      </c>
      <c r="C33" s="58">
        <v>23698.666666666668</v>
      </c>
      <c r="D33" s="58">
        <v>24806.333333333332</v>
      </c>
      <c r="E33" s="59"/>
      <c r="F33" s="58">
        <v>25563.5</v>
      </c>
      <c r="G33" s="58">
        <v>25797</v>
      </c>
      <c r="H33" s="58">
        <v>25489</v>
      </c>
      <c r="I33" s="58">
        <v>25700.25</v>
      </c>
      <c r="J33" s="58">
        <v>26106.5</v>
      </c>
      <c r="K33" s="58">
        <v>25860</v>
      </c>
      <c r="L33" s="60">
        <v>-0.94420929653534769</v>
      </c>
      <c r="M33" s="60">
        <v>4.2475711847780762</v>
      </c>
      <c r="N33" s="60">
        <v>4.6739619669179611</v>
      </c>
      <c r="O33" s="26"/>
      <c r="Q33" s="116"/>
      <c r="V33" s="116"/>
      <c r="W33" s="116"/>
      <c r="X33" s="116"/>
      <c r="Y33" s="116"/>
      <c r="Z33" s="116"/>
    </row>
    <row r="34" spans="1:26" x14ac:dyDescent="0.2">
      <c r="A34" s="121">
        <v>71020</v>
      </c>
      <c r="B34" s="57" t="s">
        <v>286</v>
      </c>
      <c r="C34" s="58">
        <v>30029</v>
      </c>
      <c r="D34" s="58">
        <v>31982.666666666668</v>
      </c>
      <c r="E34" s="59"/>
      <c r="F34" s="58">
        <v>32064.5</v>
      </c>
      <c r="G34" s="58">
        <v>32380.5</v>
      </c>
      <c r="H34" s="58">
        <v>31776.75</v>
      </c>
      <c r="I34" s="58">
        <v>32263.25</v>
      </c>
      <c r="J34" s="58">
        <v>33195</v>
      </c>
      <c r="K34" s="58">
        <v>32893.75</v>
      </c>
      <c r="L34" s="60">
        <v>-0.90751619219762159</v>
      </c>
      <c r="M34" s="60">
        <v>2.8486784508275242</v>
      </c>
      <c r="N34" s="60">
        <v>6.5059331535071596</v>
      </c>
      <c r="O34" s="26"/>
      <c r="Q34" s="116"/>
      <c r="V34" s="116"/>
      <c r="W34" s="116"/>
      <c r="X34" s="116"/>
      <c r="Y34" s="116"/>
      <c r="Z34" s="116"/>
    </row>
    <row r="35" spans="1:26" x14ac:dyDescent="0.2">
      <c r="A35" s="121">
        <v>71021</v>
      </c>
      <c r="B35" s="57" t="s">
        <v>287</v>
      </c>
      <c r="C35" s="58">
        <v>19927.333333333332</v>
      </c>
      <c r="D35" s="58">
        <v>20414.666666666668</v>
      </c>
      <c r="E35" s="59"/>
      <c r="F35" s="58">
        <v>19867.25</v>
      </c>
      <c r="G35" s="58">
        <v>20008</v>
      </c>
      <c r="H35" s="58">
        <v>19821</v>
      </c>
      <c r="I35" s="58">
        <v>20078.25</v>
      </c>
      <c r="J35" s="58">
        <v>20226.75</v>
      </c>
      <c r="K35" s="58">
        <v>20050</v>
      </c>
      <c r="L35" s="60">
        <v>-0.87384280717366369</v>
      </c>
      <c r="M35" s="60">
        <v>-1.7862974332179538</v>
      </c>
      <c r="N35" s="60">
        <v>2.4455521728948604</v>
      </c>
      <c r="O35" s="26"/>
      <c r="Q35" s="116"/>
      <c r="V35" s="116"/>
      <c r="W35" s="116"/>
      <c r="X35" s="116"/>
      <c r="Y35" s="116"/>
      <c r="Z35" s="116"/>
    </row>
    <row r="36" spans="1:26" x14ac:dyDescent="0.2">
      <c r="A36" s="121">
        <v>71022</v>
      </c>
      <c r="B36" s="57" t="s">
        <v>288</v>
      </c>
      <c r="C36" s="58">
        <v>19216.666666666668</v>
      </c>
      <c r="D36" s="58">
        <v>19730</v>
      </c>
      <c r="E36" s="59"/>
      <c r="F36" s="58">
        <v>20080</v>
      </c>
      <c r="G36" s="58">
        <v>20101.5</v>
      </c>
      <c r="H36" s="58">
        <v>19989.75</v>
      </c>
      <c r="I36" s="58">
        <v>20181</v>
      </c>
      <c r="J36" s="58">
        <v>20343.75</v>
      </c>
      <c r="K36" s="58">
        <v>19806.25</v>
      </c>
      <c r="L36" s="60">
        <v>-2.6420890937019936</v>
      </c>
      <c r="M36" s="60">
        <v>0.38646730866700452</v>
      </c>
      <c r="N36" s="60">
        <v>2.6712922810060657</v>
      </c>
      <c r="O36" s="26"/>
      <c r="Q36" s="116"/>
      <c r="V36" s="116"/>
      <c r="W36" s="116"/>
      <c r="X36" s="116"/>
      <c r="Y36" s="116"/>
      <c r="Z36" s="116"/>
    </row>
    <row r="37" spans="1:26" x14ac:dyDescent="0.2">
      <c r="A37" s="121">
        <v>71023</v>
      </c>
      <c r="B37" s="57" t="s">
        <v>289</v>
      </c>
      <c r="C37" s="58">
        <v>21315.666666666668</v>
      </c>
      <c r="D37" s="58">
        <v>21638.666666666668</v>
      </c>
      <c r="E37" s="59"/>
      <c r="F37" s="58">
        <v>21888.75</v>
      </c>
      <c r="G37" s="58">
        <v>21961</v>
      </c>
      <c r="H37" s="58">
        <v>21740.25</v>
      </c>
      <c r="I37" s="58">
        <v>21972.5</v>
      </c>
      <c r="J37" s="58">
        <v>21859.5</v>
      </c>
      <c r="K37" s="58">
        <v>21661.25</v>
      </c>
      <c r="L37" s="60">
        <v>-0.90692833779363324</v>
      </c>
      <c r="M37" s="60">
        <v>0.10436564175240193</v>
      </c>
      <c r="N37" s="60">
        <v>1.5153173721988544</v>
      </c>
      <c r="O37" s="26"/>
      <c r="Q37" s="116"/>
      <c r="V37" s="116"/>
      <c r="W37" s="116"/>
      <c r="X37" s="116"/>
      <c r="Y37" s="116"/>
      <c r="Z37" s="116"/>
    </row>
    <row r="38" spans="1:26" x14ac:dyDescent="0.2">
      <c r="A38" s="121">
        <v>71024</v>
      </c>
      <c r="B38" s="57" t="s">
        <v>290</v>
      </c>
      <c r="C38" s="58">
        <v>22354</v>
      </c>
      <c r="D38" s="58">
        <v>24350</v>
      </c>
      <c r="E38" s="59"/>
      <c r="F38" s="58">
        <v>24458</v>
      </c>
      <c r="G38" s="58">
        <v>25250</v>
      </c>
      <c r="H38" s="58">
        <v>23883</v>
      </c>
      <c r="I38" s="58">
        <v>25000</v>
      </c>
      <c r="J38" s="58">
        <v>24031</v>
      </c>
      <c r="K38" s="58">
        <v>23235</v>
      </c>
      <c r="L38" s="60">
        <v>-3.3123881652865061</v>
      </c>
      <c r="M38" s="60">
        <v>-4.5790554414784417</v>
      </c>
      <c r="N38" s="60">
        <v>8.9290507291759802</v>
      </c>
      <c r="O38" s="26"/>
      <c r="Q38" s="116"/>
      <c r="V38" s="116"/>
      <c r="W38" s="116"/>
      <c r="X38" s="116"/>
      <c r="Y38" s="116"/>
      <c r="Z38" s="116"/>
    </row>
    <row r="39" spans="1:26" x14ac:dyDescent="0.2">
      <c r="A39" s="121">
        <v>71025</v>
      </c>
      <c r="B39" s="57" t="s">
        <v>291</v>
      </c>
      <c r="C39" s="58">
        <v>41508.333333333336</v>
      </c>
      <c r="D39" s="58">
        <v>41603</v>
      </c>
      <c r="E39" s="59"/>
      <c r="F39" s="58">
        <v>41402</v>
      </c>
      <c r="G39" s="58">
        <v>41844.25</v>
      </c>
      <c r="H39" s="58">
        <v>41152</v>
      </c>
      <c r="I39" s="58">
        <v>40981.5</v>
      </c>
      <c r="J39" s="58">
        <v>42244.75</v>
      </c>
      <c r="K39" s="58">
        <v>41528.75</v>
      </c>
      <c r="L39" s="60">
        <v>-1.6948851632451412</v>
      </c>
      <c r="M39" s="60">
        <v>-0.1784727062952185</v>
      </c>
      <c r="N39" s="60">
        <v>0.22806665328247711</v>
      </c>
      <c r="O39" s="26"/>
      <c r="Q39" s="116"/>
      <c r="V39" s="116"/>
      <c r="W39" s="116"/>
      <c r="X39" s="116"/>
      <c r="Y39" s="116"/>
      <c r="Z39" s="116"/>
    </row>
    <row r="40" spans="1:26" x14ac:dyDescent="0.2">
      <c r="A40" s="121">
        <v>71026</v>
      </c>
      <c r="B40" s="57" t="s">
        <v>292</v>
      </c>
      <c r="C40" s="58">
        <v>21661.666666666668</v>
      </c>
      <c r="D40" s="58">
        <v>22095.333333333332</v>
      </c>
      <c r="E40" s="59"/>
      <c r="F40" s="58">
        <v>22361.5</v>
      </c>
      <c r="G40" s="58">
        <v>22547.25</v>
      </c>
      <c r="H40" s="58">
        <v>22595.25</v>
      </c>
      <c r="I40" s="58">
        <v>22584.5</v>
      </c>
      <c r="J40" s="58">
        <v>22468.25</v>
      </c>
      <c r="K40" s="58">
        <v>22612.5</v>
      </c>
      <c r="L40" s="60">
        <v>0.64201706853004303</v>
      </c>
      <c r="M40" s="60">
        <v>2.3406149111426355</v>
      </c>
      <c r="N40" s="60">
        <v>2.0020004616449816</v>
      </c>
      <c r="O40" s="26"/>
      <c r="Q40" s="116"/>
      <c r="V40" s="116"/>
      <c r="W40" s="116"/>
      <c r="X40" s="116"/>
      <c r="Y40" s="116"/>
      <c r="Z40" s="116"/>
    </row>
    <row r="41" spans="1:26" x14ac:dyDescent="0.2">
      <c r="A41" s="121">
        <v>71027</v>
      </c>
      <c r="B41" s="57" t="s">
        <v>293</v>
      </c>
      <c r="C41" s="58">
        <v>27475.333333333332</v>
      </c>
      <c r="D41" s="58">
        <v>27978</v>
      </c>
      <c r="E41" s="59"/>
      <c r="F41" s="58">
        <v>28937.5</v>
      </c>
      <c r="G41" s="58">
        <v>28533.25</v>
      </c>
      <c r="H41" s="58">
        <v>28505.25</v>
      </c>
      <c r="I41" s="58">
        <v>29028</v>
      </c>
      <c r="J41" s="58">
        <v>28997.5</v>
      </c>
      <c r="K41" s="58">
        <v>28939.75</v>
      </c>
      <c r="L41" s="60">
        <v>-0.19915509957755262</v>
      </c>
      <c r="M41" s="60">
        <v>3.4375223389806253</v>
      </c>
      <c r="N41" s="60">
        <v>1.8295198117099121</v>
      </c>
      <c r="O41" s="26"/>
      <c r="Q41" s="116"/>
      <c r="V41" s="116"/>
      <c r="W41" s="116"/>
      <c r="X41" s="116"/>
      <c r="Y41" s="116"/>
      <c r="Z41" s="116"/>
    </row>
    <row r="42" spans="1:26" x14ac:dyDescent="0.2">
      <c r="A42" s="121">
        <v>71028</v>
      </c>
      <c r="B42" s="57" t="s">
        <v>294</v>
      </c>
      <c r="C42" s="58">
        <v>19935.333333333332</v>
      </c>
      <c r="D42" s="58">
        <v>19633.333333333332</v>
      </c>
      <c r="E42" s="59"/>
      <c r="F42" s="58">
        <v>19326</v>
      </c>
      <c r="G42" s="58">
        <v>19791.5</v>
      </c>
      <c r="H42" s="58">
        <v>19570.75</v>
      </c>
      <c r="I42" s="58">
        <v>19593.75</v>
      </c>
      <c r="J42" s="58">
        <v>19664.25</v>
      </c>
      <c r="K42" s="58">
        <v>19431.25</v>
      </c>
      <c r="L42" s="60">
        <v>-1.1848913637692804</v>
      </c>
      <c r="M42" s="60">
        <v>-1.029286926994899</v>
      </c>
      <c r="N42" s="60">
        <v>-1.5148981707520992</v>
      </c>
      <c r="O42" s="26"/>
      <c r="Q42" s="116"/>
      <c r="V42" s="116"/>
      <c r="W42" s="116"/>
      <c r="X42" s="116"/>
      <c r="Y42" s="116"/>
      <c r="Z42" s="116"/>
    </row>
    <row r="43" spans="1:26" x14ac:dyDescent="0.2">
      <c r="A43" s="121">
        <v>71029</v>
      </c>
      <c r="B43" s="57" t="s">
        <v>295</v>
      </c>
      <c r="C43" s="58">
        <v>21833</v>
      </c>
      <c r="D43" s="58">
        <v>23500</v>
      </c>
      <c r="E43" s="59"/>
      <c r="F43" s="58">
        <v>24188</v>
      </c>
      <c r="G43" s="58">
        <v>24688</v>
      </c>
      <c r="H43" s="58">
        <v>24233</v>
      </c>
      <c r="I43" s="58">
        <v>24000</v>
      </c>
      <c r="J43" s="58">
        <v>23625</v>
      </c>
      <c r="K43" s="58">
        <v>23050</v>
      </c>
      <c r="L43" s="60">
        <v>-2.4338624338624326</v>
      </c>
      <c r="M43" s="60">
        <v>-1.9148936170212738</v>
      </c>
      <c r="N43" s="60">
        <v>7.6352310722301198</v>
      </c>
      <c r="O43" s="26"/>
      <c r="Q43" s="116"/>
      <c r="V43" s="116"/>
      <c r="W43" s="116"/>
      <c r="X43" s="116"/>
      <c r="Y43" s="116"/>
      <c r="Z43" s="116"/>
    </row>
    <row r="44" spans="1:26" x14ac:dyDescent="0.2">
      <c r="A44" s="121">
        <v>71030</v>
      </c>
      <c r="B44" s="57" t="s">
        <v>296</v>
      </c>
      <c r="C44" s="58">
        <v>21834.666666666668</v>
      </c>
      <c r="D44" s="58">
        <v>22917.666666666668</v>
      </c>
      <c r="E44" s="59"/>
      <c r="F44" s="58">
        <v>22655.75</v>
      </c>
      <c r="G44" s="58">
        <v>22846.5</v>
      </c>
      <c r="H44" s="58">
        <v>22637</v>
      </c>
      <c r="I44" s="58">
        <v>22974</v>
      </c>
      <c r="J44" s="58">
        <v>22869</v>
      </c>
      <c r="K44" s="58">
        <v>22640</v>
      </c>
      <c r="L44" s="60">
        <v>-1.0013555468100899</v>
      </c>
      <c r="M44" s="60">
        <v>-1.2115834945384263</v>
      </c>
      <c r="N44" s="60">
        <v>4.960002442598932</v>
      </c>
      <c r="O44" s="26"/>
      <c r="Q44" s="116"/>
      <c r="V44" s="116"/>
      <c r="W44" s="116"/>
      <c r="X44" s="116"/>
      <c r="Y44" s="116"/>
      <c r="Z44" s="116"/>
    </row>
    <row r="45" spans="1:26" x14ac:dyDescent="0.2">
      <c r="A45" s="121">
        <v>71031</v>
      </c>
      <c r="B45" s="57" t="s">
        <v>297</v>
      </c>
      <c r="C45" s="58">
        <v>28805.666666666668</v>
      </c>
      <c r="D45" s="58">
        <v>30123</v>
      </c>
      <c r="E45" s="59"/>
      <c r="F45" s="58">
        <v>31492.75</v>
      </c>
      <c r="G45" s="58">
        <v>31468.75</v>
      </c>
      <c r="H45" s="58">
        <v>31205.75</v>
      </c>
      <c r="I45" s="58">
        <v>31528.75</v>
      </c>
      <c r="J45" s="58">
        <v>32123.5</v>
      </c>
      <c r="K45" s="58">
        <v>32203.75</v>
      </c>
      <c r="L45" s="60">
        <v>0.24981711208305057</v>
      </c>
      <c r="M45" s="60">
        <v>6.9075125319523201</v>
      </c>
      <c r="N45" s="60">
        <v>4.5731742596942793</v>
      </c>
      <c r="O45" s="26"/>
      <c r="Q45" s="116"/>
      <c r="V45" s="116"/>
      <c r="W45" s="116"/>
      <c r="X45" s="116"/>
      <c r="Y45" s="116"/>
      <c r="Z45" s="116"/>
    </row>
    <row r="46" spans="1:26" ht="15.05" customHeight="1" x14ac:dyDescent="0.2">
      <c r="A46" s="121">
        <v>71032</v>
      </c>
      <c r="B46" s="64" t="s">
        <v>298</v>
      </c>
      <c r="C46" s="58">
        <v>22231.333333333332</v>
      </c>
      <c r="D46" s="58">
        <v>22996.333333333332</v>
      </c>
      <c r="E46" s="59"/>
      <c r="F46" s="58">
        <v>22623.25</v>
      </c>
      <c r="G46" s="58">
        <v>23010.5</v>
      </c>
      <c r="H46" s="58">
        <v>22688</v>
      </c>
      <c r="I46" s="58">
        <v>23301.5</v>
      </c>
      <c r="J46" s="58">
        <v>22841.25</v>
      </c>
      <c r="K46" s="58">
        <v>22841.25</v>
      </c>
      <c r="L46" s="60">
        <v>0</v>
      </c>
      <c r="M46" s="60">
        <v>-0.67438287263186236</v>
      </c>
      <c r="N46" s="60">
        <v>3.4410891534470966</v>
      </c>
      <c r="O46" s="26"/>
      <c r="Q46" s="116"/>
      <c r="V46" s="116"/>
      <c r="W46" s="116"/>
      <c r="X46" s="116"/>
      <c r="Y46" s="116"/>
      <c r="Z46" s="116"/>
    </row>
    <row r="47" spans="1:26" x14ac:dyDescent="0.2">
      <c r="A47" s="121">
        <v>71034</v>
      </c>
      <c r="B47" s="57" t="s">
        <v>299</v>
      </c>
      <c r="C47" s="58">
        <v>11178.6</v>
      </c>
      <c r="D47" s="58">
        <v>11593.5</v>
      </c>
      <c r="E47" s="59"/>
      <c r="F47" s="58">
        <v>11905</v>
      </c>
      <c r="G47" s="58">
        <v>11651.2</v>
      </c>
      <c r="H47" s="58">
        <v>11642.4</v>
      </c>
      <c r="I47" s="58">
        <v>11586.8</v>
      </c>
      <c r="J47" s="58">
        <v>11911.6</v>
      </c>
      <c r="K47" s="58">
        <v>11432.6</v>
      </c>
      <c r="L47" s="60">
        <v>-4.021290170925818</v>
      </c>
      <c r="M47" s="60">
        <v>-1.387846638202439</v>
      </c>
      <c r="N47" s="60">
        <v>3.7115560088025301</v>
      </c>
      <c r="O47" s="26"/>
      <c r="Q47" s="116"/>
      <c r="V47" s="116"/>
      <c r="W47" s="116"/>
      <c r="X47" s="116"/>
      <c r="Y47" s="116"/>
      <c r="Z47" s="116"/>
    </row>
    <row r="48" spans="1:26" x14ac:dyDescent="0.2">
      <c r="A48" s="121">
        <v>71035</v>
      </c>
      <c r="B48" s="57" t="s">
        <v>118</v>
      </c>
      <c r="C48" s="58">
        <v>14299.4</v>
      </c>
      <c r="D48" s="58">
        <v>14457.75</v>
      </c>
      <c r="E48" s="59"/>
      <c r="F48" s="58">
        <v>15214.2</v>
      </c>
      <c r="G48" s="58">
        <v>15180.8</v>
      </c>
      <c r="H48" s="58">
        <v>15229</v>
      </c>
      <c r="I48" s="58">
        <v>15892</v>
      </c>
      <c r="J48" s="58">
        <v>16057.6</v>
      </c>
      <c r="K48" s="58">
        <v>15672</v>
      </c>
      <c r="L48" s="60">
        <v>-2.4013551215623763</v>
      </c>
      <c r="M48" s="60">
        <v>8.3986097421798078</v>
      </c>
      <c r="N48" s="60">
        <v>1.10738912122188</v>
      </c>
      <c r="O48" s="26"/>
      <c r="Q48" s="116"/>
      <c r="V48" s="116"/>
      <c r="W48" s="116"/>
      <c r="X48" s="116"/>
      <c r="Y48" s="116"/>
      <c r="Z48" s="116"/>
    </row>
    <row r="49" spans="1:26" x14ac:dyDescent="0.2">
      <c r="A49" s="121">
        <v>71036</v>
      </c>
      <c r="B49" s="57" t="s">
        <v>300</v>
      </c>
      <c r="C49" s="58">
        <v>9843</v>
      </c>
      <c r="D49" s="58">
        <v>9214.5</v>
      </c>
      <c r="E49" s="59"/>
      <c r="F49" s="58">
        <v>9776</v>
      </c>
      <c r="G49" s="58">
        <v>9802</v>
      </c>
      <c r="H49" s="58">
        <v>10355.333333333334</v>
      </c>
      <c r="I49" s="58">
        <v>10766.666666666666</v>
      </c>
      <c r="J49" s="58">
        <v>10715.5</v>
      </c>
      <c r="K49" s="58">
        <v>10237.5</v>
      </c>
      <c r="L49" s="60">
        <v>-4.4608277728524044</v>
      </c>
      <c r="M49" s="60">
        <v>11.102067393781546</v>
      </c>
      <c r="N49" s="60">
        <v>-6.3852483998780851</v>
      </c>
      <c r="O49" s="26"/>
      <c r="Q49" s="116"/>
      <c r="V49" s="116"/>
      <c r="W49" s="116"/>
      <c r="X49" s="116"/>
      <c r="Y49" s="116"/>
      <c r="Z49" s="116"/>
    </row>
    <row r="50" spans="1:26" x14ac:dyDescent="0.2">
      <c r="A50" s="123">
        <v>71037</v>
      </c>
      <c r="B50" s="57" t="s">
        <v>301</v>
      </c>
      <c r="C50" s="58">
        <v>12104.6</v>
      </c>
      <c r="D50" s="58">
        <v>11928</v>
      </c>
      <c r="E50" s="59"/>
      <c r="F50" s="58">
        <v>12212.4</v>
      </c>
      <c r="G50" s="58">
        <v>12078.8</v>
      </c>
      <c r="H50" s="58">
        <v>12031.6</v>
      </c>
      <c r="I50" s="58">
        <v>12358</v>
      </c>
      <c r="J50" s="58">
        <v>12296.8</v>
      </c>
      <c r="K50" s="58">
        <v>11768.4</v>
      </c>
      <c r="L50" s="60">
        <v>-4.2970528918092494</v>
      </c>
      <c r="M50" s="60">
        <v>-1.3380281690140827</v>
      </c>
      <c r="N50" s="60">
        <v>-1.4589494902764288</v>
      </c>
      <c r="O50" s="26"/>
      <c r="Q50" s="116"/>
      <c r="V50" s="116"/>
      <c r="W50" s="116"/>
      <c r="X50" s="116"/>
      <c r="Y50" s="116"/>
      <c r="Z50" s="116"/>
    </row>
    <row r="51" spans="1:26" x14ac:dyDescent="0.2">
      <c r="A51" s="121">
        <v>71038</v>
      </c>
      <c r="B51" s="57" t="s">
        <v>302</v>
      </c>
      <c r="C51" s="58">
        <v>12425</v>
      </c>
      <c r="D51" s="58">
        <v>12423</v>
      </c>
      <c r="E51" s="59"/>
      <c r="F51" s="58">
        <v>12533.6</v>
      </c>
      <c r="G51" s="58">
        <v>12606.4</v>
      </c>
      <c r="H51" s="58">
        <v>12629.2</v>
      </c>
      <c r="I51" s="58">
        <v>12770.6</v>
      </c>
      <c r="J51" s="58">
        <v>12847.2</v>
      </c>
      <c r="K51" s="58">
        <v>12405.4</v>
      </c>
      <c r="L51" s="60">
        <v>-3.4388816240114695</v>
      </c>
      <c r="M51" s="60">
        <v>-0.14167270385575526</v>
      </c>
      <c r="N51" s="60">
        <v>-1.6096579476865269E-2</v>
      </c>
      <c r="O51" s="26"/>
      <c r="Q51" s="116"/>
      <c r="V51" s="116"/>
      <c r="W51" s="116"/>
      <c r="X51" s="116"/>
      <c r="Y51" s="116"/>
      <c r="Z51" s="116"/>
    </row>
    <row r="52" spans="1:26" x14ac:dyDescent="0.2">
      <c r="A52" s="121">
        <v>71039</v>
      </c>
      <c r="B52" s="57" t="s">
        <v>303</v>
      </c>
      <c r="C52" s="58">
        <v>11155.8</v>
      </c>
      <c r="D52" s="58">
        <v>11173</v>
      </c>
      <c r="E52" s="59"/>
      <c r="F52" s="58">
        <v>11360</v>
      </c>
      <c r="G52" s="58">
        <v>11590</v>
      </c>
      <c r="H52" s="58">
        <v>11683.8</v>
      </c>
      <c r="I52" s="58">
        <v>11655.8</v>
      </c>
      <c r="J52" s="58">
        <v>12019</v>
      </c>
      <c r="K52" s="58">
        <v>11749.8</v>
      </c>
      <c r="L52" s="60">
        <v>-2.2397870039104761</v>
      </c>
      <c r="M52" s="60">
        <v>5.1624451803454763</v>
      </c>
      <c r="N52" s="60">
        <v>0.15417988848851483</v>
      </c>
      <c r="O52" s="26"/>
      <c r="Q52" s="116"/>
      <c r="V52" s="116"/>
      <c r="W52" s="116"/>
      <c r="X52" s="116"/>
      <c r="Y52" s="116"/>
      <c r="Z52" s="116"/>
    </row>
    <row r="53" spans="1:26" x14ac:dyDescent="0.2">
      <c r="A53" s="121">
        <v>81001</v>
      </c>
      <c r="B53" s="57" t="s">
        <v>304</v>
      </c>
      <c r="C53" s="58">
        <v>31750</v>
      </c>
      <c r="D53" s="58">
        <v>30350</v>
      </c>
      <c r="E53" s="59"/>
      <c r="F53" s="58">
        <v>32612.5</v>
      </c>
      <c r="G53" s="58">
        <v>31730.5</v>
      </c>
      <c r="H53" s="58">
        <v>32994</v>
      </c>
      <c r="I53" s="58">
        <v>32104</v>
      </c>
      <c r="J53" s="58">
        <v>31238.5</v>
      </c>
      <c r="K53" s="58">
        <v>30725</v>
      </c>
      <c r="L53" s="60">
        <v>-1.6438049202106342</v>
      </c>
      <c r="M53" s="60">
        <v>1.2355848434925765</v>
      </c>
      <c r="N53" s="60">
        <v>-4.4094488188976433</v>
      </c>
      <c r="O53" s="26"/>
      <c r="Q53" s="116"/>
      <c r="V53" s="116"/>
      <c r="W53" s="116"/>
      <c r="X53" s="116"/>
      <c r="Y53" s="116"/>
      <c r="Z53" s="116"/>
    </row>
    <row r="54" spans="1:26" x14ac:dyDescent="0.2">
      <c r="A54" s="121">
        <v>81002</v>
      </c>
      <c r="B54" s="57" t="s">
        <v>305</v>
      </c>
      <c r="C54" s="58">
        <v>18307</v>
      </c>
      <c r="D54" s="58">
        <v>18080</v>
      </c>
      <c r="E54" s="59"/>
      <c r="F54" s="58">
        <v>25902.333333333332</v>
      </c>
      <c r="G54" s="58">
        <v>26373.666666666668</v>
      </c>
      <c r="H54" s="58">
        <v>24993.666666666668</v>
      </c>
      <c r="I54" s="58">
        <v>25450.666666666668</v>
      </c>
      <c r="J54" s="58">
        <v>25228.666666666668</v>
      </c>
      <c r="K54" s="58">
        <v>22312.5</v>
      </c>
      <c r="L54" s="60">
        <v>-11.558940887350378</v>
      </c>
      <c r="M54" s="60">
        <v>23.409845132743357</v>
      </c>
      <c r="N54" s="60">
        <v>-1.2399628557382414</v>
      </c>
      <c r="O54" s="26"/>
      <c r="Q54" s="116"/>
      <c r="V54" s="116"/>
      <c r="W54" s="116"/>
      <c r="X54" s="116"/>
      <c r="Y54" s="116"/>
      <c r="Z54" s="116"/>
    </row>
    <row r="55" spans="1:26" x14ac:dyDescent="0.2">
      <c r="A55" s="121">
        <v>81003</v>
      </c>
      <c r="B55" s="57" t="s">
        <v>306</v>
      </c>
      <c r="C55" s="58" t="s">
        <v>398</v>
      </c>
      <c r="D55" s="58" t="s">
        <v>398</v>
      </c>
      <c r="E55" s="59"/>
      <c r="F55" s="58">
        <v>23187</v>
      </c>
      <c r="G55" s="58">
        <v>25020</v>
      </c>
      <c r="H55" s="58">
        <v>24470</v>
      </c>
      <c r="I55" s="58">
        <v>23958</v>
      </c>
      <c r="J55" s="58">
        <v>24489</v>
      </c>
      <c r="K55" s="58">
        <v>24021.5</v>
      </c>
      <c r="L55" s="60">
        <v>-1.9090203764955738</v>
      </c>
      <c r="M55" s="60" t="s">
        <v>397</v>
      </c>
      <c r="N55" s="60" t="s">
        <v>397</v>
      </c>
      <c r="O55" s="26"/>
      <c r="Q55" s="116"/>
      <c r="V55" s="116"/>
      <c r="W55" s="116"/>
      <c r="X55" s="116"/>
      <c r="Y55" s="116"/>
      <c r="Z55" s="116"/>
    </row>
    <row r="56" spans="1:26" x14ac:dyDescent="0.2">
      <c r="A56" s="121">
        <v>81004</v>
      </c>
      <c r="B56" s="57" t="s">
        <v>307</v>
      </c>
      <c r="C56" s="58">
        <v>11771</v>
      </c>
      <c r="D56" s="58">
        <v>11264.666666666666</v>
      </c>
      <c r="E56" s="59"/>
      <c r="F56" s="58">
        <v>12102</v>
      </c>
      <c r="G56" s="58">
        <v>11357</v>
      </c>
      <c r="H56" s="58">
        <v>11690</v>
      </c>
      <c r="I56" s="58">
        <v>12086</v>
      </c>
      <c r="J56" s="58">
        <v>12115.333333333334</v>
      </c>
      <c r="K56" s="58">
        <v>11684.333333333334</v>
      </c>
      <c r="L56" s="60">
        <v>-3.5574753755571398</v>
      </c>
      <c r="M56" s="60">
        <v>3.7255134047464056</v>
      </c>
      <c r="N56" s="60">
        <v>-4.3015320137060105</v>
      </c>
      <c r="O56" s="26"/>
      <c r="Q56" s="116"/>
      <c r="V56" s="116"/>
      <c r="W56" s="116"/>
      <c r="X56" s="116"/>
      <c r="Y56" s="116"/>
      <c r="Z56" s="116"/>
    </row>
    <row r="57" spans="1:26" x14ac:dyDescent="0.2">
      <c r="A57" s="121">
        <v>81005</v>
      </c>
      <c r="B57" s="57" t="s">
        <v>308</v>
      </c>
      <c r="C57" s="58">
        <v>13793</v>
      </c>
      <c r="D57" s="58">
        <v>13174.333333333334</v>
      </c>
      <c r="E57" s="59"/>
      <c r="F57" s="58">
        <v>13499.333333333334</v>
      </c>
      <c r="G57" s="58">
        <v>13275</v>
      </c>
      <c r="H57" s="58">
        <v>13741.333333333334</v>
      </c>
      <c r="I57" s="58">
        <v>13232.666666666666</v>
      </c>
      <c r="J57" s="58">
        <v>13226.333333333334</v>
      </c>
      <c r="K57" s="58">
        <v>12911</v>
      </c>
      <c r="L57" s="60">
        <v>-2.3841326646336869</v>
      </c>
      <c r="M57" s="60">
        <v>-1.998836120739822</v>
      </c>
      <c r="N57" s="60">
        <v>-4.4853669735856361</v>
      </c>
      <c r="O57" s="26"/>
      <c r="Q57" s="116"/>
      <c r="V57" s="116"/>
      <c r="W57" s="116"/>
      <c r="X57" s="116"/>
      <c r="Y57" s="116"/>
      <c r="Z57" s="116"/>
    </row>
    <row r="58" spans="1:26" x14ac:dyDescent="0.2">
      <c r="A58" s="121">
        <v>81009</v>
      </c>
      <c r="B58" s="57" t="s">
        <v>309</v>
      </c>
      <c r="C58" s="58">
        <v>8485</v>
      </c>
      <c r="D58" s="58">
        <v>9719</v>
      </c>
      <c r="E58" s="59"/>
      <c r="F58" s="58">
        <v>12081.5</v>
      </c>
      <c r="G58" s="58">
        <v>12185.5</v>
      </c>
      <c r="H58" s="58">
        <v>12546</v>
      </c>
      <c r="I58" s="58">
        <v>12585.5</v>
      </c>
      <c r="J58" s="58">
        <v>12526</v>
      </c>
      <c r="K58" s="58">
        <v>13142.5</v>
      </c>
      <c r="L58" s="60">
        <v>4.921762733514301</v>
      </c>
      <c r="M58" s="60">
        <v>35.224817368041968</v>
      </c>
      <c r="N58" s="60">
        <v>14.543311726576302</v>
      </c>
      <c r="O58" s="26"/>
      <c r="Q58" s="116"/>
      <c r="V58" s="116"/>
      <c r="W58" s="116"/>
      <c r="X58" s="116"/>
      <c r="Y58" s="116"/>
      <c r="Z58" s="116"/>
    </row>
    <row r="59" spans="1:26" x14ac:dyDescent="0.2">
      <c r="A59" s="121">
        <v>81010</v>
      </c>
      <c r="B59" s="57" t="s">
        <v>310</v>
      </c>
      <c r="C59" s="58">
        <v>34848</v>
      </c>
      <c r="D59" s="58">
        <v>36802</v>
      </c>
      <c r="E59" s="59"/>
      <c r="F59" s="58">
        <v>35087.666666666664</v>
      </c>
      <c r="G59" s="58">
        <v>32580</v>
      </c>
      <c r="H59" s="58">
        <v>32651</v>
      </c>
      <c r="I59" s="58">
        <v>35576.333333333336</v>
      </c>
      <c r="J59" s="58">
        <v>34837</v>
      </c>
      <c r="K59" s="58">
        <v>34366.666666666664</v>
      </c>
      <c r="L59" s="60">
        <v>-1.3500971189635558</v>
      </c>
      <c r="M59" s="60">
        <v>-6.6173939822111176</v>
      </c>
      <c r="N59" s="60">
        <v>5.6072084481175288</v>
      </c>
      <c r="O59" s="26"/>
      <c r="Q59" s="116"/>
      <c r="V59" s="116"/>
      <c r="W59" s="116"/>
      <c r="X59" s="116"/>
      <c r="Y59" s="116"/>
      <c r="Z59" s="116"/>
    </row>
    <row r="60" spans="1:26" x14ac:dyDescent="0.2">
      <c r="A60" s="121">
        <v>81011</v>
      </c>
      <c r="B60" s="57" t="s">
        <v>311</v>
      </c>
      <c r="C60" s="58">
        <v>14794</v>
      </c>
      <c r="D60" s="58">
        <v>15328</v>
      </c>
      <c r="E60" s="59"/>
      <c r="F60" s="58">
        <v>14670.333333333334</v>
      </c>
      <c r="G60" s="58">
        <v>15203</v>
      </c>
      <c r="H60" s="58">
        <v>15964.666666666666</v>
      </c>
      <c r="I60" s="58">
        <v>16372.333333333334</v>
      </c>
      <c r="J60" s="58">
        <v>15778</v>
      </c>
      <c r="K60" s="58">
        <v>18221</v>
      </c>
      <c r="L60" s="60">
        <v>15.483584738243117</v>
      </c>
      <c r="M60" s="60">
        <v>18.873956158663873</v>
      </c>
      <c r="N60" s="60">
        <v>3.6095714478842744</v>
      </c>
      <c r="O60" s="26"/>
      <c r="Q60" s="116"/>
      <c r="V60" s="116"/>
      <c r="W60" s="116"/>
      <c r="X60" s="116"/>
      <c r="Y60" s="116"/>
      <c r="Z60" s="116"/>
    </row>
    <row r="61" spans="1:26" x14ac:dyDescent="0.2">
      <c r="A61" s="121">
        <v>81013</v>
      </c>
      <c r="B61" s="57" t="s">
        <v>312</v>
      </c>
      <c r="C61" s="58">
        <v>35733</v>
      </c>
      <c r="D61" s="58">
        <v>35725</v>
      </c>
      <c r="E61" s="59"/>
      <c r="F61" s="58">
        <v>33762.666666666664</v>
      </c>
      <c r="G61" s="58">
        <v>33350.666666666664</v>
      </c>
      <c r="H61" s="58">
        <v>33377.666666666664</v>
      </c>
      <c r="I61" s="58">
        <v>34208.333333333336</v>
      </c>
      <c r="J61" s="58">
        <v>32833</v>
      </c>
      <c r="K61" s="58">
        <v>32355.666666666668</v>
      </c>
      <c r="L61" s="60">
        <v>-1.4538218662118352</v>
      </c>
      <c r="M61" s="60">
        <v>-9.4313039421506808</v>
      </c>
      <c r="N61" s="60">
        <v>-2.2388268547279822E-2</v>
      </c>
      <c r="O61" s="26"/>
      <c r="Q61" s="116"/>
      <c r="V61" s="116"/>
      <c r="W61" s="116"/>
      <c r="X61" s="116"/>
      <c r="Y61" s="116"/>
      <c r="Z61" s="116"/>
    </row>
    <row r="62" spans="1:26" x14ac:dyDescent="0.2">
      <c r="A62" s="121">
        <v>81014</v>
      </c>
      <c r="B62" s="57" t="s">
        <v>313</v>
      </c>
      <c r="C62" s="58">
        <v>33563</v>
      </c>
      <c r="D62" s="58">
        <v>35063</v>
      </c>
      <c r="E62" s="59"/>
      <c r="F62" s="58">
        <v>25328</v>
      </c>
      <c r="G62" s="58">
        <v>28972.333333333332</v>
      </c>
      <c r="H62" s="58">
        <v>29116</v>
      </c>
      <c r="I62" s="58">
        <v>28437.333333333332</v>
      </c>
      <c r="J62" s="58">
        <v>28191</v>
      </c>
      <c r="K62" s="58">
        <v>26970.666666666668</v>
      </c>
      <c r="L62" s="60">
        <v>-4.328804701263989</v>
      </c>
      <c r="M62" s="60">
        <v>-23.07940944395326</v>
      </c>
      <c r="N62" s="60">
        <v>4.4692071626493357</v>
      </c>
      <c r="O62" s="26"/>
      <c r="Q62" s="116"/>
      <c r="V62" s="116"/>
      <c r="W62" s="116"/>
      <c r="X62" s="116"/>
      <c r="Y62" s="116"/>
      <c r="Z62" s="116"/>
    </row>
    <row r="63" spans="1:26" x14ac:dyDescent="0.2">
      <c r="A63" s="121">
        <v>81016</v>
      </c>
      <c r="B63" s="57" t="s">
        <v>314</v>
      </c>
      <c r="C63" s="58">
        <v>14986.5</v>
      </c>
      <c r="D63" s="58">
        <v>15122</v>
      </c>
      <c r="E63" s="59"/>
      <c r="F63" s="58">
        <v>16443</v>
      </c>
      <c r="G63" s="58">
        <v>16812.5</v>
      </c>
      <c r="H63" s="58">
        <v>17046</v>
      </c>
      <c r="I63" s="58">
        <v>17062.5</v>
      </c>
      <c r="J63" s="58">
        <v>17302.5</v>
      </c>
      <c r="K63" s="58">
        <v>17516.5</v>
      </c>
      <c r="L63" s="60">
        <v>1.2368154890911809</v>
      </c>
      <c r="M63" s="60">
        <v>15.83454569501388</v>
      </c>
      <c r="N63" s="60">
        <v>0.90414706569246217</v>
      </c>
      <c r="O63" s="26"/>
      <c r="Q63" s="116"/>
      <c r="V63" s="116"/>
      <c r="W63" s="116"/>
      <c r="X63" s="116"/>
      <c r="Y63" s="116"/>
      <c r="Z63" s="116"/>
    </row>
    <row r="64" spans="1:26" hidden="1" x14ac:dyDescent="0.2">
      <c r="A64" s="121">
        <v>81017</v>
      </c>
      <c r="B64" s="57" t="s">
        <v>315</v>
      </c>
      <c r="C64" s="58">
        <v>79688</v>
      </c>
      <c r="D64" s="58" t="s">
        <v>398</v>
      </c>
      <c r="E64" s="59"/>
      <c r="F64" s="58">
        <v>70222</v>
      </c>
      <c r="G64" s="58">
        <v>67750</v>
      </c>
      <c r="H64" s="58">
        <v>67875</v>
      </c>
      <c r="I64" s="58">
        <v>68937.5</v>
      </c>
      <c r="J64" s="58">
        <v>70000</v>
      </c>
      <c r="K64" s="58">
        <v>64500</v>
      </c>
      <c r="L64" s="60">
        <v>-7.857142857142863</v>
      </c>
      <c r="M64" s="60" t="s">
        <v>397</v>
      </c>
      <c r="N64" s="60" t="s">
        <v>397</v>
      </c>
      <c r="O64" s="26"/>
      <c r="Q64" s="116"/>
      <c r="V64" s="116"/>
      <c r="W64" s="116"/>
      <c r="X64" s="116"/>
      <c r="Y64" s="116"/>
      <c r="Z64" s="116"/>
    </row>
    <row r="65" spans="1:26" x14ac:dyDescent="0.2">
      <c r="A65" s="121">
        <v>81019</v>
      </c>
      <c r="B65" s="57" t="s">
        <v>316</v>
      </c>
      <c r="C65" s="58">
        <v>49000</v>
      </c>
      <c r="D65" s="58">
        <v>52778</v>
      </c>
      <c r="E65" s="59"/>
      <c r="F65" s="58">
        <v>52885.5</v>
      </c>
      <c r="G65" s="58">
        <v>52135.5</v>
      </c>
      <c r="H65" s="58">
        <v>52275</v>
      </c>
      <c r="I65" s="58">
        <v>52505</v>
      </c>
      <c r="J65" s="58">
        <v>52520.5</v>
      </c>
      <c r="K65" s="58">
        <v>54840</v>
      </c>
      <c r="L65" s="60">
        <v>4.4163707504688565</v>
      </c>
      <c r="M65" s="60">
        <v>3.9069309181856138</v>
      </c>
      <c r="N65" s="60">
        <v>7.7102040816326545</v>
      </c>
      <c r="O65" s="26"/>
      <c r="Q65" s="116"/>
      <c r="V65" s="116"/>
      <c r="W65" s="116"/>
      <c r="X65" s="116"/>
      <c r="Y65" s="116"/>
      <c r="Z65" s="116"/>
    </row>
    <row r="66" spans="1:26" x14ac:dyDescent="0.2">
      <c r="A66" s="121">
        <v>81020</v>
      </c>
      <c r="B66" s="57" t="s">
        <v>317</v>
      </c>
      <c r="C66" s="58">
        <v>9960</v>
      </c>
      <c r="D66" s="58">
        <v>9800</v>
      </c>
      <c r="E66" s="59"/>
      <c r="F66" s="58">
        <v>14311</v>
      </c>
      <c r="G66" s="58">
        <v>14740</v>
      </c>
      <c r="H66" s="58">
        <v>14222</v>
      </c>
      <c r="I66" s="58">
        <v>12267</v>
      </c>
      <c r="J66" s="58">
        <v>13733</v>
      </c>
      <c r="K66" s="58">
        <v>14000</v>
      </c>
      <c r="L66" s="60">
        <v>1.9442219471346389</v>
      </c>
      <c r="M66" s="60">
        <v>42.857142857142861</v>
      </c>
      <c r="N66" s="60">
        <v>-1.6064257028112428</v>
      </c>
      <c r="O66" s="26"/>
      <c r="Q66" s="116"/>
      <c r="V66" s="116"/>
      <c r="W66" s="116"/>
      <c r="X66" s="116"/>
      <c r="Y66" s="116"/>
      <c r="Z66" s="116"/>
    </row>
    <row r="67" spans="1:26" x14ac:dyDescent="0.2">
      <c r="A67" s="121">
        <v>81021</v>
      </c>
      <c r="B67" s="57" t="s">
        <v>318</v>
      </c>
      <c r="C67" s="58">
        <v>14274</v>
      </c>
      <c r="D67" s="58">
        <v>14993.5</v>
      </c>
      <c r="E67" s="59"/>
      <c r="F67" s="58">
        <v>15285.333333333334</v>
      </c>
      <c r="G67" s="58">
        <v>15236.666666666666</v>
      </c>
      <c r="H67" s="58">
        <v>14981.666666666666</v>
      </c>
      <c r="I67" s="58">
        <v>15467.333333333334</v>
      </c>
      <c r="J67" s="58">
        <v>15105</v>
      </c>
      <c r="K67" s="58">
        <v>15265.666666666666</v>
      </c>
      <c r="L67" s="60">
        <v>1.063665452940521</v>
      </c>
      <c r="M67" s="60">
        <v>1.8152310445637587</v>
      </c>
      <c r="N67" s="60">
        <v>5.0406333193218522</v>
      </c>
      <c r="O67" s="26"/>
      <c r="Q67" s="116"/>
      <c r="V67" s="116"/>
      <c r="W67" s="116"/>
      <c r="X67" s="116"/>
      <c r="Y67" s="116"/>
      <c r="Z67" s="116"/>
    </row>
    <row r="68" spans="1:26" x14ac:dyDescent="0.2">
      <c r="A68" s="121">
        <v>81022</v>
      </c>
      <c r="B68" s="57" t="s">
        <v>319</v>
      </c>
      <c r="C68" s="58">
        <v>43885</v>
      </c>
      <c r="D68" s="58">
        <v>44438</v>
      </c>
      <c r="E68" s="59"/>
      <c r="F68" s="58">
        <v>45541.5</v>
      </c>
      <c r="G68" s="58">
        <v>45531.5</v>
      </c>
      <c r="H68" s="58">
        <v>43687.5</v>
      </c>
      <c r="I68" s="58">
        <v>45797</v>
      </c>
      <c r="J68" s="58">
        <v>42875</v>
      </c>
      <c r="K68" s="58">
        <v>43375</v>
      </c>
      <c r="L68" s="60">
        <v>1.1661807580174877</v>
      </c>
      <c r="M68" s="60">
        <v>-2.3920968540438348</v>
      </c>
      <c r="N68" s="60">
        <v>1.2601116554631364</v>
      </c>
      <c r="O68" s="26"/>
      <c r="Q68" s="116"/>
      <c r="V68" s="116"/>
      <c r="W68" s="116"/>
      <c r="X68" s="116"/>
      <c r="Y68" s="116"/>
      <c r="Z68" s="116"/>
    </row>
    <row r="69" spans="1:26" x14ac:dyDescent="0.2">
      <c r="A69" s="121">
        <v>81023</v>
      </c>
      <c r="B69" s="57" t="s">
        <v>320</v>
      </c>
      <c r="C69" s="58">
        <v>10456</v>
      </c>
      <c r="D69" s="58">
        <v>10333</v>
      </c>
      <c r="E69" s="59"/>
      <c r="F69" s="58">
        <v>12667</v>
      </c>
      <c r="G69" s="58">
        <v>12667</v>
      </c>
      <c r="H69" s="58">
        <v>12500</v>
      </c>
      <c r="I69" s="58">
        <v>13556</v>
      </c>
      <c r="J69" s="58">
        <v>10150</v>
      </c>
      <c r="K69" s="58">
        <v>11900</v>
      </c>
      <c r="L69" s="60">
        <v>17.241379310344819</v>
      </c>
      <c r="M69" s="60">
        <v>15.165005322752357</v>
      </c>
      <c r="N69" s="60">
        <v>-1.1763580719204247</v>
      </c>
      <c r="O69" s="26"/>
      <c r="Q69" s="116"/>
      <c r="V69" s="116"/>
      <c r="W69" s="116"/>
      <c r="X69" s="116"/>
      <c r="Y69" s="116"/>
      <c r="Z69" s="116"/>
    </row>
    <row r="70" spans="1:26" x14ac:dyDescent="0.2">
      <c r="A70" s="121">
        <v>81024</v>
      </c>
      <c r="B70" s="57" t="s">
        <v>321</v>
      </c>
      <c r="C70" s="58">
        <v>61109</v>
      </c>
      <c r="D70" s="58">
        <v>59954</v>
      </c>
      <c r="E70" s="59"/>
      <c r="F70" s="58">
        <v>52634</v>
      </c>
      <c r="G70" s="58">
        <v>52340.666666666664</v>
      </c>
      <c r="H70" s="58">
        <v>52891.666666666664</v>
      </c>
      <c r="I70" s="58">
        <v>53228</v>
      </c>
      <c r="J70" s="58">
        <v>52364.666666666664</v>
      </c>
      <c r="K70" s="58">
        <v>55460</v>
      </c>
      <c r="L70" s="60">
        <v>5.9111105452786195</v>
      </c>
      <c r="M70" s="60">
        <v>-7.4957467391666981</v>
      </c>
      <c r="N70" s="60">
        <v>-1.8900652931646778</v>
      </c>
      <c r="O70" s="26"/>
      <c r="Q70" s="116"/>
      <c r="V70" s="116"/>
      <c r="W70" s="116"/>
      <c r="X70" s="116"/>
      <c r="Y70" s="116"/>
      <c r="Z70" s="116"/>
    </row>
    <row r="71" spans="1:26" x14ac:dyDescent="0.2">
      <c r="A71" s="121">
        <v>81025</v>
      </c>
      <c r="B71" s="57" t="s">
        <v>322</v>
      </c>
      <c r="C71" s="58">
        <v>20292</v>
      </c>
      <c r="D71" s="58">
        <v>20787.666666666668</v>
      </c>
      <c r="E71" s="59"/>
      <c r="F71" s="58">
        <v>19657</v>
      </c>
      <c r="G71" s="58">
        <v>20378.333333333332</v>
      </c>
      <c r="H71" s="58">
        <v>20166</v>
      </c>
      <c r="I71" s="58">
        <v>19974.333333333332</v>
      </c>
      <c r="J71" s="58">
        <v>19853.333333333332</v>
      </c>
      <c r="K71" s="58">
        <v>20968</v>
      </c>
      <c r="L71" s="60">
        <v>5.6145063801208872</v>
      </c>
      <c r="M71" s="60">
        <v>0.86750156342703111</v>
      </c>
      <c r="N71" s="60">
        <v>2.4426703462776755</v>
      </c>
      <c r="O71" s="26"/>
      <c r="Q71" s="116"/>
      <c r="V71" s="116"/>
      <c r="W71" s="116"/>
      <c r="X71" s="116"/>
      <c r="Y71" s="116"/>
      <c r="Z71" s="116"/>
    </row>
    <row r="72" spans="1:26" x14ac:dyDescent="0.2">
      <c r="A72" s="121">
        <v>81026</v>
      </c>
      <c r="B72" s="57" t="s">
        <v>323</v>
      </c>
      <c r="C72" s="58">
        <v>10840</v>
      </c>
      <c r="D72" s="58">
        <v>11437</v>
      </c>
      <c r="E72" s="59"/>
      <c r="F72" s="58">
        <v>17591.5</v>
      </c>
      <c r="G72" s="58">
        <v>17094</v>
      </c>
      <c r="H72" s="58">
        <v>17109.5</v>
      </c>
      <c r="I72" s="58">
        <v>17097</v>
      </c>
      <c r="J72" s="58">
        <v>16623</v>
      </c>
      <c r="K72" s="58">
        <v>15492.5</v>
      </c>
      <c r="L72" s="60">
        <v>-6.8008181435360697</v>
      </c>
      <c r="M72" s="60">
        <v>35.459473638191838</v>
      </c>
      <c r="N72" s="60">
        <v>5.5073800738007384</v>
      </c>
      <c r="O72" s="26"/>
      <c r="Q72" s="116"/>
      <c r="V72" s="116"/>
      <c r="W72" s="116"/>
      <c r="X72" s="116"/>
      <c r="Y72" s="116"/>
      <c r="Z72" s="116"/>
    </row>
    <row r="73" spans="1:26" x14ac:dyDescent="0.2">
      <c r="A73" s="121">
        <v>81027</v>
      </c>
      <c r="B73" s="57" t="s">
        <v>324</v>
      </c>
      <c r="C73" s="58">
        <v>18365</v>
      </c>
      <c r="D73" s="58">
        <v>19125</v>
      </c>
      <c r="E73" s="59"/>
      <c r="F73" s="58">
        <v>19094.333333333332</v>
      </c>
      <c r="G73" s="58">
        <v>20603</v>
      </c>
      <c r="H73" s="58">
        <v>21667.666666666668</v>
      </c>
      <c r="I73" s="58">
        <v>23379.666666666668</v>
      </c>
      <c r="J73" s="58">
        <v>22500.333333333332</v>
      </c>
      <c r="K73" s="58">
        <v>22650</v>
      </c>
      <c r="L73" s="60">
        <v>0.66517533073584545</v>
      </c>
      <c r="M73" s="60">
        <v>18.43137254901961</v>
      </c>
      <c r="N73" s="60">
        <v>4.1383065613939563</v>
      </c>
      <c r="O73" s="26"/>
      <c r="Q73" s="116"/>
      <c r="V73" s="116"/>
      <c r="W73" s="116"/>
      <c r="X73" s="116"/>
      <c r="Y73" s="116"/>
      <c r="Z73" s="116"/>
    </row>
    <row r="74" spans="1:26" x14ac:dyDescent="0.2">
      <c r="A74" s="121">
        <v>81029</v>
      </c>
      <c r="B74" s="57" t="s">
        <v>325</v>
      </c>
      <c r="C74" s="58">
        <v>19668</v>
      </c>
      <c r="D74" s="58">
        <v>21037</v>
      </c>
      <c r="E74" s="59"/>
      <c r="F74" s="58">
        <v>21274.333333333332</v>
      </c>
      <c r="G74" s="58">
        <v>20723.666666666668</v>
      </c>
      <c r="H74" s="58">
        <v>20733.333333333332</v>
      </c>
      <c r="I74" s="58">
        <v>20589.666666666668</v>
      </c>
      <c r="J74" s="58">
        <v>19859</v>
      </c>
      <c r="K74" s="58">
        <v>20122.333333333332</v>
      </c>
      <c r="L74" s="60">
        <v>1.3260150729308195</v>
      </c>
      <c r="M74" s="60">
        <v>-4.3478949786883492</v>
      </c>
      <c r="N74" s="60">
        <v>6.9605450477933761</v>
      </c>
      <c r="O74" s="26"/>
      <c r="Q74" s="116"/>
      <c r="V74" s="116"/>
      <c r="W74" s="116"/>
      <c r="X74" s="116"/>
      <c r="Y74" s="116"/>
      <c r="Z74" s="116"/>
    </row>
    <row r="75" spans="1:26" x14ac:dyDescent="0.2">
      <c r="A75" s="51"/>
      <c r="B75" s="91" t="s">
        <v>345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26" x14ac:dyDescent="0.2">
      <c r="A76" s="20"/>
      <c r="B76" s="89" t="s">
        <v>356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26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26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26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26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pans="1:15" s="20" customFormat="1" x14ac:dyDescent="0.2"/>
    <row r="194" spans="1:15" s="20" customFormat="1" x14ac:dyDescent="0.2"/>
    <row r="195" spans="1:15" s="20" customFormat="1" x14ac:dyDescent="0.2"/>
    <row r="196" spans="1:15" s="20" customFormat="1" x14ac:dyDescent="0.2"/>
    <row r="197" spans="1:15" s="20" customFormat="1" x14ac:dyDescent="0.2"/>
    <row r="198" spans="1:15" s="20" customFormat="1" x14ac:dyDescent="0.2"/>
    <row r="199" spans="1:15" s="20" customFormat="1" x14ac:dyDescent="0.2"/>
    <row r="200" spans="1:15" s="20" customFormat="1" x14ac:dyDescent="0.2"/>
    <row r="201" spans="1:15" s="20" customFormat="1" x14ac:dyDescent="0.2"/>
    <row r="202" spans="1:15" s="20" customFormat="1" x14ac:dyDescent="0.2"/>
    <row r="203" spans="1:15" s="20" customFormat="1" x14ac:dyDescent="0.2"/>
    <row r="204" spans="1:15" s="20" customFormat="1" x14ac:dyDescent="0.2"/>
    <row r="205" spans="1:15" s="20" customFormat="1" x14ac:dyDescent="0.2">
      <c r="A205" s="21"/>
      <c r="N205" s="21"/>
      <c r="O205" s="21"/>
    </row>
  </sheetData>
  <mergeCells count="6">
    <mergeCell ref="C9:N9"/>
    <mergeCell ref="C10:N10"/>
    <mergeCell ref="C11:N11"/>
    <mergeCell ref="L13:L14"/>
    <mergeCell ref="M13:M14"/>
    <mergeCell ref="N13:N1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&amp;C&amp;"-,Negrita"&amp;K03-021Página 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tabColor theme="3"/>
  </sheetPr>
  <dimension ref="A1:BR160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22" style="21" customWidth="1"/>
    <col min="3" max="4" width="11.44140625" style="21" customWidth="1"/>
    <col min="5" max="5" width="2.109375" style="21" customWidth="1"/>
    <col min="6" max="6" width="11.6640625" style="21" customWidth="1"/>
    <col min="7" max="7" width="11" style="21" customWidth="1"/>
    <col min="8" max="8" width="11.109375" style="21" customWidth="1"/>
    <col min="9" max="9" width="11.6640625" style="21" customWidth="1"/>
    <col min="10" max="10" width="10.88671875" style="21" customWidth="1"/>
    <col min="11" max="11" width="11.88671875" style="21" customWidth="1"/>
    <col min="12" max="13" width="11" style="21" customWidth="1"/>
    <col min="14" max="14" width="10.6640625" style="21" customWidth="1"/>
    <col min="15" max="15" width="1.6640625" style="21" customWidth="1"/>
    <col min="16" max="62" width="11.5546875" style="20" customWidth="1"/>
    <col min="63" max="70" width="11.5546875" style="20"/>
    <col min="71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5"/>
    </row>
    <row r="9" spans="1:26" ht="13.1" x14ac:dyDescent="0.25">
      <c r="A9" s="20"/>
      <c r="B9" s="20"/>
      <c r="C9" s="220" t="s">
        <v>354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6"/>
      <c r="R9" s="114"/>
      <c r="S9" s="114"/>
    </row>
    <row r="10" spans="1:26" ht="13.1" x14ac:dyDescent="0.25">
      <c r="A10" s="20"/>
      <c r="B10" s="20"/>
      <c r="C10" s="221" t="s">
        <v>415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6"/>
      <c r="R10" s="114"/>
      <c r="S10" s="114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4"/>
      <c r="S11" s="114"/>
    </row>
    <row r="12" spans="1:26" ht="15.55" customHeight="1" x14ac:dyDescent="0.25">
      <c r="A12" s="20"/>
      <c r="B12" s="27"/>
      <c r="C12" s="54">
        <v>2022</v>
      </c>
      <c r="D12" s="30">
        <v>2023</v>
      </c>
      <c r="E12" s="9"/>
      <c r="F12" s="180">
        <v>2024</v>
      </c>
      <c r="G12" s="180">
        <v>2024</v>
      </c>
      <c r="H12" s="177">
        <v>2024</v>
      </c>
      <c r="I12" s="180">
        <v>2024</v>
      </c>
      <c r="J12" s="180">
        <v>2024</v>
      </c>
      <c r="K12" s="180">
        <v>2024</v>
      </c>
      <c r="L12" s="222" t="s">
        <v>23</v>
      </c>
      <c r="M12" s="230" t="s">
        <v>416</v>
      </c>
      <c r="N12" s="230" t="s">
        <v>417</v>
      </c>
      <c r="O12" s="26"/>
      <c r="R12" s="114"/>
      <c r="S12" s="114"/>
    </row>
    <row r="13" spans="1:26" ht="13.1" x14ac:dyDescent="0.2">
      <c r="A13" s="20"/>
      <c r="B13" s="31"/>
      <c r="C13" s="168" t="s">
        <v>56</v>
      </c>
      <c r="D13" s="168" t="s">
        <v>56</v>
      </c>
      <c r="E13" s="203"/>
      <c r="F13" s="168" t="s">
        <v>51</v>
      </c>
      <c r="G13" s="168" t="s">
        <v>52</v>
      </c>
      <c r="H13" s="168" t="s">
        <v>53</v>
      </c>
      <c r="I13" s="168" t="s">
        <v>54</v>
      </c>
      <c r="J13" s="168" t="s">
        <v>55</v>
      </c>
      <c r="K13" s="168" t="s">
        <v>56</v>
      </c>
      <c r="L13" s="222"/>
      <c r="M13" s="230"/>
      <c r="N13" s="230"/>
      <c r="O13" s="26"/>
      <c r="R13" s="114"/>
      <c r="S13" s="114"/>
    </row>
    <row r="14" spans="1:26" ht="13.1" x14ac:dyDescent="0.25">
      <c r="A14" s="55" t="s">
        <v>4</v>
      </c>
      <c r="C14" s="136"/>
      <c r="D14" s="136"/>
      <c r="E14" s="136"/>
      <c r="F14" s="136"/>
      <c r="G14" s="136"/>
      <c r="H14" s="136"/>
      <c r="I14" s="136"/>
      <c r="J14" s="136"/>
      <c r="K14" s="136"/>
      <c r="L14" s="56"/>
      <c r="M14" s="56"/>
      <c r="N14" s="56"/>
      <c r="O14" s="26"/>
      <c r="R14" s="114"/>
      <c r="S14" s="114"/>
    </row>
    <row r="15" spans="1:26" x14ac:dyDescent="0.2">
      <c r="A15" s="121">
        <v>61001</v>
      </c>
      <c r="B15" s="57" t="s">
        <v>326</v>
      </c>
      <c r="C15" s="58">
        <v>523.66666666666663</v>
      </c>
      <c r="D15" s="58">
        <v>547</v>
      </c>
      <c r="E15" s="59"/>
      <c r="F15" s="58">
        <v>431.33333333333331</v>
      </c>
      <c r="G15" s="58">
        <v>440</v>
      </c>
      <c r="H15" s="58">
        <v>427.66666666666669</v>
      </c>
      <c r="I15" s="58">
        <v>420.33333333333331</v>
      </c>
      <c r="J15" s="58">
        <v>11191</v>
      </c>
      <c r="K15" s="58">
        <v>419</v>
      </c>
      <c r="L15" s="60">
        <v>-96.255919935662575</v>
      </c>
      <c r="M15" s="60">
        <v>-23.400365630712983</v>
      </c>
      <c r="N15" s="60">
        <v>4.4557606619987311</v>
      </c>
      <c r="O15" s="26"/>
      <c r="Q15" s="116"/>
      <c r="R15" s="114"/>
      <c r="S15" s="114"/>
      <c r="V15" s="116"/>
      <c r="W15" s="116"/>
      <c r="X15" s="116"/>
      <c r="Y15" s="116"/>
      <c r="Z15" s="116"/>
    </row>
    <row r="16" spans="1:26" x14ac:dyDescent="0.2">
      <c r="A16" s="121">
        <v>61002</v>
      </c>
      <c r="B16" s="57" t="s">
        <v>327</v>
      </c>
      <c r="C16" s="58">
        <v>551</v>
      </c>
      <c r="D16" s="58">
        <v>581.66666666666663</v>
      </c>
      <c r="E16" s="59"/>
      <c r="F16" s="58">
        <v>474.33333333333331</v>
      </c>
      <c r="G16" s="58">
        <v>485.33333333333331</v>
      </c>
      <c r="H16" s="58">
        <v>465</v>
      </c>
      <c r="I16" s="58">
        <v>454.33333333333331</v>
      </c>
      <c r="J16" s="58">
        <v>456.33333333333331</v>
      </c>
      <c r="K16" s="58">
        <v>466.66666666666669</v>
      </c>
      <c r="L16" s="60">
        <v>2.264426588750923</v>
      </c>
      <c r="M16" s="60">
        <v>-19.770773638968475</v>
      </c>
      <c r="N16" s="60">
        <v>5.5656382335148136</v>
      </c>
      <c r="O16" s="26"/>
      <c r="Q16" s="116"/>
      <c r="R16" s="114"/>
      <c r="S16" s="114"/>
      <c r="V16" s="116"/>
      <c r="W16" s="116"/>
      <c r="X16" s="116"/>
      <c r="Y16" s="116"/>
      <c r="Z16" s="116"/>
    </row>
    <row r="17" spans="1:26" x14ac:dyDescent="0.2">
      <c r="A17" s="121">
        <v>61003</v>
      </c>
      <c r="B17" s="57" t="s">
        <v>328</v>
      </c>
      <c r="C17" s="58">
        <v>494</v>
      </c>
      <c r="D17" s="58">
        <v>503.66666666666669</v>
      </c>
      <c r="E17" s="59"/>
      <c r="F17" s="58">
        <v>403.66666666666669</v>
      </c>
      <c r="G17" s="58">
        <v>402.66666666666669</v>
      </c>
      <c r="H17" s="58">
        <v>389</v>
      </c>
      <c r="I17" s="58">
        <v>385.66666666666669</v>
      </c>
      <c r="J17" s="58">
        <v>403.33333333333331</v>
      </c>
      <c r="K17" s="58">
        <v>386</v>
      </c>
      <c r="L17" s="60">
        <v>-4.2975206611570176</v>
      </c>
      <c r="M17" s="60">
        <v>-23.362011912640636</v>
      </c>
      <c r="N17" s="60">
        <v>1.9568151147098645</v>
      </c>
      <c r="O17" s="26"/>
      <c r="Q17" s="116"/>
      <c r="R17" s="114"/>
      <c r="S17" s="114"/>
      <c r="V17" s="116"/>
      <c r="W17" s="116"/>
      <c r="X17" s="116"/>
      <c r="Y17" s="116"/>
      <c r="Z17" s="116"/>
    </row>
    <row r="18" spans="1:26" x14ac:dyDescent="0.2">
      <c r="A18" s="121">
        <v>61004</v>
      </c>
      <c r="B18" s="57" t="s">
        <v>119</v>
      </c>
      <c r="C18" s="58">
        <v>583.33333333333337</v>
      </c>
      <c r="D18" s="58">
        <v>623.33333333333337</v>
      </c>
      <c r="E18" s="59"/>
      <c r="F18" s="58">
        <v>562</v>
      </c>
      <c r="G18" s="58">
        <v>569.33333333333337</v>
      </c>
      <c r="H18" s="58">
        <v>547</v>
      </c>
      <c r="I18" s="58">
        <v>547.33333333333337</v>
      </c>
      <c r="J18" s="58">
        <v>495.33333333333331</v>
      </c>
      <c r="K18" s="58">
        <v>547.33333333333337</v>
      </c>
      <c r="L18" s="60">
        <v>10.497981157469738</v>
      </c>
      <c r="M18" s="60">
        <v>-12.19251336898396</v>
      </c>
      <c r="N18" s="60">
        <v>6.8571428571428505</v>
      </c>
      <c r="O18" s="61"/>
      <c r="Q18" s="116"/>
      <c r="R18" s="114"/>
      <c r="S18" s="114"/>
      <c r="V18" s="116"/>
      <c r="W18" s="116"/>
      <c r="X18" s="116"/>
      <c r="Y18" s="116"/>
      <c r="Z18" s="116"/>
    </row>
    <row r="19" spans="1:26" x14ac:dyDescent="0.2">
      <c r="A19" s="20"/>
      <c r="B19" s="57"/>
      <c r="C19" s="59"/>
      <c r="D19" s="59"/>
      <c r="E19" s="59"/>
      <c r="F19" s="59"/>
      <c r="G19" s="59"/>
      <c r="H19" s="59"/>
      <c r="I19" s="59"/>
      <c r="J19" s="59"/>
      <c r="K19" s="59"/>
      <c r="L19" s="56"/>
      <c r="M19" s="56"/>
      <c r="N19" s="56"/>
      <c r="O19" s="26"/>
    </row>
    <row r="20" spans="1:26" x14ac:dyDescent="0.2">
      <c r="A20" s="20"/>
      <c r="B20" s="57"/>
      <c r="C20" s="59"/>
      <c r="D20" s="59"/>
      <c r="E20" s="59"/>
      <c r="F20" s="59"/>
      <c r="G20" s="59"/>
      <c r="H20" s="59"/>
      <c r="I20" s="59"/>
      <c r="J20" s="59"/>
      <c r="K20" s="59"/>
      <c r="L20" s="56"/>
      <c r="M20" s="56"/>
      <c r="N20" s="56"/>
      <c r="O20" s="26"/>
    </row>
    <row r="21" spans="1:26" ht="15.55" customHeight="1" x14ac:dyDescent="0.25">
      <c r="A21" s="20"/>
      <c r="B21" s="27"/>
      <c r="C21" s="54">
        <v>2022</v>
      </c>
      <c r="D21" s="30">
        <v>2023</v>
      </c>
      <c r="E21" s="9"/>
      <c r="F21" s="180">
        <v>2024</v>
      </c>
      <c r="G21" s="180">
        <v>2024</v>
      </c>
      <c r="H21" s="177">
        <v>2024</v>
      </c>
      <c r="I21" s="180">
        <v>2024</v>
      </c>
      <c r="J21" s="180">
        <v>2024</v>
      </c>
      <c r="K21" s="180">
        <v>2024</v>
      </c>
      <c r="L21" s="222" t="s">
        <v>23</v>
      </c>
      <c r="M21" s="230" t="s">
        <v>416</v>
      </c>
      <c r="N21" s="230" t="s">
        <v>417</v>
      </c>
      <c r="O21" s="26"/>
    </row>
    <row r="22" spans="1:26" ht="13.1" x14ac:dyDescent="0.2">
      <c r="A22" s="20"/>
      <c r="B22" s="31"/>
      <c r="C22" s="168" t="s">
        <v>56</v>
      </c>
      <c r="D22" s="168" t="s">
        <v>56</v>
      </c>
      <c r="E22" s="203"/>
      <c r="F22" s="168" t="s">
        <v>51</v>
      </c>
      <c r="G22" s="168" t="s">
        <v>52</v>
      </c>
      <c r="H22" s="168" t="s">
        <v>53</v>
      </c>
      <c r="I22" s="168" t="s">
        <v>54</v>
      </c>
      <c r="J22" s="168" t="s">
        <v>55</v>
      </c>
      <c r="K22" s="168" t="s">
        <v>56</v>
      </c>
      <c r="L22" s="222"/>
      <c r="M22" s="230"/>
      <c r="N22" s="230"/>
      <c r="O22" s="26"/>
    </row>
    <row r="23" spans="1:26" ht="13.1" x14ac:dyDescent="0.25">
      <c r="A23" s="55" t="s">
        <v>7</v>
      </c>
      <c r="C23" s="136"/>
      <c r="D23" s="136"/>
      <c r="E23" s="136"/>
      <c r="F23" s="136"/>
      <c r="G23" s="136"/>
      <c r="H23" s="136"/>
      <c r="I23" s="136"/>
      <c r="J23" s="136"/>
      <c r="K23" s="136"/>
      <c r="L23" s="56"/>
      <c r="M23" s="56"/>
      <c r="N23" s="56"/>
      <c r="O23" s="26"/>
    </row>
    <row r="24" spans="1:26" ht="15.55" customHeight="1" x14ac:dyDescent="0.2">
      <c r="A24" s="121">
        <v>61006</v>
      </c>
      <c r="B24" s="57" t="s">
        <v>120</v>
      </c>
      <c r="C24" s="58">
        <v>13550.5</v>
      </c>
      <c r="D24" s="58">
        <v>15537.5</v>
      </c>
      <c r="E24" s="59"/>
      <c r="F24" s="58">
        <v>15611.5</v>
      </c>
      <c r="G24" s="58">
        <v>15909.5</v>
      </c>
      <c r="H24" s="58">
        <v>15780</v>
      </c>
      <c r="I24" s="58">
        <v>15541.25</v>
      </c>
      <c r="J24" s="58">
        <v>15578.75</v>
      </c>
      <c r="K24" s="58">
        <v>15349.25</v>
      </c>
      <c r="L24" s="60">
        <v>-1.4731605552435245</v>
      </c>
      <c r="M24" s="60">
        <v>-1.2115848753016856</v>
      </c>
      <c r="N24" s="60">
        <v>14.663665547396775</v>
      </c>
      <c r="O24" s="26"/>
      <c r="Q24" s="116"/>
      <c r="V24" s="116"/>
      <c r="W24" s="116"/>
      <c r="X24" s="116"/>
      <c r="Y24" s="116"/>
      <c r="Z24" s="116"/>
    </row>
    <row r="25" spans="1:26" x14ac:dyDescent="0.2">
      <c r="A25" s="121">
        <v>61007</v>
      </c>
      <c r="B25" s="57" t="s">
        <v>329</v>
      </c>
      <c r="C25" s="58">
        <v>21512.25</v>
      </c>
      <c r="D25" s="58">
        <v>18980.25</v>
      </c>
      <c r="E25" s="59"/>
      <c r="F25" s="58">
        <v>21312.5</v>
      </c>
      <c r="G25" s="58">
        <v>19820.5</v>
      </c>
      <c r="H25" s="58">
        <v>19273.25</v>
      </c>
      <c r="I25" s="58">
        <v>18985.5</v>
      </c>
      <c r="J25" s="58">
        <v>18433.5</v>
      </c>
      <c r="K25" s="58">
        <v>18940.5</v>
      </c>
      <c r="L25" s="60">
        <v>2.750427211327211</v>
      </c>
      <c r="M25" s="60">
        <v>-0.2094282214407106</v>
      </c>
      <c r="N25" s="60">
        <v>-11.770038001603734</v>
      </c>
      <c r="O25" s="26"/>
      <c r="Q25" s="116"/>
      <c r="V25" s="116"/>
      <c r="W25" s="116"/>
      <c r="X25" s="116"/>
      <c r="Y25" s="116"/>
      <c r="Z25" s="116"/>
    </row>
    <row r="26" spans="1:26" x14ac:dyDescent="0.2">
      <c r="A26" s="121">
        <v>61008</v>
      </c>
      <c r="B26" s="57" t="s">
        <v>330</v>
      </c>
      <c r="C26" s="58">
        <v>13683.666666666666</v>
      </c>
      <c r="D26" s="58">
        <v>16164.666666666666</v>
      </c>
      <c r="E26" s="59"/>
      <c r="F26" s="58">
        <v>16248</v>
      </c>
      <c r="G26" s="58">
        <v>16274.333333333334</v>
      </c>
      <c r="H26" s="58">
        <v>16105.666666666666</v>
      </c>
      <c r="I26" s="58">
        <v>15753.333333333334</v>
      </c>
      <c r="J26" s="58">
        <v>15829.666666666666</v>
      </c>
      <c r="K26" s="58">
        <v>15873.333333333334</v>
      </c>
      <c r="L26" s="60">
        <v>0.27585335551392198</v>
      </c>
      <c r="M26" s="60">
        <v>-1.8022848187404517</v>
      </c>
      <c r="N26" s="60">
        <v>18.131105210591713</v>
      </c>
      <c r="O26" s="26"/>
      <c r="Q26" s="116"/>
      <c r="V26" s="116"/>
      <c r="W26" s="116"/>
      <c r="X26" s="116"/>
      <c r="Y26" s="116"/>
      <c r="Z26" s="116"/>
    </row>
    <row r="27" spans="1:26" x14ac:dyDescent="0.2">
      <c r="A27" s="121">
        <v>61009</v>
      </c>
      <c r="B27" s="57" t="s">
        <v>121</v>
      </c>
      <c r="C27" s="58">
        <v>17704.5</v>
      </c>
      <c r="D27" s="58">
        <v>16571.25</v>
      </c>
      <c r="E27" s="59"/>
      <c r="F27" s="58">
        <v>17624.25</v>
      </c>
      <c r="G27" s="58">
        <v>16881</v>
      </c>
      <c r="H27" s="58">
        <v>16399</v>
      </c>
      <c r="I27" s="58">
        <v>16239.75</v>
      </c>
      <c r="J27" s="58">
        <v>16279.5</v>
      </c>
      <c r="K27" s="58">
        <v>16165.75</v>
      </c>
      <c r="L27" s="60">
        <v>-0.69873153352375539</v>
      </c>
      <c r="M27" s="60">
        <v>-2.4470091272535299</v>
      </c>
      <c r="N27" s="60">
        <v>-6.4009150216046802</v>
      </c>
      <c r="O27" s="26"/>
      <c r="Q27" s="116"/>
      <c r="V27" s="116"/>
      <c r="W27" s="116"/>
      <c r="X27" s="116"/>
      <c r="Y27" s="116"/>
      <c r="Z27" s="116"/>
    </row>
    <row r="28" spans="1:26" x14ac:dyDescent="0.2">
      <c r="A28" s="20"/>
      <c r="B28" s="57"/>
      <c r="C28" s="59"/>
      <c r="D28" s="59"/>
      <c r="E28" s="59"/>
      <c r="F28" s="59"/>
      <c r="G28" s="59"/>
      <c r="H28" s="59"/>
      <c r="I28" s="59"/>
      <c r="J28" s="59"/>
      <c r="K28" s="59"/>
      <c r="L28" s="56"/>
      <c r="M28" s="56"/>
      <c r="N28" s="56"/>
      <c r="O28" s="26"/>
      <c r="V28" s="116"/>
      <c r="W28" s="116"/>
      <c r="X28" s="116"/>
      <c r="Y28" s="116"/>
      <c r="Z28" s="116"/>
    </row>
    <row r="29" spans="1:26" x14ac:dyDescent="0.2">
      <c r="A29" s="51"/>
      <c r="B29" s="91" t="s">
        <v>345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V29" s="116"/>
      <c r="W29" s="116"/>
      <c r="X29" s="116"/>
      <c r="Y29" s="116"/>
      <c r="Z29" s="116"/>
    </row>
    <row r="30" spans="1:26" x14ac:dyDescent="0.2">
      <c r="A30" s="20"/>
      <c r="B30" s="89" t="s">
        <v>356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26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2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20" customFormat="1" x14ac:dyDescent="0.2"/>
    <row r="36" spans="1:15" s="20" customFormat="1" x14ac:dyDescent="0.2"/>
    <row r="37" spans="1:15" s="20" customFormat="1" x14ac:dyDescent="0.2"/>
    <row r="38" spans="1:15" s="20" customFormat="1" x14ac:dyDescent="0.2"/>
    <row r="39" spans="1:15" s="20" customFormat="1" x14ac:dyDescent="0.2"/>
    <row r="40" spans="1:15" s="20" customFormat="1" x14ac:dyDescent="0.2"/>
    <row r="41" spans="1:15" s="20" customFormat="1" x14ac:dyDescent="0.2"/>
    <row r="42" spans="1:15" s="20" customFormat="1" x14ac:dyDescent="0.2"/>
    <row r="43" spans="1:15" s="20" customFormat="1" x14ac:dyDescent="0.2"/>
    <row r="44" spans="1:15" s="20" customFormat="1" x14ac:dyDescent="0.2"/>
    <row r="45" spans="1:15" s="20" customFormat="1" x14ac:dyDescent="0.2"/>
    <row r="46" spans="1:15" s="20" customFormat="1" x14ac:dyDescent="0.2"/>
    <row r="47" spans="1:15" s="20" customFormat="1" x14ac:dyDescent="0.2"/>
    <row r="48" spans="1:1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pans="1:15" s="20" customFormat="1" x14ac:dyDescent="0.2"/>
    <row r="146" spans="1:15" s="20" customFormat="1" x14ac:dyDescent="0.2"/>
    <row r="147" spans="1:15" s="20" customFormat="1" x14ac:dyDescent="0.2"/>
    <row r="148" spans="1:15" s="20" customFormat="1" x14ac:dyDescent="0.2"/>
    <row r="149" spans="1:15" s="20" customFormat="1" x14ac:dyDescent="0.2"/>
    <row r="150" spans="1:15" s="20" customFormat="1" x14ac:dyDescent="0.2"/>
    <row r="151" spans="1:15" s="20" customFormat="1" x14ac:dyDescent="0.2"/>
    <row r="152" spans="1:15" s="20" customFormat="1" x14ac:dyDescent="0.2"/>
    <row r="153" spans="1:15" s="20" customFormat="1" x14ac:dyDescent="0.2"/>
    <row r="154" spans="1:15" s="20" customFormat="1" x14ac:dyDescent="0.2"/>
    <row r="155" spans="1:15" s="20" customFormat="1" x14ac:dyDescent="0.2"/>
    <row r="156" spans="1:15" s="20" customFormat="1" x14ac:dyDescent="0.2"/>
    <row r="157" spans="1:15" s="20" customFormat="1" x14ac:dyDescent="0.2"/>
    <row r="158" spans="1:15" s="20" customFormat="1" x14ac:dyDescent="0.2"/>
    <row r="159" spans="1:15" s="20" customForma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s="20" customForma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</sheetData>
  <mergeCells count="8">
    <mergeCell ref="C10:N10"/>
    <mergeCell ref="C9:N9"/>
    <mergeCell ref="N12:N13"/>
    <mergeCell ref="L21:L22"/>
    <mergeCell ref="M21:M22"/>
    <mergeCell ref="N21:N22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tabColor theme="3"/>
  </sheetPr>
  <dimension ref="A1:CG169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24.44140625" style="21" customWidth="1"/>
    <col min="3" max="3" width="10.88671875" style="21" customWidth="1"/>
    <col min="4" max="4" width="11" style="21" customWidth="1"/>
    <col min="5" max="5" width="2.33203125" style="21" customWidth="1"/>
    <col min="6" max="6" width="11.5546875" style="21" customWidth="1"/>
    <col min="7" max="7" width="11.44140625" style="21" customWidth="1"/>
    <col min="8" max="8" width="10.88671875" style="21" customWidth="1"/>
    <col min="9" max="9" width="11.5546875" style="21" customWidth="1"/>
    <col min="10" max="10" width="11" style="21" customWidth="1"/>
    <col min="11" max="11" width="12" style="21" customWidth="1"/>
    <col min="12" max="12" width="10.33203125" style="21" customWidth="1"/>
    <col min="13" max="13" width="10.5546875" style="21" customWidth="1"/>
    <col min="14" max="14" width="10.6640625" style="21" customWidth="1"/>
    <col min="15" max="15" width="1.6640625" style="21" customWidth="1"/>
    <col min="16" max="65" width="11.5546875" style="20" customWidth="1"/>
    <col min="66" max="85" width="11.5546875" style="20"/>
    <col min="86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5"/>
    </row>
    <row r="9" spans="1:26" ht="13.1" x14ac:dyDescent="0.25">
      <c r="A9" s="20"/>
      <c r="B9" s="20"/>
      <c r="C9" s="220" t="s">
        <v>355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6"/>
      <c r="R9" s="114"/>
      <c r="S9" s="114"/>
    </row>
    <row r="10" spans="1:26" ht="13.1" x14ac:dyDescent="0.25">
      <c r="A10" s="20"/>
      <c r="B10" s="20"/>
      <c r="C10" s="221" t="s">
        <v>415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6"/>
      <c r="R10" s="114"/>
      <c r="S10" s="114"/>
    </row>
    <row r="11" spans="1:26" ht="13.1" x14ac:dyDescent="0.25">
      <c r="A11" s="20"/>
      <c r="B11" s="20"/>
      <c r="C11" s="204"/>
      <c r="D11" s="204"/>
      <c r="E11" s="204"/>
      <c r="F11" s="204"/>
      <c r="G11" s="204"/>
      <c r="H11" s="204"/>
      <c r="I11" s="204"/>
      <c r="J11" s="204"/>
      <c r="K11" s="204"/>
      <c r="L11" s="20"/>
      <c r="M11" s="20"/>
      <c r="N11" s="20"/>
      <c r="O11" s="26"/>
      <c r="R11" s="114"/>
      <c r="S11" s="114"/>
    </row>
    <row r="12" spans="1:26" ht="16.2" customHeight="1" x14ac:dyDescent="0.25">
      <c r="A12" s="20"/>
      <c r="B12" s="204"/>
      <c r="C12" s="54">
        <v>2022</v>
      </c>
      <c r="D12" s="207">
        <v>2023</v>
      </c>
      <c r="E12" s="9"/>
      <c r="F12" s="180">
        <v>2024</v>
      </c>
      <c r="G12" s="180">
        <v>2024</v>
      </c>
      <c r="H12" s="177">
        <v>2024</v>
      </c>
      <c r="I12" s="180">
        <v>2024</v>
      </c>
      <c r="J12" s="180">
        <v>2024</v>
      </c>
      <c r="K12" s="180">
        <v>2024</v>
      </c>
      <c r="L12" s="222" t="s">
        <v>23</v>
      </c>
      <c r="M12" s="230" t="s">
        <v>416</v>
      </c>
      <c r="N12" s="230" t="s">
        <v>417</v>
      </c>
      <c r="O12" s="26"/>
      <c r="R12" s="114"/>
      <c r="S12" s="114"/>
    </row>
    <row r="13" spans="1:26" ht="25.55" customHeight="1" x14ac:dyDescent="0.2">
      <c r="A13" s="20"/>
      <c r="B13" s="31"/>
      <c r="C13" s="168" t="s">
        <v>56</v>
      </c>
      <c r="D13" s="168" t="s">
        <v>56</v>
      </c>
      <c r="E13" s="205"/>
      <c r="F13" s="168" t="s">
        <v>51</v>
      </c>
      <c r="G13" s="168" t="s">
        <v>52</v>
      </c>
      <c r="H13" s="168" t="s">
        <v>53</v>
      </c>
      <c r="I13" s="168" t="s">
        <v>54</v>
      </c>
      <c r="J13" s="168" t="s">
        <v>55</v>
      </c>
      <c r="K13" s="168" t="s">
        <v>56</v>
      </c>
      <c r="L13" s="222"/>
      <c r="M13" s="230"/>
      <c r="N13" s="230"/>
      <c r="O13" s="26"/>
      <c r="R13" s="114"/>
      <c r="S13" s="114"/>
    </row>
    <row r="14" spans="1:26" ht="13.1" x14ac:dyDescent="0.25">
      <c r="A14" s="55" t="s">
        <v>20</v>
      </c>
      <c r="C14" s="136"/>
      <c r="D14" s="136"/>
      <c r="E14" s="136"/>
      <c r="F14" s="136"/>
      <c r="G14" s="136"/>
      <c r="H14" s="136"/>
      <c r="I14" s="136"/>
      <c r="J14" s="136"/>
      <c r="K14" s="136"/>
      <c r="L14" s="56"/>
      <c r="M14" s="56"/>
      <c r="N14" s="56"/>
      <c r="O14" s="26"/>
      <c r="R14" s="114"/>
      <c r="S14" s="114"/>
    </row>
    <row r="15" spans="1:26" x14ac:dyDescent="0.2">
      <c r="A15" s="121">
        <v>21001</v>
      </c>
      <c r="B15" s="57" t="s">
        <v>331</v>
      </c>
      <c r="C15" s="58">
        <v>4272</v>
      </c>
      <c r="D15" s="58">
        <v>3351</v>
      </c>
      <c r="E15" s="59"/>
      <c r="F15" s="58">
        <v>2120</v>
      </c>
      <c r="G15" s="58">
        <v>1602</v>
      </c>
      <c r="H15" s="58">
        <v>1301</v>
      </c>
      <c r="I15" s="58">
        <v>941</v>
      </c>
      <c r="J15" s="58">
        <v>951</v>
      </c>
      <c r="K15" s="58">
        <v>713</v>
      </c>
      <c r="L15" s="60">
        <v>-25.026288117770768</v>
      </c>
      <c r="M15" s="60">
        <v>-78.722769322590267</v>
      </c>
      <c r="N15" s="60">
        <v>-21.55898876404494</v>
      </c>
      <c r="O15" s="26"/>
      <c r="Q15" s="116"/>
      <c r="R15" s="114"/>
      <c r="S15" s="114"/>
      <c r="V15" s="116"/>
      <c r="W15" s="116"/>
      <c r="X15" s="116"/>
      <c r="Y15" s="116"/>
      <c r="Z15" s="116"/>
    </row>
    <row r="16" spans="1:26" x14ac:dyDescent="0.2">
      <c r="A16" s="121">
        <v>21002</v>
      </c>
      <c r="B16" s="57" t="s">
        <v>332</v>
      </c>
      <c r="C16" s="58">
        <v>3359</v>
      </c>
      <c r="D16" s="58">
        <v>3365</v>
      </c>
      <c r="E16" s="59"/>
      <c r="F16" s="58">
        <v>7455</v>
      </c>
      <c r="G16" s="58">
        <v>7928</v>
      </c>
      <c r="H16" s="58">
        <v>5872</v>
      </c>
      <c r="I16" s="58">
        <v>4097</v>
      </c>
      <c r="J16" s="58">
        <v>3806</v>
      </c>
      <c r="K16" s="58">
        <v>4617</v>
      </c>
      <c r="L16" s="60">
        <v>21.308460325801359</v>
      </c>
      <c r="M16" s="60">
        <v>37.206537890044579</v>
      </c>
      <c r="N16" s="60">
        <v>0.17862459065198788</v>
      </c>
      <c r="O16" s="26"/>
      <c r="Q16" s="116"/>
      <c r="R16" s="114"/>
      <c r="S16" s="114"/>
      <c r="V16" s="116"/>
      <c r="W16" s="116"/>
      <c r="X16" s="116"/>
      <c r="Y16" s="116"/>
      <c r="Z16" s="116"/>
    </row>
    <row r="17" spans="1:26" x14ac:dyDescent="0.2">
      <c r="A17" s="121">
        <v>21003</v>
      </c>
      <c r="B17" s="57" t="s">
        <v>122</v>
      </c>
      <c r="C17" s="58">
        <v>2635</v>
      </c>
      <c r="D17" s="58">
        <v>2644</v>
      </c>
      <c r="E17" s="59"/>
      <c r="F17" s="58">
        <v>6301</v>
      </c>
      <c r="G17" s="58">
        <v>6698</v>
      </c>
      <c r="H17" s="58">
        <v>4890</v>
      </c>
      <c r="I17" s="58">
        <v>3290</v>
      </c>
      <c r="J17" s="58">
        <v>3023</v>
      </c>
      <c r="K17" s="58">
        <v>3755</v>
      </c>
      <c r="L17" s="60">
        <v>24.214356599404564</v>
      </c>
      <c r="M17" s="60">
        <v>42.019667170953113</v>
      </c>
      <c r="N17" s="60">
        <v>0.34155597722960174</v>
      </c>
      <c r="O17" s="26"/>
      <c r="Q17" s="116"/>
      <c r="R17" s="114"/>
      <c r="S17" s="114"/>
      <c r="V17" s="116"/>
      <c r="W17" s="116"/>
      <c r="X17" s="116"/>
      <c r="Y17" s="116"/>
      <c r="Z17" s="116"/>
    </row>
    <row r="18" spans="1:26" x14ac:dyDescent="0.2">
      <c r="A18" s="121">
        <v>21004</v>
      </c>
      <c r="B18" s="57" t="s">
        <v>333</v>
      </c>
      <c r="C18" s="58">
        <v>1734</v>
      </c>
      <c r="D18" s="58">
        <v>2254</v>
      </c>
      <c r="E18" s="59"/>
      <c r="F18" s="58">
        <v>3235</v>
      </c>
      <c r="G18" s="58">
        <v>3339</v>
      </c>
      <c r="H18" s="58">
        <v>3725</v>
      </c>
      <c r="I18" s="58">
        <v>2936</v>
      </c>
      <c r="J18" s="58">
        <v>2248</v>
      </c>
      <c r="K18" s="58">
        <v>1671</v>
      </c>
      <c r="L18" s="60">
        <v>-25.667259786476869</v>
      </c>
      <c r="M18" s="60">
        <v>-25.865128660159719</v>
      </c>
      <c r="N18" s="60">
        <v>29.988465974625143</v>
      </c>
      <c r="O18" s="61"/>
      <c r="Q18" s="116"/>
      <c r="R18" s="114"/>
      <c r="S18" s="114"/>
      <c r="V18" s="116"/>
      <c r="W18" s="116"/>
      <c r="X18" s="116"/>
      <c r="Y18" s="116"/>
      <c r="Z18" s="116"/>
    </row>
    <row r="19" spans="1:26" x14ac:dyDescent="0.2">
      <c r="A19" s="121">
        <v>21005</v>
      </c>
      <c r="B19" s="57" t="s">
        <v>334</v>
      </c>
      <c r="C19" s="58">
        <v>1472</v>
      </c>
      <c r="D19" s="58">
        <v>2063</v>
      </c>
      <c r="E19" s="59"/>
      <c r="F19" s="58">
        <v>2979</v>
      </c>
      <c r="G19" s="58">
        <v>3121</v>
      </c>
      <c r="H19" s="58">
        <v>3295</v>
      </c>
      <c r="I19" s="58">
        <v>2640</v>
      </c>
      <c r="J19" s="58">
        <v>2007</v>
      </c>
      <c r="K19" s="58">
        <v>1496</v>
      </c>
      <c r="L19" s="60">
        <v>-25.460886895864476</v>
      </c>
      <c r="M19" s="60">
        <v>-27.484246243334955</v>
      </c>
      <c r="N19" s="60"/>
      <c r="O19" s="26"/>
      <c r="Q19" s="116"/>
      <c r="V19" s="116"/>
      <c r="W19" s="116"/>
      <c r="X19" s="116"/>
      <c r="Y19" s="116"/>
      <c r="Z19" s="116"/>
    </row>
    <row r="20" spans="1:26" x14ac:dyDescent="0.2">
      <c r="A20" s="121">
        <v>21006</v>
      </c>
      <c r="B20" s="57" t="s">
        <v>335</v>
      </c>
      <c r="C20" s="58">
        <v>1307</v>
      </c>
      <c r="D20" s="58">
        <v>1877</v>
      </c>
      <c r="E20" s="59"/>
      <c r="F20" s="58">
        <v>2733</v>
      </c>
      <c r="G20" s="58">
        <v>2798</v>
      </c>
      <c r="H20" s="58">
        <v>3078</v>
      </c>
      <c r="I20" s="58">
        <v>2578</v>
      </c>
      <c r="J20" s="58">
        <v>2006</v>
      </c>
      <c r="K20" s="58">
        <v>1495</v>
      </c>
      <c r="L20" s="60">
        <v>-25.473579262213363</v>
      </c>
      <c r="M20" s="60">
        <v>-20.351624933404366</v>
      </c>
      <c r="N20" s="60"/>
      <c r="O20" s="26"/>
      <c r="Q20" s="116"/>
      <c r="V20" s="116"/>
      <c r="W20" s="116"/>
      <c r="X20" s="116"/>
      <c r="Y20" s="116"/>
      <c r="Z20" s="116"/>
    </row>
    <row r="21" spans="1:26" x14ac:dyDescent="0.2">
      <c r="A21" s="121">
        <v>21007</v>
      </c>
      <c r="B21" s="57" t="s">
        <v>336</v>
      </c>
      <c r="C21" s="58">
        <v>1289</v>
      </c>
      <c r="D21" s="58">
        <v>1799</v>
      </c>
      <c r="E21" s="59"/>
      <c r="F21" s="58">
        <v>2599</v>
      </c>
      <c r="G21" s="58">
        <v>2635</v>
      </c>
      <c r="H21" s="58">
        <v>3005</v>
      </c>
      <c r="I21" s="58">
        <v>2246</v>
      </c>
      <c r="J21" s="58">
        <v>1715</v>
      </c>
      <c r="K21" s="58">
        <v>1231</v>
      </c>
      <c r="L21" s="60">
        <v>-28.221574344023324</v>
      </c>
      <c r="M21" s="60">
        <v>-31.573096164535851</v>
      </c>
      <c r="N21" s="60">
        <v>39.565554693560891</v>
      </c>
      <c r="O21" s="26"/>
      <c r="Q21" s="116"/>
      <c r="V21" s="116"/>
      <c r="W21" s="116"/>
      <c r="X21" s="116"/>
      <c r="Y21" s="116"/>
      <c r="Z21" s="116"/>
    </row>
    <row r="22" spans="1:26" x14ac:dyDescent="0.2">
      <c r="A22" s="121">
        <v>21008</v>
      </c>
      <c r="B22" s="57" t="s">
        <v>123</v>
      </c>
      <c r="C22" s="58">
        <v>3676</v>
      </c>
      <c r="D22" s="58">
        <v>4211</v>
      </c>
      <c r="E22" s="59"/>
      <c r="F22" s="58">
        <v>5383</v>
      </c>
      <c r="G22" s="58">
        <v>5451</v>
      </c>
      <c r="H22" s="58">
        <v>5448</v>
      </c>
      <c r="I22" s="58">
        <v>5525</v>
      </c>
      <c r="J22" s="58">
        <v>5097</v>
      </c>
      <c r="K22" s="58">
        <v>3180</v>
      </c>
      <c r="L22" s="60">
        <v>-37.610359034726315</v>
      </c>
      <c r="M22" s="60">
        <v>-24.483495606744242</v>
      </c>
      <c r="N22" s="60">
        <v>14.553862894450486</v>
      </c>
      <c r="O22" s="26"/>
      <c r="Q22" s="116"/>
      <c r="V22" s="116"/>
      <c r="W22" s="116"/>
      <c r="X22" s="116"/>
      <c r="Y22" s="116"/>
      <c r="Z22" s="116"/>
    </row>
    <row r="23" spans="1:26" x14ac:dyDescent="0.2">
      <c r="A23" s="121">
        <v>21009</v>
      </c>
      <c r="B23" s="57" t="s">
        <v>337</v>
      </c>
      <c r="C23" s="58">
        <v>1669</v>
      </c>
      <c r="D23" s="58">
        <v>2172</v>
      </c>
      <c r="E23" s="59"/>
      <c r="F23" s="58">
        <v>3088</v>
      </c>
      <c r="G23" s="58">
        <v>3111</v>
      </c>
      <c r="H23" s="58">
        <v>3543</v>
      </c>
      <c r="I23" s="58">
        <v>2817</v>
      </c>
      <c r="J23" s="58">
        <v>2206</v>
      </c>
      <c r="K23" s="58">
        <v>1634</v>
      </c>
      <c r="L23" s="60">
        <v>-25.929283771532184</v>
      </c>
      <c r="M23" s="60">
        <v>-24.76979742173112</v>
      </c>
      <c r="N23" s="60">
        <v>30.13780707010185</v>
      </c>
      <c r="O23" s="26"/>
      <c r="Q23" s="116"/>
      <c r="V23" s="116"/>
      <c r="W23" s="116"/>
      <c r="X23" s="116"/>
      <c r="Y23" s="116"/>
      <c r="Z23" s="116"/>
    </row>
    <row r="24" spans="1:26" x14ac:dyDescent="0.2">
      <c r="A24" s="121">
        <v>21011</v>
      </c>
      <c r="B24" s="57" t="s">
        <v>338</v>
      </c>
      <c r="C24" s="58">
        <v>1280</v>
      </c>
      <c r="D24" s="58">
        <v>1815</v>
      </c>
      <c r="E24" s="59"/>
      <c r="F24" s="58">
        <v>2621</v>
      </c>
      <c r="G24" s="58">
        <v>2656</v>
      </c>
      <c r="H24" s="58">
        <v>3001</v>
      </c>
      <c r="I24" s="58">
        <v>2279</v>
      </c>
      <c r="J24" s="58">
        <v>1718</v>
      </c>
      <c r="K24" s="58">
        <v>1234</v>
      </c>
      <c r="L24" s="60">
        <v>-28.17229336437719</v>
      </c>
      <c r="M24" s="60">
        <v>-32.011019283746556</v>
      </c>
      <c r="N24" s="60">
        <v>41.796875</v>
      </c>
      <c r="O24" s="26"/>
      <c r="Q24" s="116"/>
      <c r="V24" s="116"/>
      <c r="W24" s="116"/>
      <c r="X24" s="116"/>
      <c r="Y24" s="116"/>
      <c r="Z24" s="116"/>
    </row>
    <row r="25" spans="1:26" x14ac:dyDescent="0.2">
      <c r="A25" s="121">
        <v>21017</v>
      </c>
      <c r="B25" s="50" t="s">
        <v>124</v>
      </c>
      <c r="C25" s="58">
        <v>4153</v>
      </c>
      <c r="D25" s="58">
        <v>1872</v>
      </c>
      <c r="E25" s="59"/>
      <c r="F25" s="58">
        <v>1796</v>
      </c>
      <c r="G25" s="58">
        <v>1868</v>
      </c>
      <c r="H25" s="58">
        <v>2109</v>
      </c>
      <c r="I25" s="58">
        <v>2079</v>
      </c>
      <c r="J25" s="58">
        <v>2287</v>
      </c>
      <c r="K25" s="58">
        <v>2069</v>
      </c>
      <c r="L25" s="60">
        <v>-9.532138172278092</v>
      </c>
      <c r="M25" s="60">
        <v>10.52350427350428</v>
      </c>
      <c r="N25" s="60">
        <v>-54.924151215988438</v>
      </c>
      <c r="O25" s="26"/>
      <c r="Q25" s="116"/>
      <c r="V25" s="116"/>
      <c r="W25" s="116"/>
      <c r="X25" s="116"/>
      <c r="Y25" s="116"/>
      <c r="Z25" s="116"/>
    </row>
    <row r="26" spans="1:26" x14ac:dyDescent="0.2">
      <c r="A26" s="20"/>
      <c r="B26" s="5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/>
    </row>
    <row r="27" spans="1:26" x14ac:dyDescent="0.2">
      <c r="A27" s="20"/>
      <c r="B27" s="5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/>
    </row>
    <row r="28" spans="1:26" ht="15.55" customHeight="1" x14ac:dyDescent="0.25">
      <c r="A28" s="20"/>
      <c r="B28" s="204"/>
      <c r="C28" s="54">
        <v>2022</v>
      </c>
      <c r="D28" s="207">
        <v>2023</v>
      </c>
      <c r="E28" s="9"/>
      <c r="F28" s="180">
        <v>2024</v>
      </c>
      <c r="G28" s="180">
        <v>2024</v>
      </c>
      <c r="H28" s="177">
        <v>2024</v>
      </c>
      <c r="I28" s="180">
        <v>2024</v>
      </c>
      <c r="J28" s="180">
        <v>2024</v>
      </c>
      <c r="K28" s="180">
        <v>2024</v>
      </c>
      <c r="L28" s="222" t="s">
        <v>23</v>
      </c>
      <c r="M28" s="230" t="s">
        <v>416</v>
      </c>
      <c r="N28" s="230" t="s">
        <v>417</v>
      </c>
      <c r="O28" s="26"/>
    </row>
    <row r="29" spans="1:26" ht="13.1" x14ac:dyDescent="0.2">
      <c r="A29" s="20"/>
      <c r="B29" s="31"/>
      <c r="C29" s="168" t="s">
        <v>56</v>
      </c>
      <c r="D29" s="168" t="s">
        <v>56</v>
      </c>
      <c r="E29" s="205"/>
      <c r="F29" s="168" t="s">
        <v>51</v>
      </c>
      <c r="G29" s="168" t="s">
        <v>52</v>
      </c>
      <c r="H29" s="168" t="s">
        <v>53</v>
      </c>
      <c r="I29" s="168" t="s">
        <v>54</v>
      </c>
      <c r="J29" s="168" t="s">
        <v>55</v>
      </c>
      <c r="K29" s="168" t="s">
        <v>56</v>
      </c>
      <c r="L29" s="222"/>
      <c r="M29" s="230"/>
      <c r="N29" s="230"/>
      <c r="O29" s="26"/>
    </row>
    <row r="30" spans="1:26" ht="13.1" x14ac:dyDescent="0.25">
      <c r="A30" s="55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26"/>
    </row>
    <row r="31" spans="1:26" x14ac:dyDescent="0.2">
      <c r="A31" s="121">
        <v>21012</v>
      </c>
      <c r="B31" s="57" t="s">
        <v>339</v>
      </c>
      <c r="C31" s="58">
        <v>1553</v>
      </c>
      <c r="D31" s="58" t="s">
        <v>398</v>
      </c>
      <c r="E31" s="59"/>
      <c r="F31" s="58" t="s">
        <v>398</v>
      </c>
      <c r="G31" s="58" t="s">
        <v>398</v>
      </c>
      <c r="H31" s="58" t="s">
        <v>398</v>
      </c>
      <c r="I31" s="58" t="s">
        <v>398</v>
      </c>
      <c r="J31" s="58">
        <v>2418</v>
      </c>
      <c r="K31" s="58">
        <v>1883</v>
      </c>
      <c r="L31" s="60">
        <v>-22.125723738626967</v>
      </c>
      <c r="M31" s="60" t="s">
        <v>397</v>
      </c>
      <c r="N31" s="60" t="s">
        <v>398</v>
      </c>
      <c r="O31" s="26"/>
      <c r="Q31" s="116"/>
      <c r="V31" s="116"/>
      <c r="W31" s="116"/>
      <c r="X31" s="116"/>
      <c r="Y31" s="116"/>
      <c r="Z31" s="116"/>
    </row>
    <row r="32" spans="1:26" x14ac:dyDescent="0.2">
      <c r="A32" s="121">
        <v>21013</v>
      </c>
      <c r="B32" s="57" t="s">
        <v>340</v>
      </c>
      <c r="C32" s="58">
        <v>3226</v>
      </c>
      <c r="D32" s="58">
        <v>2693</v>
      </c>
      <c r="E32" s="59"/>
      <c r="F32" s="58">
        <v>2923</v>
      </c>
      <c r="G32" s="58">
        <v>2550</v>
      </c>
      <c r="H32" s="58">
        <v>2573</v>
      </c>
      <c r="I32" s="58">
        <v>2180</v>
      </c>
      <c r="J32" s="58">
        <v>2504</v>
      </c>
      <c r="K32" s="58">
        <v>2847</v>
      </c>
      <c r="L32" s="60">
        <v>13.698083067092659</v>
      </c>
      <c r="M32" s="60">
        <v>5.7185295209803089</v>
      </c>
      <c r="N32" s="60">
        <v>-16.522008679479228</v>
      </c>
      <c r="O32" s="26"/>
      <c r="Q32" s="116"/>
      <c r="V32" s="116"/>
      <c r="W32" s="116"/>
      <c r="X32" s="116"/>
      <c r="Y32" s="116"/>
      <c r="Z32" s="116"/>
    </row>
    <row r="33" spans="1:26" x14ac:dyDescent="0.2">
      <c r="A33" s="121">
        <v>21014</v>
      </c>
      <c r="B33" s="57" t="s">
        <v>341</v>
      </c>
      <c r="C33" s="58">
        <v>3224</v>
      </c>
      <c r="D33" s="58">
        <v>2694</v>
      </c>
      <c r="E33" s="59"/>
      <c r="F33" s="58">
        <v>2925</v>
      </c>
      <c r="G33" s="58">
        <v>2550</v>
      </c>
      <c r="H33" s="58">
        <v>2573</v>
      </c>
      <c r="I33" s="58">
        <v>2179</v>
      </c>
      <c r="J33" s="58">
        <v>2383</v>
      </c>
      <c r="K33" s="58">
        <v>2846</v>
      </c>
      <c r="L33" s="60">
        <v>19.429290809903478</v>
      </c>
      <c r="M33" s="60">
        <v>5.6421677802524162</v>
      </c>
      <c r="N33" s="60">
        <v>-16.439205955334991</v>
      </c>
      <c r="O33" s="26"/>
      <c r="Q33" s="116"/>
      <c r="V33" s="116"/>
      <c r="W33" s="116"/>
      <c r="X33" s="116"/>
      <c r="Y33" s="116"/>
      <c r="Z33" s="116"/>
    </row>
    <row r="34" spans="1:26" x14ac:dyDescent="0.2">
      <c r="A34" s="121">
        <v>21016</v>
      </c>
      <c r="B34" s="57" t="s">
        <v>342</v>
      </c>
      <c r="C34" s="58">
        <v>3608</v>
      </c>
      <c r="D34" s="58">
        <v>3222</v>
      </c>
      <c r="E34" s="59"/>
      <c r="F34" s="58">
        <v>3663</v>
      </c>
      <c r="G34" s="58">
        <v>3155</v>
      </c>
      <c r="H34" s="58">
        <v>3196</v>
      </c>
      <c r="I34" s="58">
        <v>2976</v>
      </c>
      <c r="J34" s="58">
        <v>3228</v>
      </c>
      <c r="K34" s="58">
        <v>3516</v>
      </c>
      <c r="L34" s="60">
        <v>8.9219330855018661</v>
      </c>
      <c r="M34" s="60">
        <v>9.1247672253258916</v>
      </c>
      <c r="N34" s="60">
        <v>-10.69844789356984</v>
      </c>
      <c r="O34" s="26"/>
      <c r="Q34" s="116"/>
      <c r="V34" s="116"/>
      <c r="W34" s="116"/>
      <c r="X34" s="116"/>
      <c r="Y34" s="116"/>
      <c r="Z34" s="116"/>
    </row>
    <row r="35" spans="1:26" x14ac:dyDescent="0.2">
      <c r="A35" s="20"/>
      <c r="B35" s="57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26"/>
      <c r="V35" s="116"/>
      <c r="W35" s="116"/>
      <c r="X35" s="116"/>
      <c r="Y35" s="116"/>
      <c r="Z35" s="116"/>
    </row>
    <row r="36" spans="1:26" x14ac:dyDescent="0.2">
      <c r="A36" s="20"/>
      <c r="B36" s="5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26"/>
      <c r="V36" s="116"/>
      <c r="W36" s="116"/>
      <c r="X36" s="116"/>
      <c r="Y36" s="116"/>
      <c r="Z36" s="116"/>
    </row>
    <row r="37" spans="1:26" x14ac:dyDescent="0.2">
      <c r="A37" s="20"/>
      <c r="B37" s="5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6"/>
    </row>
    <row r="38" spans="1:26" x14ac:dyDescent="0.2">
      <c r="A38" s="51"/>
      <c r="B38" s="91" t="s">
        <v>345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</row>
    <row r="39" spans="1:26" x14ac:dyDescent="0.2">
      <c r="A39" s="20"/>
      <c r="B39" s="89" t="s">
        <v>356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2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26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2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6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6" s="20" customFormat="1" x14ac:dyDescent="0.2"/>
    <row r="45" spans="1:26" s="20" customFormat="1" x14ac:dyDescent="0.2"/>
    <row r="46" spans="1:26" s="20" customFormat="1" x14ac:dyDescent="0.2"/>
    <row r="47" spans="1:26" s="20" customFormat="1" x14ac:dyDescent="0.2"/>
    <row r="48" spans="1:2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pans="1:15" s="20" customFormat="1" x14ac:dyDescent="0.2"/>
    <row r="162" spans="1:15" s="20" customFormat="1" x14ac:dyDescent="0.2"/>
    <row r="163" spans="1:15" s="20" customFormat="1" x14ac:dyDescent="0.2"/>
    <row r="164" spans="1:15" s="20" customFormat="1" x14ac:dyDescent="0.2"/>
    <row r="165" spans="1:15" s="20" customFormat="1" x14ac:dyDescent="0.2"/>
    <row r="166" spans="1:15" s="20" customFormat="1" x14ac:dyDescent="0.2"/>
    <row r="167" spans="1:15" s="20" customFormat="1" x14ac:dyDescent="0.2"/>
    <row r="168" spans="1:15" s="20" customForma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s="20" customForma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</sheetData>
  <mergeCells count="8">
    <mergeCell ref="C9:N9"/>
    <mergeCell ref="C10:N10"/>
    <mergeCell ref="N12:N13"/>
    <mergeCell ref="L28:L29"/>
    <mergeCell ref="M28:M29"/>
    <mergeCell ref="N28:N29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tabColor theme="3"/>
  </sheetPr>
  <dimension ref="A1:M78"/>
  <sheetViews>
    <sheetView showGridLines="0" workbookViewId="0"/>
  </sheetViews>
  <sheetFormatPr baseColWidth="10" defaultColWidth="11.44140625" defaultRowHeight="12.45" x14ac:dyDescent="0.2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2.6640625" style="20" customWidth="1"/>
    <col min="7" max="7" width="11.6640625" style="20" customWidth="1"/>
    <col min="8" max="8" width="2.6640625" style="20" customWidth="1"/>
    <col min="9" max="10" width="11.44140625" style="20"/>
    <col min="11" max="12" width="11.44140625" style="47"/>
    <col min="13" max="16384" width="11.44140625" style="20"/>
  </cols>
  <sheetData>
    <row r="1" spans="1:13" ht="15.75" customHeight="1" x14ac:dyDescent="0.2">
      <c r="A1" s="24"/>
      <c r="B1" s="24"/>
      <c r="D1" s="24"/>
      <c r="E1" s="24"/>
      <c r="F1" s="24"/>
      <c r="G1" s="24"/>
      <c r="H1" s="25"/>
    </row>
    <row r="2" spans="1:13" ht="15.75" customHeight="1" x14ac:dyDescent="0.2">
      <c r="H2" s="26"/>
    </row>
    <row r="3" spans="1:13" ht="15.75" customHeight="1" x14ac:dyDescent="0.2">
      <c r="H3" s="26"/>
    </row>
    <row r="4" spans="1:13" ht="15.75" customHeight="1" x14ac:dyDescent="0.2">
      <c r="H4" s="26"/>
    </row>
    <row r="5" spans="1:13" ht="15.75" customHeight="1" x14ac:dyDescent="0.2">
      <c r="H5" s="26"/>
      <c r="J5" s="46"/>
      <c r="M5" s="46"/>
    </row>
    <row r="6" spans="1:13" ht="15.75" customHeight="1" x14ac:dyDescent="0.2">
      <c r="H6" s="26"/>
      <c r="J6" s="46"/>
      <c r="M6" s="46"/>
    </row>
    <row r="7" spans="1:13" ht="15.75" customHeight="1" x14ac:dyDescent="0.2">
      <c r="H7" s="26"/>
      <c r="J7" s="46"/>
      <c r="M7" s="46"/>
    </row>
    <row r="8" spans="1:13" ht="15.75" customHeight="1" x14ac:dyDescent="0.2">
      <c r="H8" s="26"/>
      <c r="J8" s="46"/>
      <c r="M8" s="46"/>
    </row>
    <row r="9" spans="1:13" ht="12.8" customHeight="1" x14ac:dyDescent="0.25">
      <c r="C9" s="225" t="s">
        <v>80</v>
      </c>
      <c r="D9" s="225"/>
      <c r="E9" s="225"/>
      <c r="F9" s="225"/>
      <c r="G9" s="225"/>
      <c r="H9" s="26"/>
      <c r="J9" s="46"/>
      <c r="M9" s="46"/>
    </row>
    <row r="10" spans="1:13" ht="13.1" x14ac:dyDescent="0.25">
      <c r="C10" s="225" t="s">
        <v>419</v>
      </c>
      <c r="D10" s="225"/>
      <c r="E10" s="225"/>
      <c r="F10" s="225"/>
      <c r="G10" s="225"/>
      <c r="H10" s="26"/>
      <c r="J10" s="46"/>
      <c r="M10" s="46"/>
    </row>
    <row r="11" spans="1:13" ht="13.1" x14ac:dyDescent="0.25">
      <c r="C11" s="27"/>
      <c r="D11" s="27"/>
      <c r="E11" s="27"/>
      <c r="F11" s="27"/>
      <c r="H11" s="26"/>
      <c r="J11" s="53"/>
      <c r="M11" s="46"/>
    </row>
    <row r="12" spans="1:13" ht="13.1" x14ac:dyDescent="0.25">
      <c r="B12" s="27"/>
      <c r="C12" s="28" t="s">
        <v>400</v>
      </c>
      <c r="D12" s="222" t="s">
        <v>383</v>
      </c>
      <c r="E12" s="29"/>
      <c r="F12" s="30" t="s">
        <v>56</v>
      </c>
      <c r="G12" s="222" t="s">
        <v>383</v>
      </c>
      <c r="H12" s="26"/>
      <c r="J12" s="53"/>
      <c r="L12" s="47">
        <v>10</v>
      </c>
      <c r="M12" s="46"/>
    </row>
    <row r="13" spans="1:13" ht="13.1" x14ac:dyDescent="0.2">
      <c r="B13" s="31"/>
      <c r="C13" s="29">
        <v>2024</v>
      </c>
      <c r="D13" s="222"/>
      <c r="E13" s="29"/>
      <c r="F13" s="29">
        <v>2024</v>
      </c>
      <c r="G13" s="222"/>
      <c r="H13" s="26"/>
      <c r="J13" s="53"/>
      <c r="M13" s="46"/>
    </row>
    <row r="14" spans="1:13" ht="13.1" x14ac:dyDescent="0.2">
      <c r="B14" s="31"/>
      <c r="C14" s="32"/>
      <c r="D14" s="31"/>
      <c r="E14" s="31"/>
      <c r="F14" s="31"/>
      <c r="G14" s="33"/>
      <c r="H14" s="26"/>
      <c r="J14" s="53"/>
      <c r="K14" s="47" t="s">
        <v>395</v>
      </c>
      <c r="L14" s="216">
        <v>8.4534649960506469E-2</v>
      </c>
      <c r="M14" s="46"/>
    </row>
    <row r="15" spans="1:13" ht="13.1" x14ac:dyDescent="0.25">
      <c r="A15" s="170"/>
      <c r="B15" s="35" t="s">
        <v>142</v>
      </c>
      <c r="C15" s="36">
        <v>378543</v>
      </c>
      <c r="D15" s="37">
        <v>100</v>
      </c>
      <c r="E15" s="38"/>
      <c r="F15" s="36">
        <v>15593</v>
      </c>
      <c r="G15" s="39">
        <v>100</v>
      </c>
      <c r="H15" s="26"/>
      <c r="J15" s="53"/>
      <c r="K15" s="47" t="s">
        <v>146</v>
      </c>
      <c r="L15" s="216">
        <v>0</v>
      </c>
      <c r="M15" s="46"/>
    </row>
    <row r="16" spans="1:13" ht="13.1" x14ac:dyDescent="0.25">
      <c r="A16" s="171"/>
      <c r="B16" s="20" t="s">
        <v>125</v>
      </c>
      <c r="C16" s="41">
        <v>8769</v>
      </c>
      <c r="D16" s="42">
        <v>2.316513579699004</v>
      </c>
      <c r="E16" s="43"/>
      <c r="F16" s="41">
        <v>366</v>
      </c>
      <c r="G16" s="42">
        <v>2.3472070801000449</v>
      </c>
      <c r="H16" s="26"/>
      <c r="J16" s="53"/>
      <c r="K16" s="47" t="s">
        <v>136</v>
      </c>
      <c r="L16" s="216">
        <v>1.5057734524215216E-2</v>
      </c>
      <c r="M16" s="46"/>
    </row>
    <row r="17" spans="1:13" x14ac:dyDescent="0.2">
      <c r="A17" s="172"/>
      <c r="B17" s="20" t="s">
        <v>126</v>
      </c>
      <c r="C17" s="41">
        <v>58250</v>
      </c>
      <c r="D17" s="42">
        <v>15.387948000623444</v>
      </c>
      <c r="E17" s="43"/>
      <c r="F17" s="41">
        <v>1220</v>
      </c>
      <c r="G17" s="42">
        <v>7.824023600333482</v>
      </c>
      <c r="H17" s="26"/>
      <c r="J17" s="53"/>
      <c r="K17" s="47" t="s">
        <v>129</v>
      </c>
      <c r="L17" s="216">
        <v>3.9625617168987408E-3</v>
      </c>
      <c r="M17" s="46"/>
    </row>
    <row r="18" spans="1:13" x14ac:dyDescent="0.2">
      <c r="A18" s="172"/>
      <c r="B18" s="20" t="s">
        <v>369</v>
      </c>
      <c r="C18" s="41">
        <v>0</v>
      </c>
      <c r="D18" s="42">
        <v>0</v>
      </c>
      <c r="E18" s="43"/>
      <c r="F18" s="41">
        <v>0</v>
      </c>
      <c r="G18" s="42">
        <v>0</v>
      </c>
      <c r="H18" s="26"/>
      <c r="J18" s="53"/>
      <c r="K18" s="47" t="s">
        <v>138</v>
      </c>
      <c r="L18" s="216">
        <v>5.2834156225316535E-4</v>
      </c>
      <c r="M18" s="46"/>
    </row>
    <row r="19" spans="1:13" x14ac:dyDescent="0.2">
      <c r="A19" s="172"/>
      <c r="B19" s="20" t="s">
        <v>151</v>
      </c>
      <c r="C19" s="41">
        <v>142</v>
      </c>
      <c r="D19" s="42">
        <v>3.7512250919974746E-2</v>
      </c>
      <c r="E19" s="43"/>
      <c r="F19" s="41">
        <v>2</v>
      </c>
      <c r="G19" s="42">
        <v>1.2826268197268004E-2</v>
      </c>
      <c r="H19" s="26"/>
      <c r="J19" s="46"/>
      <c r="K19" s="47" t="s">
        <v>145</v>
      </c>
      <c r="L19" s="216">
        <v>3.1700493735189925E-3</v>
      </c>
      <c r="M19" s="46"/>
    </row>
    <row r="20" spans="1:13" x14ac:dyDescent="0.2">
      <c r="A20" s="173"/>
      <c r="B20" s="20" t="s">
        <v>368</v>
      </c>
      <c r="C20" s="41">
        <v>320</v>
      </c>
      <c r="D20" s="42">
        <v>8.4534649960506469E-2</v>
      </c>
      <c r="E20" s="43"/>
      <c r="F20" s="41">
        <v>14</v>
      </c>
      <c r="G20" s="42">
        <v>8.9783877380876037E-2</v>
      </c>
      <c r="H20" s="26"/>
      <c r="J20" s="46"/>
      <c r="K20" s="47" t="s">
        <v>141</v>
      </c>
      <c r="L20" s="216">
        <v>1.4529392961962049E-2</v>
      </c>
      <c r="M20" s="46"/>
    </row>
    <row r="21" spans="1:13" x14ac:dyDescent="0.2">
      <c r="A21" s="173"/>
      <c r="B21" s="20" t="s">
        <v>343</v>
      </c>
      <c r="C21" s="41">
        <v>17676</v>
      </c>
      <c r="D21" s="42">
        <v>4.6694827271934765</v>
      </c>
      <c r="E21" s="43"/>
      <c r="F21" s="41">
        <v>1108</v>
      </c>
      <c r="G21" s="42">
        <v>7.1057525812864748</v>
      </c>
      <c r="H21" s="26"/>
      <c r="J21" s="46"/>
      <c r="K21" s="47" t="s">
        <v>140</v>
      </c>
      <c r="L21" s="216">
        <v>1.1887685150696221E-2</v>
      </c>
      <c r="M21" s="46"/>
    </row>
    <row r="22" spans="1:13" x14ac:dyDescent="0.2">
      <c r="A22" s="173"/>
      <c r="B22" s="20" t="s">
        <v>127</v>
      </c>
      <c r="C22" s="41">
        <v>3763</v>
      </c>
      <c r="D22" s="42">
        <v>0.99407464937933065</v>
      </c>
      <c r="E22" s="43"/>
      <c r="F22" s="41">
        <v>188</v>
      </c>
      <c r="G22" s="42">
        <v>1.2056692105431925</v>
      </c>
      <c r="H22" s="26"/>
      <c r="J22" s="46"/>
      <c r="K22" s="47" t="s">
        <v>382</v>
      </c>
      <c r="L22" s="216">
        <v>2.2982857958012696E-2</v>
      </c>
      <c r="M22" s="46"/>
    </row>
    <row r="23" spans="1:13" x14ac:dyDescent="0.2">
      <c r="A23" s="173"/>
      <c r="B23" s="20" t="s">
        <v>144</v>
      </c>
      <c r="C23" s="41">
        <v>7794</v>
      </c>
      <c r="D23" s="42">
        <v>2.0589470681005859</v>
      </c>
      <c r="E23" s="43"/>
      <c r="F23" s="41">
        <v>497</v>
      </c>
      <c r="G23" s="42">
        <v>3.1873276470210996</v>
      </c>
      <c r="H23" s="26"/>
      <c r="J23" s="46"/>
      <c r="K23" s="47" t="s">
        <v>151</v>
      </c>
      <c r="L23" s="216">
        <v>3.7512250919974746E-2</v>
      </c>
      <c r="M23" s="46"/>
    </row>
    <row r="24" spans="1:13" x14ac:dyDescent="0.2">
      <c r="A24" s="173"/>
      <c r="B24" s="20" t="s">
        <v>128</v>
      </c>
      <c r="C24" s="41">
        <v>94766</v>
      </c>
      <c r="D24" s="42">
        <v>25.034408244241735</v>
      </c>
      <c r="E24" s="43"/>
      <c r="F24" s="41">
        <v>2947</v>
      </c>
      <c r="G24" s="42">
        <v>18.899506188674405</v>
      </c>
      <c r="H24" s="26"/>
      <c r="J24" s="46"/>
      <c r="K24" s="47" t="s">
        <v>133</v>
      </c>
      <c r="L24" s="216">
        <v>8.7176357771772295E-2</v>
      </c>
      <c r="M24" s="46"/>
    </row>
    <row r="25" spans="1:13" x14ac:dyDescent="0.2">
      <c r="A25" s="173"/>
      <c r="B25" s="20" t="s">
        <v>129</v>
      </c>
      <c r="C25" s="41">
        <v>15</v>
      </c>
      <c r="D25" s="42">
        <v>3.9625617168987408E-3</v>
      </c>
      <c r="E25" s="43"/>
      <c r="F25" s="41">
        <v>15</v>
      </c>
      <c r="G25" s="42">
        <v>9.6197011479510028E-2</v>
      </c>
      <c r="H25" s="26"/>
      <c r="J25" s="46"/>
      <c r="K25" s="47" t="s">
        <v>135</v>
      </c>
      <c r="L25" s="216">
        <v>0.15691744398919014</v>
      </c>
      <c r="M25" s="46"/>
    </row>
    <row r="26" spans="1:13" x14ac:dyDescent="0.2">
      <c r="A26" s="173"/>
      <c r="B26" s="20" t="s">
        <v>130</v>
      </c>
      <c r="C26" s="41">
        <v>1561</v>
      </c>
      <c r="D26" s="42">
        <v>0.41237058933859566</v>
      </c>
      <c r="E26" s="43"/>
      <c r="F26" s="41">
        <v>76</v>
      </c>
      <c r="G26" s="42">
        <v>0.48739819149618419</v>
      </c>
      <c r="H26" s="26"/>
      <c r="J26" s="46"/>
      <c r="K26" s="47" t="s">
        <v>380</v>
      </c>
      <c r="L26" s="216">
        <v>0.12865117040864579</v>
      </c>
      <c r="M26" s="46"/>
    </row>
    <row r="27" spans="1:13" x14ac:dyDescent="0.2">
      <c r="A27" s="173"/>
      <c r="B27" s="20" t="s">
        <v>380</v>
      </c>
      <c r="C27" s="41">
        <v>487</v>
      </c>
      <c r="D27" s="42">
        <v>0.12865117040864579</v>
      </c>
      <c r="E27" s="43"/>
      <c r="F27" s="41">
        <v>0</v>
      </c>
      <c r="G27" s="42">
        <v>0</v>
      </c>
      <c r="H27" s="26"/>
      <c r="J27" s="46"/>
      <c r="K27" s="47" t="s">
        <v>139</v>
      </c>
      <c r="L27" s="216">
        <v>0.78511556150820372</v>
      </c>
      <c r="M27" s="46"/>
    </row>
    <row r="28" spans="1:13" x14ac:dyDescent="0.2">
      <c r="A28" s="173"/>
      <c r="B28" s="20" t="s">
        <v>131</v>
      </c>
      <c r="C28" s="41">
        <v>34145</v>
      </c>
      <c r="D28" s="42">
        <v>9.0201113215671658</v>
      </c>
      <c r="E28" s="43"/>
      <c r="F28" s="41">
        <v>1677</v>
      </c>
      <c r="G28" s="42">
        <v>10.754825883409222</v>
      </c>
      <c r="H28" s="26"/>
      <c r="J28" s="46"/>
      <c r="K28" s="47" t="s">
        <v>130</v>
      </c>
      <c r="L28" s="216">
        <v>0.41237058933859566</v>
      </c>
      <c r="M28" s="46"/>
    </row>
    <row r="29" spans="1:13" x14ac:dyDescent="0.2">
      <c r="A29" s="173"/>
      <c r="B29" s="20" t="s">
        <v>132</v>
      </c>
      <c r="C29" s="41">
        <v>29061</v>
      </c>
      <c r="D29" s="42">
        <v>7.6770670703196213</v>
      </c>
      <c r="E29" s="43"/>
      <c r="F29" s="41">
        <v>1117</v>
      </c>
      <c r="G29" s="42">
        <v>7.1634707881741813</v>
      </c>
      <c r="H29" s="26"/>
      <c r="J29" s="46"/>
      <c r="K29" s="47" t="s">
        <v>127</v>
      </c>
      <c r="L29" s="216">
        <v>0.99407464937933065</v>
      </c>
      <c r="M29" s="46"/>
    </row>
    <row r="30" spans="1:13" x14ac:dyDescent="0.2">
      <c r="A30" s="173"/>
      <c r="B30" s="20" t="s">
        <v>133</v>
      </c>
      <c r="C30" s="41">
        <v>330</v>
      </c>
      <c r="D30" s="42">
        <v>8.7176357771772295E-2</v>
      </c>
      <c r="E30" s="43"/>
      <c r="F30" s="41">
        <v>14</v>
      </c>
      <c r="G30" s="42">
        <v>8.9783877380876037E-2</v>
      </c>
      <c r="H30" s="26"/>
      <c r="J30" s="46"/>
      <c r="K30" s="47" t="s">
        <v>144</v>
      </c>
      <c r="L30" s="216">
        <v>2.0589470681005859</v>
      </c>
      <c r="M30" s="46"/>
    </row>
    <row r="31" spans="1:13" x14ac:dyDescent="0.2">
      <c r="A31" s="173"/>
      <c r="B31" s="20" t="s">
        <v>382</v>
      </c>
      <c r="C31" s="41">
        <v>87</v>
      </c>
      <c r="D31" s="42">
        <v>2.2982857958012696E-2</v>
      </c>
      <c r="E31" s="43"/>
      <c r="F31" s="41">
        <v>14</v>
      </c>
      <c r="G31" s="42">
        <v>8.9783877380876037E-2</v>
      </c>
      <c r="H31" s="26"/>
      <c r="J31" s="46"/>
      <c r="K31" s="47" t="s">
        <v>125</v>
      </c>
      <c r="L31" s="216">
        <v>2.316513579699004</v>
      </c>
      <c r="M31" s="46"/>
    </row>
    <row r="32" spans="1:13" x14ac:dyDescent="0.2">
      <c r="A32" s="173"/>
      <c r="B32" s="20" t="s">
        <v>134</v>
      </c>
      <c r="C32" s="41">
        <v>101757</v>
      </c>
      <c r="D32" s="42">
        <v>26.881226175097677</v>
      </c>
      <c r="E32" s="43"/>
      <c r="F32" s="41">
        <v>5513</v>
      </c>
      <c r="G32" s="42">
        <v>35.355608285769257</v>
      </c>
      <c r="H32" s="26"/>
      <c r="J32" s="46"/>
      <c r="K32" s="47" t="s">
        <v>343</v>
      </c>
      <c r="L32" s="216">
        <v>4.6694827271934765</v>
      </c>
      <c r="M32" s="46"/>
    </row>
    <row r="33" spans="1:13" x14ac:dyDescent="0.2">
      <c r="A33" s="173"/>
      <c r="B33" s="20" t="s">
        <v>135</v>
      </c>
      <c r="C33" s="41">
        <v>594</v>
      </c>
      <c r="D33" s="42">
        <v>0.15691744398919014</v>
      </c>
      <c r="E33" s="43"/>
      <c r="F33" s="41">
        <v>15</v>
      </c>
      <c r="G33" s="42">
        <v>9.6197011479510028E-2</v>
      </c>
      <c r="H33" s="26"/>
      <c r="J33" s="46"/>
      <c r="K33" s="47" t="s">
        <v>137</v>
      </c>
      <c r="L33" s="216">
        <v>4.1958245166335129</v>
      </c>
      <c r="M33" s="46"/>
    </row>
    <row r="34" spans="1:13" x14ac:dyDescent="0.2">
      <c r="A34" s="173"/>
      <c r="B34" s="20" t="s">
        <v>136</v>
      </c>
      <c r="C34" s="41">
        <v>57</v>
      </c>
      <c r="D34" s="42">
        <v>1.5057734524215216E-2</v>
      </c>
      <c r="E34" s="43"/>
      <c r="F34" s="41">
        <v>0</v>
      </c>
      <c r="G34" s="42">
        <v>0</v>
      </c>
      <c r="H34" s="26"/>
      <c r="J34" s="46"/>
      <c r="K34" s="47" t="s">
        <v>132</v>
      </c>
      <c r="L34" s="216">
        <v>7.6770670703196213</v>
      </c>
      <c r="M34" s="46"/>
    </row>
    <row r="35" spans="1:13" x14ac:dyDescent="0.2">
      <c r="A35" s="173"/>
      <c r="B35" s="20" t="s">
        <v>145</v>
      </c>
      <c r="C35" s="41">
        <v>12</v>
      </c>
      <c r="D35" s="42">
        <v>3.1700493735189925E-3</v>
      </c>
      <c r="E35" s="43"/>
      <c r="F35" s="41">
        <v>0</v>
      </c>
      <c r="G35" s="42">
        <v>0</v>
      </c>
      <c r="H35" s="26"/>
      <c r="J35" s="46"/>
      <c r="K35" s="47" t="s">
        <v>131</v>
      </c>
      <c r="L35" s="216">
        <v>9.0201113215671658</v>
      </c>
      <c r="M35" s="46"/>
    </row>
    <row r="36" spans="1:13" x14ac:dyDescent="0.2">
      <c r="A36" s="173"/>
      <c r="B36" s="20" t="s">
        <v>146</v>
      </c>
      <c r="C36" s="41">
        <v>0</v>
      </c>
      <c r="D36" s="42">
        <v>0</v>
      </c>
      <c r="E36" s="43"/>
      <c r="F36" s="41">
        <v>0</v>
      </c>
      <c r="G36" s="42">
        <v>0</v>
      </c>
      <c r="H36" s="26"/>
      <c r="J36" s="46"/>
      <c r="K36" s="47" t="s">
        <v>126</v>
      </c>
      <c r="L36" s="216">
        <v>15.387948000623444</v>
      </c>
      <c r="M36" s="46"/>
    </row>
    <row r="37" spans="1:13" x14ac:dyDescent="0.2">
      <c r="A37" s="173"/>
      <c r="B37" s="20" t="s">
        <v>137</v>
      </c>
      <c r="C37" s="41">
        <v>15883</v>
      </c>
      <c r="D37" s="42">
        <v>4.1958245166335129</v>
      </c>
      <c r="E37" s="43"/>
      <c r="F37" s="41">
        <v>582</v>
      </c>
      <c r="G37" s="42">
        <v>3.7324440454049896</v>
      </c>
      <c r="H37" s="26"/>
      <c r="J37" s="46"/>
      <c r="K37" s="47" t="s">
        <v>134</v>
      </c>
      <c r="L37" s="216">
        <v>26.881226175097677</v>
      </c>
      <c r="M37" s="46"/>
    </row>
    <row r="38" spans="1:13" x14ac:dyDescent="0.2">
      <c r="A38" s="173"/>
      <c r="B38" s="20" t="s">
        <v>138</v>
      </c>
      <c r="C38" s="41">
        <v>2</v>
      </c>
      <c r="D38" s="42">
        <v>5.2834156225316535E-4</v>
      </c>
      <c r="E38" s="43"/>
      <c r="F38" s="41">
        <v>0</v>
      </c>
      <c r="G38" s="42">
        <v>0</v>
      </c>
      <c r="H38" s="26"/>
      <c r="J38" s="46"/>
      <c r="K38" s="47" t="s">
        <v>128</v>
      </c>
      <c r="L38" s="216">
        <v>25.034408244241735</v>
      </c>
      <c r="M38" s="46"/>
    </row>
    <row r="39" spans="1:13" x14ac:dyDescent="0.2">
      <c r="A39" s="173"/>
      <c r="B39" s="20" t="s">
        <v>139</v>
      </c>
      <c r="C39" s="41">
        <v>2972</v>
      </c>
      <c r="D39" s="42">
        <v>0.78511556150820372</v>
      </c>
      <c r="E39" s="43"/>
      <c r="F39" s="41">
        <v>227</v>
      </c>
      <c r="G39" s="42">
        <v>1.4557814403899185</v>
      </c>
      <c r="H39" s="26"/>
      <c r="J39" s="46"/>
      <c r="M39" s="46"/>
    </row>
    <row r="40" spans="1:13" x14ac:dyDescent="0.2">
      <c r="A40" s="173"/>
      <c r="B40" s="20" t="s">
        <v>140</v>
      </c>
      <c r="C40" s="41">
        <v>45</v>
      </c>
      <c r="D40" s="42">
        <v>1.1887685150696221E-2</v>
      </c>
      <c r="E40" s="43"/>
      <c r="F40" s="41">
        <v>1</v>
      </c>
      <c r="G40" s="42">
        <v>6.413134098634002E-3</v>
      </c>
      <c r="H40" s="26"/>
      <c r="J40" s="46"/>
      <c r="M40" s="46"/>
    </row>
    <row r="41" spans="1:13" x14ac:dyDescent="0.2">
      <c r="A41" s="173"/>
      <c r="B41" s="20" t="s">
        <v>141</v>
      </c>
      <c r="C41" s="41">
        <v>55</v>
      </c>
      <c r="D41" s="42">
        <v>1.4529392961962049E-2</v>
      </c>
      <c r="E41" s="43"/>
      <c r="F41" s="41">
        <v>0</v>
      </c>
      <c r="G41" s="42">
        <v>0</v>
      </c>
      <c r="H41" s="26"/>
      <c r="J41" s="46"/>
      <c r="M41" s="46"/>
    </row>
    <row r="42" spans="1:13" x14ac:dyDescent="0.2">
      <c r="C42" s="45"/>
      <c r="D42" s="45"/>
      <c r="E42" s="45"/>
      <c r="F42" s="45"/>
      <c r="G42" s="45"/>
      <c r="H42" s="26"/>
      <c r="J42" s="46"/>
      <c r="M42" s="46"/>
    </row>
    <row r="43" spans="1:13" ht="13.1" x14ac:dyDescent="0.25">
      <c r="B43" s="233" t="s">
        <v>73</v>
      </c>
      <c r="C43" s="233"/>
      <c r="D43" s="233"/>
      <c r="E43" s="233"/>
      <c r="F43" s="233"/>
      <c r="G43" s="233"/>
      <c r="H43" s="26"/>
      <c r="J43" s="46"/>
      <c r="M43" s="46"/>
    </row>
    <row r="44" spans="1:13" ht="13.1" x14ac:dyDescent="0.25">
      <c r="B44" s="232" t="s">
        <v>420</v>
      </c>
      <c r="C44" s="232"/>
      <c r="D44" s="232"/>
      <c r="E44" s="232"/>
      <c r="F44" s="232"/>
      <c r="G44" s="232"/>
      <c r="H44" s="26"/>
      <c r="J44" s="46"/>
      <c r="M44" s="46"/>
    </row>
    <row r="45" spans="1:13" ht="13.1" x14ac:dyDescent="0.2">
      <c r="B45" s="46"/>
      <c r="C45" s="219"/>
      <c r="D45" s="219"/>
      <c r="E45" s="219"/>
      <c r="F45" s="219"/>
      <c r="G45" s="219"/>
      <c r="H45" s="26"/>
      <c r="J45" s="46"/>
      <c r="M45" s="46"/>
    </row>
    <row r="46" spans="1:13" ht="13.1" x14ac:dyDescent="0.25">
      <c r="B46" s="47"/>
      <c r="C46" s="48"/>
      <c r="D46" s="48"/>
      <c r="E46" s="48"/>
      <c r="F46" s="48"/>
      <c r="G46" s="49"/>
      <c r="H46" s="26"/>
      <c r="J46" s="46"/>
      <c r="M46" s="46"/>
    </row>
    <row r="47" spans="1:13" ht="13.1" x14ac:dyDescent="0.25">
      <c r="B47" s="46"/>
      <c r="C47" s="48"/>
      <c r="D47" s="48"/>
      <c r="E47" s="48"/>
      <c r="F47" s="48"/>
      <c r="G47" s="49"/>
      <c r="H47" s="26"/>
      <c r="J47" s="46"/>
      <c r="M47" s="46"/>
    </row>
    <row r="48" spans="1:13" ht="13.1" x14ac:dyDescent="0.25">
      <c r="B48" s="46"/>
      <c r="C48" s="48"/>
      <c r="D48" s="48"/>
      <c r="E48" s="48"/>
      <c r="F48" s="48"/>
      <c r="G48" s="49"/>
      <c r="H48" s="26"/>
      <c r="J48" s="46"/>
      <c r="M48" s="46"/>
    </row>
    <row r="49" spans="1:13" ht="13.1" x14ac:dyDescent="0.25">
      <c r="B49" s="47"/>
      <c r="C49" s="48"/>
      <c r="D49" s="48"/>
      <c r="E49" s="48"/>
      <c r="F49" s="48"/>
      <c r="G49" s="49"/>
      <c r="H49" s="26"/>
      <c r="J49" s="46"/>
      <c r="M49" s="46"/>
    </row>
    <row r="50" spans="1:13" ht="13.1" x14ac:dyDescent="0.25">
      <c r="B50" s="47"/>
      <c r="C50" s="48"/>
      <c r="D50" s="48"/>
      <c r="E50" s="48"/>
      <c r="F50" s="48"/>
      <c r="G50" s="49"/>
      <c r="H50" s="26"/>
      <c r="J50" s="46"/>
      <c r="M50" s="46"/>
    </row>
    <row r="51" spans="1:13" ht="13.1" x14ac:dyDescent="0.25">
      <c r="C51" s="48"/>
      <c r="D51" s="48"/>
      <c r="E51" s="48"/>
      <c r="F51" s="48"/>
      <c r="G51" s="49"/>
      <c r="H51" s="26"/>
      <c r="J51" s="46"/>
      <c r="M51" s="46"/>
    </row>
    <row r="52" spans="1:13" ht="13.1" x14ac:dyDescent="0.25">
      <c r="C52" s="48"/>
      <c r="D52" s="48"/>
      <c r="E52" s="48"/>
      <c r="F52" s="48"/>
      <c r="G52" s="49"/>
      <c r="H52" s="26"/>
      <c r="J52" s="46"/>
      <c r="M52" s="46"/>
    </row>
    <row r="53" spans="1:13" ht="13.1" x14ac:dyDescent="0.25">
      <c r="C53" s="48"/>
      <c r="D53" s="48"/>
      <c r="E53" s="48"/>
      <c r="F53" s="48"/>
      <c r="G53" s="49"/>
      <c r="H53" s="26"/>
      <c r="J53" s="46"/>
      <c r="M53" s="46"/>
    </row>
    <row r="54" spans="1:13" ht="13.1" x14ac:dyDescent="0.25">
      <c r="C54" s="48"/>
      <c r="D54" s="48"/>
      <c r="E54" s="48"/>
      <c r="F54" s="48"/>
      <c r="G54" s="49"/>
      <c r="H54" s="26"/>
      <c r="J54" s="46"/>
      <c r="M54" s="46"/>
    </row>
    <row r="55" spans="1:13" ht="13.1" x14ac:dyDescent="0.25">
      <c r="C55" s="48"/>
      <c r="D55" s="48"/>
      <c r="E55" s="48"/>
      <c r="F55" s="48"/>
      <c r="G55" s="49"/>
      <c r="H55" s="26"/>
      <c r="J55" s="46"/>
      <c r="M55" s="46"/>
    </row>
    <row r="56" spans="1:13" ht="13.1" x14ac:dyDescent="0.25">
      <c r="C56" s="48"/>
      <c r="D56" s="48"/>
      <c r="E56" s="48"/>
      <c r="F56" s="48"/>
      <c r="G56" s="49"/>
      <c r="H56" s="26"/>
      <c r="J56" s="46"/>
      <c r="M56" s="46"/>
    </row>
    <row r="57" spans="1:13" ht="13.1" x14ac:dyDescent="0.25">
      <c r="B57" s="50"/>
      <c r="G57" s="49"/>
      <c r="H57" s="26"/>
      <c r="J57" s="46"/>
      <c r="M57" s="46"/>
    </row>
    <row r="58" spans="1:13" ht="13.1" x14ac:dyDescent="0.25">
      <c r="G58" s="49"/>
      <c r="H58" s="26"/>
      <c r="J58" s="46"/>
      <c r="M58" s="46"/>
    </row>
    <row r="59" spans="1:13" ht="13.1" x14ac:dyDescent="0.25">
      <c r="G59" s="49"/>
      <c r="H59" s="26"/>
      <c r="J59" s="46"/>
      <c r="M59" s="46"/>
    </row>
    <row r="60" spans="1:13" x14ac:dyDescent="0.2">
      <c r="A60" s="47"/>
      <c r="B60" s="47"/>
      <c r="H60" s="26"/>
      <c r="J60" s="46"/>
      <c r="M60" s="46"/>
    </row>
    <row r="61" spans="1:13" x14ac:dyDescent="0.2">
      <c r="H61" s="26"/>
      <c r="J61" s="46"/>
      <c r="M61" s="46"/>
    </row>
    <row r="62" spans="1:13" x14ac:dyDescent="0.2">
      <c r="H62" s="26"/>
      <c r="J62" s="46"/>
      <c r="M62" s="46"/>
    </row>
    <row r="63" spans="1:13" x14ac:dyDescent="0.2">
      <c r="H63" s="26"/>
      <c r="J63" s="46"/>
      <c r="M63" s="46"/>
    </row>
    <row r="64" spans="1:13" x14ac:dyDescent="0.2">
      <c r="H64" s="26"/>
      <c r="J64" s="46"/>
      <c r="M64" s="46"/>
    </row>
    <row r="65" spans="1:13" x14ac:dyDescent="0.2">
      <c r="H65" s="26"/>
      <c r="J65" s="46"/>
      <c r="M65" s="46"/>
    </row>
    <row r="66" spans="1:13" x14ac:dyDescent="0.2">
      <c r="H66" s="26"/>
      <c r="J66" s="46"/>
      <c r="M66" s="46"/>
    </row>
    <row r="67" spans="1:13" x14ac:dyDescent="0.2">
      <c r="H67" s="26"/>
      <c r="J67" s="46"/>
      <c r="M67" s="46"/>
    </row>
    <row r="68" spans="1:13" x14ac:dyDescent="0.2">
      <c r="H68" s="26"/>
      <c r="J68" s="46"/>
      <c r="M68" s="46"/>
    </row>
    <row r="69" spans="1:13" x14ac:dyDescent="0.2">
      <c r="A69" s="51"/>
      <c r="B69" s="91" t="s">
        <v>74</v>
      </c>
      <c r="C69" s="51"/>
      <c r="D69" s="51"/>
      <c r="E69" s="51"/>
      <c r="F69" s="51"/>
      <c r="G69" s="51"/>
      <c r="H69" s="52"/>
      <c r="J69" s="46"/>
      <c r="M69" s="46"/>
    </row>
    <row r="70" spans="1:13" x14ac:dyDescent="0.2">
      <c r="J70" s="46"/>
      <c r="M70" s="46"/>
    </row>
    <row r="71" spans="1:13" x14ac:dyDescent="0.2">
      <c r="J71" s="46"/>
      <c r="M71" s="46"/>
    </row>
    <row r="72" spans="1:13" x14ac:dyDescent="0.2">
      <c r="J72" s="46"/>
      <c r="M72" s="46"/>
    </row>
    <row r="73" spans="1:13" x14ac:dyDescent="0.2">
      <c r="J73" s="46"/>
      <c r="M73" s="46"/>
    </row>
    <row r="74" spans="1:13" x14ac:dyDescent="0.2">
      <c r="J74" s="46"/>
      <c r="M74" s="46"/>
    </row>
    <row r="75" spans="1:13" x14ac:dyDescent="0.2">
      <c r="J75" s="46"/>
      <c r="M75" s="46"/>
    </row>
    <row r="76" spans="1:13" x14ac:dyDescent="0.2">
      <c r="J76" s="46"/>
      <c r="M76" s="46"/>
    </row>
    <row r="77" spans="1:13" x14ac:dyDescent="0.2">
      <c r="J77" s="46"/>
      <c r="M77" s="46"/>
    </row>
    <row r="78" spans="1:13" x14ac:dyDescent="0.2">
      <c r="J78" s="46"/>
      <c r="M78" s="46"/>
    </row>
  </sheetData>
  <sortState ref="K14:L38">
    <sortCondition ref="L14:L38"/>
  </sortState>
  <mergeCells count="7">
    <mergeCell ref="B44:G44"/>
    <mergeCell ref="C45:G45"/>
    <mergeCell ref="C9:G9"/>
    <mergeCell ref="C10:G10"/>
    <mergeCell ref="D12:D13"/>
    <mergeCell ref="G12:G13"/>
    <mergeCell ref="B43:G4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theme="3"/>
  </sheetPr>
  <dimension ref="A1:K63"/>
  <sheetViews>
    <sheetView showGridLines="0" workbookViewId="0"/>
  </sheetViews>
  <sheetFormatPr baseColWidth="10" defaultColWidth="11.44140625" defaultRowHeight="12.45" x14ac:dyDescent="0.2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3" style="20" customWidth="1"/>
    <col min="7" max="7" width="11.88671875" style="20" customWidth="1"/>
    <col min="8" max="8" width="2.6640625" style="20" customWidth="1"/>
    <col min="9" max="9" width="11.44140625" style="20"/>
    <col min="10" max="11" width="11.44140625" style="47"/>
    <col min="12" max="16384" width="11.44140625" style="20"/>
  </cols>
  <sheetData>
    <row r="1" spans="1:10" ht="15.75" customHeight="1" x14ac:dyDescent="0.2">
      <c r="A1" s="24"/>
      <c r="B1" s="24"/>
      <c r="D1" s="24"/>
      <c r="E1" s="24"/>
      <c r="F1" s="24"/>
      <c r="G1" s="24"/>
      <c r="H1" s="25"/>
    </row>
    <row r="2" spans="1:10" ht="15.75" customHeight="1" x14ac:dyDescent="0.2">
      <c r="H2" s="26"/>
    </row>
    <row r="3" spans="1:10" ht="15.75" customHeight="1" x14ac:dyDescent="0.2">
      <c r="H3" s="26"/>
    </row>
    <row r="4" spans="1:10" ht="15.75" customHeight="1" x14ac:dyDescent="0.2">
      <c r="H4" s="26"/>
    </row>
    <row r="5" spans="1:10" ht="15.75" customHeight="1" x14ac:dyDescent="0.2">
      <c r="H5" s="26"/>
    </row>
    <row r="6" spans="1:10" ht="15.75" customHeight="1" x14ac:dyDescent="0.2">
      <c r="H6" s="26"/>
    </row>
    <row r="7" spans="1:10" ht="15.75" customHeight="1" x14ac:dyDescent="0.2">
      <c r="H7" s="26"/>
    </row>
    <row r="8" spans="1:10" ht="15.75" customHeight="1" x14ac:dyDescent="0.2">
      <c r="H8" s="26"/>
    </row>
    <row r="9" spans="1:10" x14ac:dyDescent="0.2">
      <c r="H9" s="26"/>
    </row>
    <row r="10" spans="1:10" ht="12.8" customHeight="1" x14ac:dyDescent="0.25">
      <c r="C10" s="225" t="s">
        <v>81</v>
      </c>
      <c r="D10" s="225"/>
      <c r="E10" s="225"/>
      <c r="F10" s="225"/>
      <c r="G10" s="225"/>
      <c r="H10" s="26"/>
    </row>
    <row r="11" spans="1:10" ht="13.1" x14ac:dyDescent="0.25">
      <c r="C11" s="225" t="s">
        <v>419</v>
      </c>
      <c r="D11" s="225"/>
      <c r="E11" s="225"/>
      <c r="F11" s="225"/>
      <c r="G11" s="225"/>
      <c r="H11" s="26"/>
    </row>
    <row r="12" spans="1:10" ht="13.1" x14ac:dyDescent="0.25">
      <c r="C12" s="27"/>
      <c r="D12" s="27"/>
      <c r="E12" s="27"/>
      <c r="F12" s="27"/>
      <c r="H12" s="26"/>
    </row>
    <row r="13" spans="1:10" ht="13.1" x14ac:dyDescent="0.25">
      <c r="B13" s="27"/>
      <c r="C13" s="28" t="s">
        <v>400</v>
      </c>
      <c r="D13" s="222" t="s">
        <v>383</v>
      </c>
      <c r="E13" s="29"/>
      <c r="F13" s="30" t="s">
        <v>56</v>
      </c>
      <c r="G13" s="222" t="s">
        <v>383</v>
      </c>
      <c r="H13" s="26"/>
      <c r="J13" s="47">
        <v>10</v>
      </c>
    </row>
    <row r="14" spans="1:10" ht="13.1" x14ac:dyDescent="0.2">
      <c r="B14" s="31"/>
      <c r="C14" s="29">
        <v>2024</v>
      </c>
      <c r="D14" s="222"/>
      <c r="E14" s="29"/>
      <c r="F14" s="29">
        <v>2024</v>
      </c>
      <c r="G14" s="222"/>
      <c r="H14" s="26"/>
    </row>
    <row r="15" spans="1:10" ht="13.1" x14ac:dyDescent="0.2">
      <c r="B15" s="31"/>
      <c r="C15" s="32"/>
      <c r="D15" s="31"/>
      <c r="E15" s="31"/>
      <c r="F15" s="31"/>
      <c r="G15" s="33"/>
      <c r="H15" s="26"/>
    </row>
    <row r="16" spans="1:10" ht="13.1" x14ac:dyDescent="0.25">
      <c r="A16" s="34"/>
      <c r="B16" s="35" t="s">
        <v>143</v>
      </c>
      <c r="C16" s="36">
        <v>2657</v>
      </c>
      <c r="D16" s="37">
        <v>100</v>
      </c>
      <c r="E16" s="38"/>
      <c r="F16" s="36">
        <v>272</v>
      </c>
      <c r="G16" s="39">
        <v>100</v>
      </c>
      <c r="H16" s="26"/>
    </row>
    <row r="17" spans="1:11" ht="13.1" x14ac:dyDescent="0.25">
      <c r="A17" s="40"/>
      <c r="B17" s="20" t="s">
        <v>125</v>
      </c>
      <c r="C17" s="41">
        <v>122</v>
      </c>
      <c r="D17" s="42">
        <v>4.5916447120812949</v>
      </c>
      <c r="E17" s="43"/>
      <c r="F17" s="41">
        <v>31</v>
      </c>
      <c r="G17" s="42">
        <v>11.397058823529411</v>
      </c>
      <c r="H17" s="26"/>
      <c r="J17" s="47" t="s">
        <v>127</v>
      </c>
      <c r="K17" s="210">
        <v>1.1290929619872037</v>
      </c>
    </row>
    <row r="18" spans="1:11" x14ac:dyDescent="0.2">
      <c r="A18" s="44"/>
      <c r="B18" s="20" t="s">
        <v>126</v>
      </c>
      <c r="C18" s="41">
        <v>507</v>
      </c>
      <c r="D18" s="42">
        <v>19.08167105758374</v>
      </c>
      <c r="E18" s="43"/>
      <c r="F18" s="41">
        <v>27</v>
      </c>
      <c r="G18" s="42">
        <v>9.9264705882352935</v>
      </c>
      <c r="H18" s="26"/>
      <c r="J18" s="47" t="s">
        <v>145</v>
      </c>
      <c r="K18" s="210">
        <v>0</v>
      </c>
    </row>
    <row r="19" spans="1:11" x14ac:dyDescent="0.2">
      <c r="A19" s="44"/>
      <c r="B19" s="20" t="s">
        <v>368</v>
      </c>
      <c r="C19" s="41">
        <v>121</v>
      </c>
      <c r="D19" s="42">
        <v>4.5540082800150543</v>
      </c>
      <c r="E19" s="43"/>
      <c r="F19" s="41">
        <v>14</v>
      </c>
      <c r="G19" s="42">
        <v>5.1470588235294112</v>
      </c>
      <c r="H19" s="26"/>
      <c r="J19" s="47" t="s">
        <v>151</v>
      </c>
      <c r="K19" s="210">
        <v>0</v>
      </c>
    </row>
    <row r="20" spans="1:11" x14ac:dyDescent="0.2">
      <c r="A20" s="44"/>
      <c r="B20" s="20" t="s">
        <v>151</v>
      </c>
      <c r="C20" s="41">
        <v>0</v>
      </c>
      <c r="D20" s="42">
        <v>0</v>
      </c>
      <c r="E20" s="43"/>
      <c r="F20" s="41">
        <v>0</v>
      </c>
      <c r="G20" s="42">
        <v>0</v>
      </c>
      <c r="H20" s="26"/>
      <c r="J20" s="47" t="s">
        <v>141</v>
      </c>
      <c r="K20" s="210">
        <v>1.0538200978547234</v>
      </c>
    </row>
    <row r="21" spans="1:11" x14ac:dyDescent="0.2">
      <c r="A21" s="44"/>
      <c r="B21" s="20" t="s">
        <v>343</v>
      </c>
      <c r="C21" s="41">
        <v>31</v>
      </c>
      <c r="D21" s="42">
        <v>1.1667293940534438</v>
      </c>
      <c r="E21" s="43"/>
      <c r="F21" s="41">
        <v>10</v>
      </c>
      <c r="G21" s="42">
        <v>3.6764705882352944</v>
      </c>
      <c r="H21" s="26"/>
      <c r="J21" s="47" t="s">
        <v>139</v>
      </c>
      <c r="K21" s="210">
        <v>1.1290929619872037</v>
      </c>
    </row>
    <row r="22" spans="1:11" x14ac:dyDescent="0.2">
      <c r="A22" s="44"/>
      <c r="B22" s="20" t="s">
        <v>127</v>
      </c>
      <c r="C22" s="41">
        <v>30</v>
      </c>
      <c r="D22" s="42">
        <v>1.1290929619872037</v>
      </c>
      <c r="E22" s="43"/>
      <c r="F22" s="41">
        <v>15</v>
      </c>
      <c r="G22" s="42">
        <v>5.5147058823529411</v>
      </c>
      <c r="H22" s="26"/>
      <c r="J22" s="47" t="s">
        <v>144</v>
      </c>
      <c r="K22" s="210">
        <v>1.543093714715845</v>
      </c>
    </row>
    <row r="23" spans="1:11" x14ac:dyDescent="0.2">
      <c r="A23" s="44"/>
      <c r="B23" s="20" t="s">
        <v>144</v>
      </c>
      <c r="C23" s="41">
        <v>41</v>
      </c>
      <c r="D23" s="42">
        <v>1.543093714715845</v>
      </c>
      <c r="E23" s="43"/>
      <c r="F23" s="41">
        <v>2</v>
      </c>
      <c r="G23" s="42">
        <v>0.73529411764705876</v>
      </c>
      <c r="H23" s="26"/>
      <c r="J23" s="47" t="s">
        <v>131</v>
      </c>
      <c r="K23" s="210">
        <v>3.1238238614979301</v>
      </c>
    </row>
    <row r="24" spans="1:11" x14ac:dyDescent="0.2">
      <c r="B24" s="20" t="s">
        <v>128</v>
      </c>
      <c r="C24" s="41">
        <v>273</v>
      </c>
      <c r="D24" s="42">
        <v>10.274745954083553</v>
      </c>
      <c r="E24" s="43"/>
      <c r="F24" s="41">
        <v>27</v>
      </c>
      <c r="G24" s="42">
        <v>9.9264705882352935</v>
      </c>
      <c r="H24" s="26"/>
      <c r="J24" s="47" t="s">
        <v>132</v>
      </c>
      <c r="K24" s="210">
        <v>0.56454648099360183</v>
      </c>
    </row>
    <row r="25" spans="1:11" x14ac:dyDescent="0.2">
      <c r="B25" s="20" t="s">
        <v>130</v>
      </c>
      <c r="C25" s="41">
        <v>77</v>
      </c>
      <c r="D25" s="42">
        <v>2.8980052691004889</v>
      </c>
      <c r="E25" s="43"/>
      <c r="F25" s="41">
        <v>14</v>
      </c>
      <c r="G25" s="42">
        <v>5.1470588235294112</v>
      </c>
      <c r="H25" s="26"/>
      <c r="J25" s="47" t="s">
        <v>381</v>
      </c>
      <c r="K25" s="210">
        <v>0.60218291305984195</v>
      </c>
    </row>
    <row r="26" spans="1:11" x14ac:dyDescent="0.2">
      <c r="B26" s="20" t="s">
        <v>131</v>
      </c>
      <c r="C26" s="41">
        <v>83</v>
      </c>
      <c r="D26" s="42">
        <v>3.1238238614979301</v>
      </c>
      <c r="E26" s="43"/>
      <c r="F26" s="41">
        <v>53</v>
      </c>
      <c r="G26" s="42">
        <v>19.485294117647058</v>
      </c>
      <c r="H26" s="26"/>
      <c r="J26" s="47" t="s">
        <v>343</v>
      </c>
      <c r="K26" s="210">
        <v>1.1667293940534438</v>
      </c>
    </row>
    <row r="27" spans="1:11" x14ac:dyDescent="0.2">
      <c r="B27" s="20" t="s">
        <v>141</v>
      </c>
      <c r="C27" s="41">
        <v>28</v>
      </c>
      <c r="D27" s="42">
        <v>1.0538200978547234</v>
      </c>
      <c r="E27" s="43"/>
      <c r="F27" s="41">
        <v>0</v>
      </c>
      <c r="G27" s="42">
        <v>0</v>
      </c>
      <c r="H27" s="26"/>
      <c r="J27" s="47" t="s">
        <v>382</v>
      </c>
      <c r="K27" s="210">
        <v>2.2581859239744073</v>
      </c>
    </row>
    <row r="28" spans="1:11" x14ac:dyDescent="0.2">
      <c r="B28" s="20" t="s">
        <v>132</v>
      </c>
      <c r="C28" s="41">
        <v>15</v>
      </c>
      <c r="D28" s="42">
        <v>0.56454648099360183</v>
      </c>
      <c r="E28" s="43"/>
      <c r="F28" s="41">
        <v>3</v>
      </c>
      <c r="G28" s="42">
        <v>1.1029411764705883</v>
      </c>
      <c r="H28" s="26"/>
      <c r="J28" s="47" t="s">
        <v>368</v>
      </c>
      <c r="K28" s="210">
        <v>4.5540082800150543</v>
      </c>
    </row>
    <row r="29" spans="1:11" x14ac:dyDescent="0.2">
      <c r="B29" s="20" t="s">
        <v>382</v>
      </c>
      <c r="C29" s="41">
        <v>60</v>
      </c>
      <c r="D29" s="42">
        <v>2.2581859239744073</v>
      </c>
      <c r="E29" s="43"/>
      <c r="F29" s="41">
        <v>0</v>
      </c>
      <c r="G29" s="42">
        <v>0</v>
      </c>
      <c r="H29" s="26"/>
      <c r="J29" s="47" t="s">
        <v>130</v>
      </c>
      <c r="K29" s="210">
        <v>2.8980052691004889</v>
      </c>
    </row>
    <row r="30" spans="1:11" x14ac:dyDescent="0.2">
      <c r="B30" s="20" t="s">
        <v>134</v>
      </c>
      <c r="C30" s="41">
        <v>453</v>
      </c>
      <c r="D30" s="42">
        <v>17.049303726006777</v>
      </c>
      <c r="E30" s="43"/>
      <c r="F30" s="41">
        <v>18</v>
      </c>
      <c r="G30" s="42">
        <v>6.6176470588235299</v>
      </c>
      <c r="H30" s="26"/>
      <c r="J30" s="47" t="s">
        <v>125</v>
      </c>
      <c r="K30" s="210">
        <v>4.5916447120812949</v>
      </c>
    </row>
    <row r="31" spans="1:11" x14ac:dyDescent="0.2">
      <c r="B31" s="20" t="s">
        <v>145</v>
      </c>
      <c r="C31" s="41">
        <v>0</v>
      </c>
      <c r="D31" s="42">
        <v>0</v>
      </c>
      <c r="E31" s="43"/>
      <c r="F31" s="41">
        <v>0</v>
      </c>
      <c r="G31" s="42">
        <v>0</v>
      </c>
      <c r="H31" s="26"/>
      <c r="J31" s="47" t="s">
        <v>128</v>
      </c>
      <c r="K31" s="210">
        <v>10.274745954083553</v>
      </c>
    </row>
    <row r="32" spans="1:11" x14ac:dyDescent="0.2">
      <c r="B32" s="20" t="s">
        <v>137</v>
      </c>
      <c r="C32" s="41">
        <v>770</v>
      </c>
      <c r="D32" s="42">
        <v>28.980052691004893</v>
      </c>
      <c r="E32" s="43"/>
      <c r="F32" s="41">
        <v>58</v>
      </c>
      <c r="G32" s="42">
        <v>21.323529411764707</v>
      </c>
      <c r="H32" s="26"/>
      <c r="J32" s="47" t="s">
        <v>134</v>
      </c>
      <c r="K32" s="210">
        <v>17.049303726006777</v>
      </c>
    </row>
    <row r="33" spans="2:11" x14ac:dyDescent="0.2">
      <c r="B33" s="20" t="s">
        <v>381</v>
      </c>
      <c r="C33" s="41">
        <v>16</v>
      </c>
      <c r="D33" s="42">
        <v>0.60218291305984195</v>
      </c>
      <c r="E33" s="43"/>
      <c r="F33" s="41">
        <v>0</v>
      </c>
      <c r="G33" s="42">
        <v>0</v>
      </c>
      <c r="H33" s="26"/>
      <c r="J33" s="47" t="s">
        <v>126</v>
      </c>
      <c r="K33" s="210">
        <v>19.08167105758374</v>
      </c>
    </row>
    <row r="34" spans="2:11" x14ac:dyDescent="0.2">
      <c r="B34" s="20" t="s">
        <v>139</v>
      </c>
      <c r="C34" s="41">
        <v>30</v>
      </c>
      <c r="D34" s="42">
        <v>1.1290929619872037</v>
      </c>
      <c r="E34" s="43"/>
      <c r="F34" s="41">
        <v>0</v>
      </c>
      <c r="G34" s="42">
        <v>0</v>
      </c>
      <c r="H34" s="26"/>
      <c r="J34" s="47" t="s">
        <v>137</v>
      </c>
      <c r="K34" s="210">
        <v>28.980052691004893</v>
      </c>
    </row>
    <row r="35" spans="2:11" x14ac:dyDescent="0.2">
      <c r="C35" s="45"/>
      <c r="D35" s="45"/>
      <c r="E35" s="45"/>
      <c r="F35" s="45"/>
      <c r="G35" s="45"/>
      <c r="H35" s="26"/>
    </row>
    <row r="36" spans="2:11" x14ac:dyDescent="0.2">
      <c r="C36" s="45"/>
      <c r="D36" s="45"/>
      <c r="E36" s="45"/>
      <c r="F36" s="45"/>
      <c r="G36" s="45"/>
      <c r="H36" s="26"/>
    </row>
    <row r="37" spans="2:11" ht="13.1" x14ac:dyDescent="0.25">
      <c r="B37" s="233" t="s">
        <v>75</v>
      </c>
      <c r="C37" s="233"/>
      <c r="D37" s="233"/>
      <c r="E37" s="233"/>
      <c r="F37" s="233"/>
      <c r="G37" s="233"/>
      <c r="H37" s="26"/>
    </row>
    <row r="38" spans="2:11" ht="13.1" x14ac:dyDescent="0.25">
      <c r="B38" s="232" t="s">
        <v>420</v>
      </c>
      <c r="C38" s="232"/>
      <c r="D38" s="232"/>
      <c r="E38" s="232"/>
      <c r="F38" s="232"/>
      <c r="G38" s="232"/>
      <c r="H38" s="26"/>
    </row>
    <row r="39" spans="2:11" ht="13.1" x14ac:dyDescent="0.2">
      <c r="B39" s="46"/>
      <c r="C39" s="219"/>
      <c r="D39" s="219"/>
      <c r="E39" s="219"/>
      <c r="F39" s="219"/>
      <c r="G39" s="219"/>
      <c r="H39" s="26"/>
    </row>
    <row r="40" spans="2:11" ht="13.1" x14ac:dyDescent="0.25">
      <c r="B40" s="47"/>
      <c r="C40" s="48"/>
      <c r="D40" s="48"/>
      <c r="E40" s="48"/>
      <c r="F40" s="48"/>
      <c r="G40" s="49"/>
      <c r="H40" s="26"/>
    </row>
    <row r="41" spans="2:11" ht="13.1" x14ac:dyDescent="0.25">
      <c r="B41" s="46"/>
      <c r="C41" s="48"/>
      <c r="D41" s="48"/>
      <c r="E41" s="48"/>
      <c r="F41" s="48"/>
      <c r="G41" s="49"/>
      <c r="H41" s="26"/>
    </row>
    <row r="42" spans="2:11" ht="13.1" x14ac:dyDescent="0.25">
      <c r="B42" s="46"/>
      <c r="C42" s="48"/>
      <c r="D42" s="48"/>
      <c r="E42" s="48"/>
      <c r="F42" s="48"/>
      <c r="G42" s="49"/>
      <c r="H42" s="26"/>
    </row>
    <row r="43" spans="2:11" ht="13.1" x14ac:dyDescent="0.25">
      <c r="B43" s="47"/>
      <c r="C43" s="48"/>
      <c r="D43" s="48"/>
      <c r="E43" s="48"/>
      <c r="F43" s="48"/>
      <c r="G43" s="49"/>
      <c r="H43" s="26"/>
    </row>
    <row r="44" spans="2:11" ht="13.1" x14ac:dyDescent="0.25">
      <c r="B44" s="47"/>
      <c r="C44" s="48"/>
      <c r="D44" s="48"/>
      <c r="E44" s="48"/>
      <c r="F44" s="48"/>
      <c r="G44" s="49"/>
      <c r="H44" s="26"/>
    </row>
    <row r="45" spans="2:11" ht="13.1" x14ac:dyDescent="0.25">
      <c r="C45" s="48"/>
      <c r="D45" s="48"/>
      <c r="E45" s="48"/>
      <c r="F45" s="48"/>
      <c r="G45" s="49"/>
      <c r="H45" s="26"/>
    </row>
    <row r="46" spans="2:11" ht="13.1" x14ac:dyDescent="0.25">
      <c r="C46" s="48"/>
      <c r="D46" s="48"/>
      <c r="E46" s="48"/>
      <c r="F46" s="48"/>
      <c r="G46" s="49"/>
      <c r="H46" s="26"/>
    </row>
    <row r="47" spans="2:11" ht="13.1" x14ac:dyDescent="0.25">
      <c r="C47" s="48"/>
      <c r="D47" s="48"/>
      <c r="E47" s="48"/>
      <c r="F47" s="48"/>
      <c r="G47" s="49"/>
      <c r="H47" s="26"/>
    </row>
    <row r="48" spans="2:11" ht="13.1" x14ac:dyDescent="0.25">
      <c r="C48" s="48"/>
      <c r="D48" s="48"/>
      <c r="E48" s="48"/>
      <c r="F48" s="48"/>
      <c r="G48" s="49"/>
      <c r="H48" s="26"/>
    </row>
    <row r="49" spans="1:8" ht="13.1" x14ac:dyDescent="0.25">
      <c r="C49" s="48"/>
      <c r="D49" s="48"/>
      <c r="E49" s="48"/>
      <c r="F49" s="48"/>
      <c r="G49" s="49"/>
      <c r="H49" s="26"/>
    </row>
    <row r="50" spans="1:8" ht="13.1" x14ac:dyDescent="0.25">
      <c r="C50" s="48"/>
      <c r="D50" s="48"/>
      <c r="E50" s="48"/>
      <c r="F50" s="48"/>
      <c r="G50" s="49"/>
      <c r="H50" s="26"/>
    </row>
    <row r="51" spans="1:8" ht="13.1" x14ac:dyDescent="0.25">
      <c r="B51" s="50"/>
      <c r="G51" s="49"/>
      <c r="H51" s="26"/>
    </row>
    <row r="52" spans="1:8" ht="13.1" x14ac:dyDescent="0.25">
      <c r="G52" s="49"/>
      <c r="H52" s="26"/>
    </row>
    <row r="53" spans="1:8" ht="13.1" x14ac:dyDescent="0.25">
      <c r="G53" s="49"/>
      <c r="H53" s="26"/>
    </row>
    <row r="54" spans="1:8" x14ac:dyDescent="0.2">
      <c r="A54" s="47"/>
      <c r="B54" s="47"/>
      <c r="H54" s="26"/>
    </row>
    <row r="55" spans="1:8" x14ac:dyDescent="0.2">
      <c r="H55" s="26"/>
    </row>
    <row r="56" spans="1:8" x14ac:dyDescent="0.2">
      <c r="H56" s="26"/>
    </row>
    <row r="57" spans="1:8" x14ac:dyDescent="0.2">
      <c r="H57" s="26"/>
    </row>
    <row r="58" spans="1:8" x14ac:dyDescent="0.2">
      <c r="H58" s="26"/>
    </row>
    <row r="59" spans="1:8" x14ac:dyDescent="0.2">
      <c r="H59" s="26"/>
    </row>
    <row r="60" spans="1:8" x14ac:dyDescent="0.2">
      <c r="H60" s="26"/>
    </row>
    <row r="61" spans="1:8" x14ac:dyDescent="0.2">
      <c r="H61" s="26"/>
    </row>
    <row r="62" spans="1:8" x14ac:dyDescent="0.2">
      <c r="H62" s="26"/>
    </row>
    <row r="63" spans="1:8" x14ac:dyDescent="0.2">
      <c r="A63" s="51"/>
      <c r="B63" s="91" t="s">
        <v>74</v>
      </c>
      <c r="C63" s="51"/>
      <c r="D63" s="51"/>
      <c r="E63" s="51"/>
      <c r="F63" s="51"/>
      <c r="G63" s="51"/>
      <c r="H63" s="52"/>
    </row>
  </sheetData>
  <sortState ref="J17:K34">
    <sortCondition ref="K17:K34"/>
  </sortState>
  <mergeCells count="7">
    <mergeCell ref="B38:G38"/>
    <mergeCell ref="C39:G39"/>
    <mergeCell ref="C10:G10"/>
    <mergeCell ref="C11:G11"/>
    <mergeCell ref="D13:D14"/>
    <mergeCell ref="G13:G14"/>
    <mergeCell ref="B37:G3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tabColor theme="3"/>
  </sheetPr>
  <dimension ref="A1:K59"/>
  <sheetViews>
    <sheetView showGridLines="0" workbookViewId="0"/>
  </sheetViews>
  <sheetFormatPr baseColWidth="10" defaultColWidth="11.44140625" defaultRowHeight="12.45" x14ac:dyDescent="0.2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2.6640625" style="20" customWidth="1"/>
    <col min="7" max="7" width="11.88671875" style="20" customWidth="1"/>
    <col min="8" max="8" width="2.44140625" style="20" customWidth="1"/>
    <col min="9" max="9" width="11.44140625" style="20"/>
    <col min="10" max="11" width="11.44140625" style="47"/>
    <col min="12" max="16384" width="11.44140625" style="20"/>
  </cols>
  <sheetData>
    <row r="1" spans="1:8" ht="15.75" customHeight="1" x14ac:dyDescent="0.2">
      <c r="A1" s="24"/>
      <c r="B1" s="24"/>
      <c r="D1" s="24"/>
      <c r="E1" s="24"/>
      <c r="F1" s="24"/>
      <c r="G1" s="24"/>
      <c r="H1" s="25"/>
    </row>
    <row r="2" spans="1:8" ht="15.75" customHeight="1" x14ac:dyDescent="0.2">
      <c r="H2" s="26"/>
    </row>
    <row r="3" spans="1:8" ht="15.75" customHeight="1" x14ac:dyDescent="0.2">
      <c r="H3" s="26"/>
    </row>
    <row r="4" spans="1:8" ht="15.75" customHeight="1" x14ac:dyDescent="0.2">
      <c r="H4" s="26"/>
    </row>
    <row r="5" spans="1:8" ht="15.75" customHeight="1" x14ac:dyDescent="0.2">
      <c r="H5" s="26"/>
    </row>
    <row r="6" spans="1:8" ht="15.75" customHeight="1" x14ac:dyDescent="0.2">
      <c r="H6" s="26"/>
    </row>
    <row r="7" spans="1:8" ht="15.75" customHeight="1" x14ac:dyDescent="0.2">
      <c r="H7" s="26"/>
    </row>
    <row r="8" spans="1:8" ht="15.75" customHeight="1" x14ac:dyDescent="0.2">
      <c r="H8" s="26"/>
    </row>
    <row r="9" spans="1:8" x14ac:dyDescent="0.2">
      <c r="H9" s="26"/>
    </row>
    <row r="10" spans="1:8" ht="12.8" customHeight="1" x14ac:dyDescent="0.25">
      <c r="C10" s="225" t="s">
        <v>82</v>
      </c>
      <c r="D10" s="225"/>
      <c r="E10" s="225"/>
      <c r="F10" s="225"/>
      <c r="G10" s="225"/>
      <c r="H10" s="26"/>
    </row>
    <row r="11" spans="1:8" ht="13.1" x14ac:dyDescent="0.25">
      <c r="C11" s="225" t="s">
        <v>419</v>
      </c>
      <c r="D11" s="225"/>
      <c r="E11" s="225"/>
      <c r="F11" s="225"/>
      <c r="G11" s="225"/>
      <c r="H11" s="26"/>
    </row>
    <row r="12" spans="1:8" ht="13.1" x14ac:dyDescent="0.25">
      <c r="C12" s="204"/>
      <c r="D12" s="204"/>
      <c r="E12" s="204"/>
      <c r="F12" s="204"/>
      <c r="H12" s="26"/>
    </row>
    <row r="13" spans="1:8" ht="12.8" customHeight="1" x14ac:dyDescent="0.25">
      <c r="B13" s="204"/>
      <c r="C13" s="206" t="s">
        <v>400</v>
      </c>
      <c r="D13" s="222" t="s">
        <v>383</v>
      </c>
      <c r="E13" s="205"/>
      <c r="F13" s="207" t="s">
        <v>56</v>
      </c>
      <c r="G13" s="222" t="s">
        <v>383</v>
      </c>
      <c r="H13" s="26"/>
    </row>
    <row r="14" spans="1:8" ht="13.1" x14ac:dyDescent="0.2">
      <c r="B14" s="31"/>
      <c r="C14" s="205">
        <v>2024</v>
      </c>
      <c r="D14" s="222"/>
      <c r="E14" s="205"/>
      <c r="F14" s="205">
        <v>2024</v>
      </c>
      <c r="G14" s="222"/>
      <c r="H14" s="26"/>
    </row>
    <row r="15" spans="1:8" ht="13.1" x14ac:dyDescent="0.2">
      <c r="B15" s="31"/>
      <c r="C15" s="32"/>
      <c r="D15" s="31"/>
      <c r="E15" s="31"/>
      <c r="F15" s="31"/>
      <c r="G15" s="33"/>
      <c r="H15" s="26"/>
    </row>
    <row r="16" spans="1:8" ht="13.1" x14ac:dyDescent="0.25">
      <c r="A16" s="34"/>
      <c r="B16" s="35" t="s">
        <v>147</v>
      </c>
      <c r="C16" s="36">
        <v>796866</v>
      </c>
      <c r="D16" s="37">
        <v>100</v>
      </c>
      <c r="E16" s="38"/>
      <c r="F16" s="36">
        <v>85422</v>
      </c>
      <c r="G16" s="39">
        <v>100.00000000000001</v>
      </c>
      <c r="H16" s="26"/>
    </row>
    <row r="17" spans="1:11" ht="13.1" x14ac:dyDescent="0.25">
      <c r="A17" s="40"/>
      <c r="B17" s="20" t="s">
        <v>125</v>
      </c>
      <c r="C17" s="41">
        <v>95897</v>
      </c>
      <c r="D17" s="42">
        <v>12.034269249786037</v>
      </c>
      <c r="E17" s="43"/>
      <c r="F17" s="41">
        <v>9806</v>
      </c>
      <c r="G17" s="42">
        <v>11.479478354522254</v>
      </c>
      <c r="H17" s="26"/>
    </row>
    <row r="18" spans="1:11" ht="13.1" x14ac:dyDescent="0.25">
      <c r="A18" s="40"/>
      <c r="B18" s="20" t="s">
        <v>151</v>
      </c>
      <c r="C18" s="41">
        <v>711</v>
      </c>
      <c r="D18" s="42">
        <v>8.9224537124183989E-2</v>
      </c>
      <c r="E18" s="43"/>
      <c r="F18" s="41">
        <v>96</v>
      </c>
      <c r="G18" s="42">
        <v>0.1123832268033996</v>
      </c>
      <c r="H18" s="26"/>
    </row>
    <row r="19" spans="1:11" x14ac:dyDescent="0.2">
      <c r="A19" s="44"/>
      <c r="B19" s="20" t="s">
        <v>343</v>
      </c>
      <c r="C19" s="41">
        <v>75594</v>
      </c>
      <c r="D19" s="42">
        <v>9.486413023017672</v>
      </c>
      <c r="E19" s="43"/>
      <c r="F19" s="41">
        <v>8725</v>
      </c>
      <c r="G19" s="42">
        <v>10.213996394371474</v>
      </c>
      <c r="H19" s="26"/>
    </row>
    <row r="20" spans="1:11" x14ac:dyDescent="0.2">
      <c r="A20" s="44"/>
      <c r="B20" s="20" t="s">
        <v>127</v>
      </c>
      <c r="C20" s="41">
        <v>18968</v>
      </c>
      <c r="D20" s="42">
        <v>2.3803249228854035</v>
      </c>
      <c r="E20" s="43"/>
      <c r="F20" s="41">
        <v>1532</v>
      </c>
      <c r="G20" s="42">
        <v>1.793448994404252</v>
      </c>
      <c r="H20" s="26"/>
    </row>
    <row r="21" spans="1:11" x14ac:dyDescent="0.2">
      <c r="A21" s="44"/>
      <c r="B21" s="20" t="s">
        <v>144</v>
      </c>
      <c r="C21" s="41">
        <v>0</v>
      </c>
      <c r="D21" s="42">
        <v>0</v>
      </c>
      <c r="E21" s="43"/>
      <c r="F21" s="41">
        <v>0</v>
      </c>
      <c r="G21" s="42">
        <v>0</v>
      </c>
      <c r="H21" s="26"/>
    </row>
    <row r="22" spans="1:11" x14ac:dyDescent="0.2">
      <c r="A22" s="44"/>
      <c r="B22" s="20" t="s">
        <v>128</v>
      </c>
      <c r="C22" s="41">
        <v>46</v>
      </c>
      <c r="D22" s="42">
        <v>5.7726142161919321E-3</v>
      </c>
      <c r="E22" s="43"/>
      <c r="F22" s="41">
        <v>0</v>
      </c>
      <c r="G22" s="42">
        <v>0</v>
      </c>
      <c r="H22" s="26"/>
    </row>
    <row r="23" spans="1:11" x14ac:dyDescent="0.2">
      <c r="B23" s="20" t="s">
        <v>131</v>
      </c>
      <c r="C23" s="41">
        <v>377543</v>
      </c>
      <c r="D23" s="42">
        <v>47.378480196168489</v>
      </c>
      <c r="E23" s="43"/>
      <c r="F23" s="41">
        <v>40506</v>
      </c>
      <c r="G23" s="42">
        <v>47.418697759359418</v>
      </c>
      <c r="H23" s="26"/>
    </row>
    <row r="24" spans="1:11" x14ac:dyDescent="0.2">
      <c r="B24" s="20" t="s">
        <v>132</v>
      </c>
      <c r="C24" s="41">
        <v>77</v>
      </c>
      <c r="D24" s="42">
        <v>9.6628542314517122E-3</v>
      </c>
      <c r="E24" s="43"/>
      <c r="F24" s="41">
        <v>0</v>
      </c>
      <c r="G24" s="42">
        <v>0</v>
      </c>
      <c r="H24" s="26"/>
    </row>
    <row r="25" spans="1:11" x14ac:dyDescent="0.2">
      <c r="B25" s="20" t="s">
        <v>133</v>
      </c>
      <c r="C25" s="41">
        <v>60</v>
      </c>
      <c r="D25" s="42">
        <v>7.5294968037286072E-3</v>
      </c>
      <c r="E25" s="43"/>
      <c r="F25" s="41">
        <v>0</v>
      </c>
      <c r="G25" s="42">
        <v>0</v>
      </c>
      <c r="H25" s="26"/>
    </row>
    <row r="26" spans="1:11" x14ac:dyDescent="0.2">
      <c r="B26" s="20" t="s">
        <v>134</v>
      </c>
      <c r="C26" s="41">
        <v>190540</v>
      </c>
      <c r="D26" s="42">
        <v>23.911172016374145</v>
      </c>
      <c r="E26" s="43"/>
      <c r="F26" s="41">
        <v>20209</v>
      </c>
      <c r="G26" s="42">
        <v>23.657839900728149</v>
      </c>
      <c r="H26" s="26"/>
    </row>
    <row r="27" spans="1:11" x14ac:dyDescent="0.2">
      <c r="B27" s="20" t="s">
        <v>145</v>
      </c>
      <c r="C27" s="41">
        <v>2090</v>
      </c>
      <c r="D27" s="42">
        <v>0.2622774719965465</v>
      </c>
      <c r="E27" s="43"/>
      <c r="F27" s="41">
        <v>120</v>
      </c>
      <c r="G27" s="42">
        <v>0.14047903350424951</v>
      </c>
      <c r="H27" s="26"/>
      <c r="J27" s="47" t="s">
        <v>144</v>
      </c>
      <c r="K27" s="216">
        <v>0</v>
      </c>
    </row>
    <row r="28" spans="1:11" x14ac:dyDescent="0.2">
      <c r="B28" s="20" t="s">
        <v>146</v>
      </c>
      <c r="C28" s="41">
        <v>4000</v>
      </c>
      <c r="D28" s="42">
        <v>0.50196645358190717</v>
      </c>
      <c r="E28" s="43"/>
      <c r="F28" s="41">
        <v>493</v>
      </c>
      <c r="G28" s="42">
        <v>0.57713469597995837</v>
      </c>
      <c r="H28" s="26"/>
      <c r="J28" s="47" t="s">
        <v>141</v>
      </c>
      <c r="K28" s="216">
        <v>0</v>
      </c>
    </row>
    <row r="29" spans="1:11" x14ac:dyDescent="0.2">
      <c r="B29" s="20" t="s">
        <v>137</v>
      </c>
      <c r="C29" s="41">
        <v>6878</v>
      </c>
      <c r="D29" s="42">
        <v>0.8631313169340894</v>
      </c>
      <c r="E29" s="43"/>
      <c r="F29" s="41">
        <v>871</v>
      </c>
      <c r="G29" s="42">
        <v>1.0196436515183442</v>
      </c>
      <c r="H29" s="26"/>
      <c r="J29" s="47" t="s">
        <v>133</v>
      </c>
      <c r="K29" s="216">
        <v>7.5294968037286072E-3</v>
      </c>
    </row>
    <row r="30" spans="1:11" x14ac:dyDescent="0.2">
      <c r="B30" s="20" t="s">
        <v>139</v>
      </c>
      <c r="C30" s="41">
        <v>18957</v>
      </c>
      <c r="D30" s="42">
        <v>2.3789445151380533</v>
      </c>
      <c r="E30" s="43"/>
      <c r="F30" s="41">
        <v>2417</v>
      </c>
      <c r="G30" s="42">
        <v>2.8294818664980919</v>
      </c>
      <c r="H30" s="26"/>
      <c r="J30" s="47" t="s">
        <v>132</v>
      </c>
      <c r="K30" s="216">
        <v>9.6628542314517122E-3</v>
      </c>
    </row>
    <row r="31" spans="1:11" x14ac:dyDescent="0.2">
      <c r="B31" s="20" t="s">
        <v>140</v>
      </c>
      <c r="C31" s="41">
        <v>5505</v>
      </c>
      <c r="D31" s="42">
        <v>0.69083133174209965</v>
      </c>
      <c r="E31" s="45"/>
      <c r="F31" s="41">
        <v>647</v>
      </c>
      <c r="G31" s="42">
        <v>0.75741612231041189</v>
      </c>
      <c r="H31" s="26"/>
      <c r="J31" s="47" t="s">
        <v>128</v>
      </c>
      <c r="K31" s="216">
        <v>5.7726142161919321E-3</v>
      </c>
    </row>
    <row r="32" spans="1:11" x14ac:dyDescent="0.2">
      <c r="B32" s="20" t="s">
        <v>141</v>
      </c>
      <c r="C32" s="41">
        <v>0</v>
      </c>
      <c r="D32" s="42">
        <v>0</v>
      </c>
      <c r="E32" s="45"/>
      <c r="F32" s="41">
        <v>0</v>
      </c>
      <c r="G32" s="42">
        <v>0</v>
      </c>
      <c r="H32" s="26"/>
      <c r="J32" s="47" t="s">
        <v>151</v>
      </c>
      <c r="K32" s="216">
        <v>8.9224537124183989E-2</v>
      </c>
    </row>
    <row r="33" spans="2:11" ht="12.8" customHeight="1" x14ac:dyDescent="0.25">
      <c r="B33" s="233" t="s">
        <v>76</v>
      </c>
      <c r="C33" s="233"/>
      <c r="D33" s="233"/>
      <c r="E33" s="233"/>
      <c r="F33" s="233"/>
      <c r="G33" s="233"/>
      <c r="H33" s="26"/>
      <c r="J33" s="47" t="s">
        <v>145</v>
      </c>
      <c r="K33" s="216">
        <v>0.2622774719965465</v>
      </c>
    </row>
    <row r="34" spans="2:11" ht="13.1" x14ac:dyDescent="0.25">
      <c r="B34" s="232" t="s">
        <v>420</v>
      </c>
      <c r="C34" s="232"/>
      <c r="D34" s="232"/>
      <c r="E34" s="232"/>
      <c r="F34" s="232"/>
      <c r="G34" s="232"/>
      <c r="H34" s="26"/>
      <c r="J34" s="47" t="s">
        <v>140</v>
      </c>
      <c r="K34" s="216">
        <v>0.69083133174209965</v>
      </c>
    </row>
    <row r="35" spans="2:11" ht="13.1" x14ac:dyDescent="0.2">
      <c r="B35" s="46"/>
      <c r="C35" s="219"/>
      <c r="D35" s="219"/>
      <c r="E35" s="219"/>
      <c r="F35" s="219"/>
      <c r="G35" s="219"/>
      <c r="H35" s="26"/>
      <c r="J35" s="47" t="s">
        <v>146</v>
      </c>
      <c r="K35" s="216">
        <v>0.50196645358190717</v>
      </c>
    </row>
    <row r="36" spans="2:11" ht="13.1" x14ac:dyDescent="0.25">
      <c r="B36" s="47"/>
      <c r="C36" s="48"/>
      <c r="D36" s="48"/>
      <c r="E36" s="48"/>
      <c r="F36" s="48"/>
      <c r="G36" s="49"/>
      <c r="H36" s="26"/>
      <c r="J36" s="47" t="s">
        <v>137</v>
      </c>
      <c r="K36" s="216">
        <v>0.8631313169340894</v>
      </c>
    </row>
    <row r="37" spans="2:11" ht="13.1" x14ac:dyDescent="0.25">
      <c r="B37" s="46"/>
      <c r="C37" s="48"/>
      <c r="D37" s="48"/>
      <c r="E37" s="48"/>
      <c r="F37" s="48"/>
      <c r="G37" s="49"/>
      <c r="H37" s="26"/>
      <c r="J37" s="47" t="s">
        <v>139</v>
      </c>
      <c r="K37" s="216">
        <v>2.3789445151380533</v>
      </c>
    </row>
    <row r="38" spans="2:11" ht="13.1" x14ac:dyDescent="0.25">
      <c r="B38" s="46"/>
      <c r="C38" s="48"/>
      <c r="D38" s="48"/>
      <c r="E38" s="48"/>
      <c r="F38" s="48"/>
      <c r="G38" s="49"/>
      <c r="H38" s="26"/>
      <c r="J38" s="47" t="s">
        <v>127</v>
      </c>
      <c r="K38" s="216">
        <v>2.3803249228854035</v>
      </c>
    </row>
    <row r="39" spans="2:11" ht="13.1" x14ac:dyDescent="0.25">
      <c r="B39" s="47"/>
      <c r="C39" s="48"/>
      <c r="D39" s="48"/>
      <c r="E39" s="48"/>
      <c r="F39" s="48"/>
      <c r="G39" s="49"/>
      <c r="H39" s="26"/>
      <c r="J39" s="47" t="s">
        <v>343</v>
      </c>
      <c r="K39" s="216">
        <v>9.486413023017672</v>
      </c>
    </row>
    <row r="40" spans="2:11" ht="13.1" x14ac:dyDescent="0.25">
      <c r="B40" s="47"/>
      <c r="C40" s="48"/>
      <c r="D40" s="48"/>
      <c r="E40" s="48"/>
      <c r="F40" s="48"/>
      <c r="G40" s="49"/>
      <c r="H40" s="26"/>
      <c r="J40" s="47" t="s">
        <v>125</v>
      </c>
      <c r="K40" s="216">
        <v>12.034269249786037</v>
      </c>
    </row>
    <row r="41" spans="2:11" ht="13.1" x14ac:dyDescent="0.25">
      <c r="C41" s="48"/>
      <c r="D41" s="48"/>
      <c r="E41" s="48"/>
      <c r="F41" s="48"/>
      <c r="G41" s="49"/>
      <c r="H41" s="26"/>
      <c r="J41" s="47" t="s">
        <v>134</v>
      </c>
      <c r="K41" s="216">
        <v>23.911172016374145</v>
      </c>
    </row>
    <row r="42" spans="2:11" ht="13.1" x14ac:dyDescent="0.25">
      <c r="C42" s="48"/>
      <c r="D42" s="48"/>
      <c r="E42" s="48"/>
      <c r="F42" s="48"/>
      <c r="G42" s="49"/>
      <c r="H42" s="26"/>
      <c r="J42" s="47" t="s">
        <v>131</v>
      </c>
      <c r="K42" s="216">
        <v>47.378480196168489</v>
      </c>
    </row>
    <row r="43" spans="2:11" ht="13.1" x14ac:dyDescent="0.25">
      <c r="C43" s="48"/>
      <c r="D43" s="48"/>
      <c r="E43" s="48"/>
      <c r="F43" s="48"/>
      <c r="G43" s="49"/>
      <c r="H43" s="26"/>
    </row>
    <row r="44" spans="2:11" ht="13.1" x14ac:dyDescent="0.25">
      <c r="C44" s="48"/>
      <c r="D44" s="48"/>
      <c r="E44" s="48"/>
      <c r="F44" s="48"/>
      <c r="G44" s="49"/>
      <c r="H44" s="26"/>
    </row>
    <row r="45" spans="2:11" ht="13.1" x14ac:dyDescent="0.25">
      <c r="C45" s="48"/>
      <c r="D45" s="48"/>
      <c r="E45" s="48"/>
      <c r="F45" s="48"/>
      <c r="G45" s="49"/>
      <c r="H45" s="26"/>
    </row>
    <row r="46" spans="2:11" ht="13.1" x14ac:dyDescent="0.25">
      <c r="C46" s="48"/>
      <c r="D46" s="48"/>
      <c r="E46" s="48"/>
      <c r="F46" s="48"/>
      <c r="G46" s="49"/>
      <c r="H46" s="26"/>
    </row>
    <row r="47" spans="2:11" ht="13.1" x14ac:dyDescent="0.25">
      <c r="B47" s="50"/>
      <c r="G47" s="49"/>
      <c r="H47" s="26"/>
    </row>
    <row r="48" spans="2:11" ht="13.1" x14ac:dyDescent="0.25">
      <c r="G48" s="49"/>
      <c r="H48" s="26"/>
    </row>
    <row r="49" spans="1:8" ht="13.1" x14ac:dyDescent="0.25">
      <c r="G49" s="49"/>
      <c r="H49" s="26"/>
    </row>
    <row r="50" spans="1:8" x14ac:dyDescent="0.2">
      <c r="A50" s="47"/>
      <c r="B50" s="47"/>
      <c r="H50" s="26"/>
    </row>
    <row r="51" spans="1:8" x14ac:dyDescent="0.2">
      <c r="H51" s="26"/>
    </row>
    <row r="52" spans="1:8" x14ac:dyDescent="0.2">
      <c r="H52" s="26"/>
    </row>
    <row r="53" spans="1:8" x14ac:dyDescent="0.2">
      <c r="H53" s="26"/>
    </row>
    <row r="54" spans="1:8" x14ac:dyDescent="0.2">
      <c r="H54" s="26"/>
    </row>
    <row r="55" spans="1:8" x14ac:dyDescent="0.2">
      <c r="H55" s="26"/>
    </row>
    <row r="56" spans="1:8" x14ac:dyDescent="0.2">
      <c r="H56" s="26"/>
    </row>
    <row r="57" spans="1:8" x14ac:dyDescent="0.2">
      <c r="H57" s="26"/>
    </row>
    <row r="58" spans="1:8" x14ac:dyDescent="0.2">
      <c r="H58" s="26"/>
    </row>
    <row r="59" spans="1:8" x14ac:dyDescent="0.2">
      <c r="A59" s="51"/>
      <c r="B59" s="91" t="s">
        <v>74</v>
      </c>
      <c r="C59" s="51"/>
      <c r="D59" s="51"/>
      <c r="E59" s="51"/>
      <c r="F59" s="51"/>
      <c r="G59" s="51"/>
      <c r="H59" s="52"/>
    </row>
  </sheetData>
  <sortState ref="J27:K42">
    <sortCondition ref="K27:K42"/>
  </sortState>
  <mergeCells count="7">
    <mergeCell ref="B34:G34"/>
    <mergeCell ref="C35:G35"/>
    <mergeCell ref="C10:G10"/>
    <mergeCell ref="C11:G11"/>
    <mergeCell ref="D13:D14"/>
    <mergeCell ref="G13:G14"/>
    <mergeCell ref="B33:G3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theme="3"/>
  </sheetPr>
  <dimension ref="A1:BR157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22" style="21" customWidth="1"/>
    <col min="3" max="3" width="11.6640625" style="21" customWidth="1"/>
    <col min="4" max="4" width="10.88671875" style="21" customWidth="1"/>
    <col min="5" max="5" width="2.109375" style="21" customWidth="1"/>
    <col min="6" max="6" width="11.109375" style="21" customWidth="1"/>
    <col min="7" max="7" width="11.88671875" style="21" customWidth="1"/>
    <col min="8" max="8" width="12.109375" style="21" customWidth="1"/>
    <col min="9" max="9" width="12.6640625" style="21" customWidth="1"/>
    <col min="10" max="11" width="12.109375" style="21" customWidth="1"/>
    <col min="12" max="13" width="11" style="21" customWidth="1"/>
    <col min="14" max="14" width="10.6640625" style="21" customWidth="1"/>
    <col min="15" max="15" width="1.6640625" style="21" customWidth="1"/>
    <col min="16" max="62" width="11.5546875" style="20" customWidth="1"/>
    <col min="63" max="70" width="11.5546875" style="20"/>
    <col min="71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</row>
    <row r="9" spans="1:26" ht="13.1" x14ac:dyDescent="0.25">
      <c r="A9" s="20"/>
      <c r="B9" s="20"/>
      <c r="C9" s="220" t="s">
        <v>358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6"/>
    </row>
    <row r="10" spans="1:26" ht="13.1" x14ac:dyDescent="0.25">
      <c r="A10" s="20"/>
      <c r="B10" s="20"/>
      <c r="C10" s="221" t="s">
        <v>421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6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</row>
    <row r="12" spans="1:26" ht="15.55" customHeight="1" x14ac:dyDescent="0.25">
      <c r="A12" s="20"/>
      <c r="B12" s="27"/>
      <c r="C12" s="54">
        <v>2022</v>
      </c>
      <c r="D12" s="30">
        <v>2023</v>
      </c>
      <c r="E12" s="9"/>
      <c r="F12" s="180">
        <v>2024</v>
      </c>
      <c r="G12" s="180">
        <v>2024</v>
      </c>
      <c r="H12" s="177">
        <v>2024</v>
      </c>
      <c r="I12" s="180">
        <v>2024</v>
      </c>
      <c r="J12" s="180">
        <v>2024</v>
      </c>
      <c r="K12" s="180">
        <v>2024</v>
      </c>
      <c r="L12" s="222" t="s">
        <v>23</v>
      </c>
      <c r="M12" s="230" t="s">
        <v>416</v>
      </c>
      <c r="N12" s="230" t="s">
        <v>417</v>
      </c>
      <c r="O12" s="26"/>
    </row>
    <row r="13" spans="1:26" ht="13.1" x14ac:dyDescent="0.2">
      <c r="A13" s="20"/>
      <c r="B13" s="31"/>
      <c r="C13" s="168" t="s">
        <v>56</v>
      </c>
      <c r="D13" s="168" t="s">
        <v>56</v>
      </c>
      <c r="E13" s="29"/>
      <c r="F13" s="168" t="s">
        <v>51</v>
      </c>
      <c r="G13" s="168" t="s">
        <v>52</v>
      </c>
      <c r="H13" s="168" t="s">
        <v>53</v>
      </c>
      <c r="I13" s="168" t="s">
        <v>54</v>
      </c>
      <c r="J13" s="168" t="s">
        <v>55</v>
      </c>
      <c r="K13" s="168" t="s">
        <v>56</v>
      </c>
      <c r="L13" s="222"/>
      <c r="M13" s="230"/>
      <c r="N13" s="230"/>
      <c r="O13" s="26"/>
    </row>
    <row r="14" spans="1:26" ht="13.1" x14ac:dyDescent="0.25">
      <c r="A14" s="55" t="s">
        <v>364</v>
      </c>
      <c r="C14" s="137"/>
      <c r="D14" s="137"/>
      <c r="E14" s="138"/>
      <c r="F14" s="137"/>
      <c r="G14" s="137"/>
      <c r="H14" s="137"/>
      <c r="I14" s="137"/>
      <c r="J14" s="137"/>
      <c r="K14" s="137"/>
      <c r="L14" s="56"/>
      <c r="M14" s="56"/>
      <c r="N14" s="56"/>
      <c r="O14" s="26"/>
    </row>
    <row r="15" spans="1:26" x14ac:dyDescent="0.2">
      <c r="A15" s="121">
        <v>11</v>
      </c>
      <c r="B15" s="124" t="s">
        <v>359</v>
      </c>
      <c r="C15" s="58">
        <v>42703</v>
      </c>
      <c r="D15" s="58">
        <v>45590</v>
      </c>
      <c r="E15" s="59"/>
      <c r="F15" s="58">
        <v>49665</v>
      </c>
      <c r="G15" s="58">
        <v>41591</v>
      </c>
      <c r="H15" s="58">
        <v>49359</v>
      </c>
      <c r="I15" s="58">
        <v>47095</v>
      </c>
      <c r="J15" s="58">
        <v>46724</v>
      </c>
      <c r="K15" s="58">
        <v>49026</v>
      </c>
      <c r="L15" s="60">
        <v>4.926804211968161</v>
      </c>
      <c r="M15" s="60">
        <v>7.5367405132704457</v>
      </c>
      <c r="N15" s="60">
        <v>6.7606491347212083</v>
      </c>
      <c r="O15" s="26"/>
      <c r="P15" s="133"/>
      <c r="Q15" s="133"/>
      <c r="V15" s="116"/>
      <c r="W15" s="116"/>
      <c r="X15" s="116"/>
      <c r="Y15" s="116"/>
      <c r="Z15" s="116"/>
    </row>
    <row r="16" spans="1:26" s="20" customFormat="1" x14ac:dyDescent="0.2">
      <c r="B16" s="57" t="s">
        <v>360</v>
      </c>
      <c r="C16" s="58">
        <v>20700.621999999999</v>
      </c>
      <c r="D16" s="58">
        <v>21930.406999999999</v>
      </c>
      <c r="E16" s="59"/>
      <c r="F16" s="58">
        <v>24486.685000000001</v>
      </c>
      <c r="G16" s="58">
        <v>20548.321</v>
      </c>
      <c r="H16" s="58">
        <v>24320.563999999998</v>
      </c>
      <c r="I16" s="58">
        <v>23394.391</v>
      </c>
      <c r="J16" s="58">
        <v>23171.559000000001</v>
      </c>
      <c r="K16" s="58">
        <v>24350.674999999999</v>
      </c>
      <c r="L16" s="60">
        <v>5.0886347353667372</v>
      </c>
      <c r="M16" s="60">
        <v>11.036128969243485</v>
      </c>
      <c r="N16" s="60">
        <v>5.9408118268136967</v>
      </c>
      <c r="O16" s="26"/>
      <c r="P16" s="133"/>
      <c r="S16" s="116"/>
      <c r="T16" s="116"/>
    </row>
    <row r="17" spans="1:26" s="20" customFormat="1" x14ac:dyDescent="0.2">
      <c r="B17" s="128" t="s">
        <v>361</v>
      </c>
      <c r="C17" s="58">
        <v>11176.496999999999</v>
      </c>
      <c r="D17" s="58">
        <v>12023.724</v>
      </c>
      <c r="E17" s="59"/>
      <c r="F17" s="58">
        <v>13311.133</v>
      </c>
      <c r="G17" s="58">
        <v>11161.311</v>
      </c>
      <c r="H17" s="58">
        <v>13210.129000000001</v>
      </c>
      <c r="I17" s="58">
        <v>12719.864</v>
      </c>
      <c r="J17" s="58">
        <v>12583.367</v>
      </c>
      <c r="K17" s="58">
        <v>13230.973</v>
      </c>
      <c r="L17" s="60">
        <v>5.1465239788365036</v>
      </c>
      <c r="M17" s="60">
        <v>10.040558149871037</v>
      </c>
      <c r="N17" s="60">
        <v>7.5804341915002516</v>
      </c>
      <c r="O17" s="26"/>
      <c r="P17" s="133"/>
      <c r="R17" s="116"/>
      <c r="S17" s="116"/>
      <c r="T17" s="116"/>
    </row>
    <row r="18" spans="1:26" s="20" customFormat="1" x14ac:dyDescent="0.2">
      <c r="B18" s="128"/>
      <c r="C18" s="59"/>
      <c r="D18" s="59"/>
      <c r="E18" s="59"/>
      <c r="F18" s="59"/>
      <c r="G18" s="59"/>
      <c r="H18" s="59"/>
      <c r="I18" s="59"/>
      <c r="J18" s="59"/>
      <c r="K18" s="59"/>
      <c r="L18" s="56"/>
      <c r="M18" s="56"/>
      <c r="N18" s="56"/>
      <c r="O18" s="26"/>
    </row>
    <row r="19" spans="1:26" s="20" customFormat="1" ht="15.55" customHeight="1" x14ac:dyDescent="0.25">
      <c r="C19" s="54">
        <v>2022</v>
      </c>
      <c r="D19" s="30">
        <v>2023</v>
      </c>
      <c r="E19" s="9"/>
      <c r="F19" s="180">
        <v>2024</v>
      </c>
      <c r="G19" s="180">
        <v>2024</v>
      </c>
      <c r="H19" s="177">
        <v>2024</v>
      </c>
      <c r="I19" s="180">
        <v>2024</v>
      </c>
      <c r="J19" s="180">
        <v>2024</v>
      </c>
      <c r="K19" s="180">
        <v>2024</v>
      </c>
      <c r="L19" s="222" t="s">
        <v>23</v>
      </c>
      <c r="M19" s="230" t="s">
        <v>416</v>
      </c>
      <c r="N19" s="230" t="s">
        <v>417</v>
      </c>
      <c r="O19" s="26"/>
    </row>
    <row r="20" spans="1:26" s="20" customFormat="1" ht="13.1" x14ac:dyDescent="0.2">
      <c r="C20" s="168" t="s">
        <v>56</v>
      </c>
      <c r="D20" s="168" t="s">
        <v>56</v>
      </c>
      <c r="E20" s="29"/>
      <c r="F20" s="168" t="s">
        <v>51</v>
      </c>
      <c r="G20" s="168" t="s">
        <v>52</v>
      </c>
      <c r="H20" s="168" t="s">
        <v>53</v>
      </c>
      <c r="I20" s="168" t="s">
        <v>54</v>
      </c>
      <c r="J20" s="168" t="s">
        <v>55</v>
      </c>
      <c r="K20" s="168" t="s">
        <v>56</v>
      </c>
      <c r="L20" s="222"/>
      <c r="M20" s="230"/>
      <c r="N20" s="230"/>
      <c r="O20" s="26"/>
    </row>
    <row r="21" spans="1:26" s="20" customFormat="1" ht="13.1" x14ac:dyDescent="0.25">
      <c r="A21" s="55" t="s">
        <v>366</v>
      </c>
      <c r="B21" s="21"/>
      <c r="C21" s="130"/>
      <c r="D21" s="130"/>
      <c r="E21" s="56"/>
      <c r="F21" s="130"/>
      <c r="G21" s="130"/>
      <c r="H21" s="130"/>
      <c r="I21" s="130"/>
      <c r="J21" s="130"/>
      <c r="L21" s="56"/>
      <c r="M21" s="56"/>
      <c r="N21" s="56"/>
      <c r="O21" s="26"/>
    </row>
    <row r="22" spans="1:26" s="20" customFormat="1" ht="15.55" customHeight="1" x14ac:dyDescent="0.2">
      <c r="A22" s="121">
        <v>25</v>
      </c>
      <c r="B22" s="57" t="s">
        <v>344</v>
      </c>
      <c r="C22" s="58">
        <v>76464</v>
      </c>
      <c r="D22" s="58">
        <v>81757</v>
      </c>
      <c r="E22" s="59"/>
      <c r="F22" s="58">
        <v>87754</v>
      </c>
      <c r="G22" s="58">
        <v>77120</v>
      </c>
      <c r="H22" s="58">
        <v>87704</v>
      </c>
      <c r="I22" s="58">
        <v>84730</v>
      </c>
      <c r="J22" s="58">
        <v>83125</v>
      </c>
      <c r="K22" s="58">
        <v>87935</v>
      </c>
      <c r="L22" s="60">
        <v>5.7864661654135396</v>
      </c>
      <c r="M22" s="60">
        <v>7.5565395012047842</v>
      </c>
      <c r="N22" s="60">
        <v>6.9222117597823818</v>
      </c>
      <c r="O22" s="129"/>
      <c r="P22" s="133"/>
      <c r="V22" s="116"/>
      <c r="W22" s="116"/>
      <c r="X22" s="116"/>
      <c r="Y22" s="116"/>
      <c r="Z22" s="116"/>
    </row>
    <row r="23" spans="1:26" s="20" customFormat="1" ht="15.55" customHeight="1" x14ac:dyDescent="0.2">
      <c r="A23" s="121"/>
      <c r="B23" s="57" t="s">
        <v>360</v>
      </c>
      <c r="C23" s="58">
        <v>9384.0110000000004</v>
      </c>
      <c r="D23" s="58">
        <v>10793.779</v>
      </c>
      <c r="E23" s="59"/>
      <c r="F23" s="58">
        <v>11616.776</v>
      </c>
      <c r="G23" s="58">
        <v>10209.933000000001</v>
      </c>
      <c r="H23" s="58">
        <v>11655.834999999999</v>
      </c>
      <c r="I23" s="58">
        <v>11200.177</v>
      </c>
      <c r="J23" s="58">
        <v>11019.475</v>
      </c>
      <c r="K23" s="58">
        <v>11144.449000000001</v>
      </c>
      <c r="L23" s="60">
        <v>1.1341193659407667</v>
      </c>
      <c r="M23" s="60">
        <v>3.248815822521478</v>
      </c>
      <c r="N23" s="60">
        <v>15.023085544123926</v>
      </c>
      <c r="O23" s="129"/>
      <c r="P23" s="133"/>
      <c r="V23" s="116"/>
      <c r="W23" s="116"/>
      <c r="X23" s="116"/>
      <c r="Y23" s="116"/>
      <c r="Z23" s="116"/>
    </row>
    <row r="24" spans="1:26" s="20" customFormat="1" ht="15.55" customHeight="1" x14ac:dyDescent="0.2">
      <c r="A24" s="121"/>
      <c r="B24" s="128" t="s">
        <v>361</v>
      </c>
      <c r="C24" s="58">
        <v>7356.8289999999997</v>
      </c>
      <c r="D24" s="58">
        <v>8956.9150000000009</v>
      </c>
      <c r="E24" s="59"/>
      <c r="F24" s="58">
        <v>9611.1910000000007</v>
      </c>
      <c r="G24" s="58">
        <v>8449.6849999999995</v>
      </c>
      <c r="H24" s="58">
        <v>9650.143</v>
      </c>
      <c r="I24" s="58">
        <v>9264.4089999999997</v>
      </c>
      <c r="J24" s="58">
        <v>9110.7209999999995</v>
      </c>
      <c r="K24" s="58">
        <v>9202.2340000000004</v>
      </c>
      <c r="L24" s="60">
        <v>1.0044539833894639</v>
      </c>
      <c r="M24" s="60">
        <v>2.7388782856597294</v>
      </c>
      <c r="N24" s="60">
        <v>21.749669592700904</v>
      </c>
      <c r="O24" s="129"/>
      <c r="P24" s="133"/>
      <c r="V24" s="116"/>
      <c r="W24" s="116"/>
      <c r="X24" s="116"/>
      <c r="Y24" s="116"/>
      <c r="Z24" s="116"/>
    </row>
    <row r="25" spans="1:26" s="20" customFormat="1" ht="15.55" customHeight="1" x14ac:dyDescent="0.2">
      <c r="A25" s="121"/>
      <c r="B25" s="128"/>
      <c r="C25" s="59"/>
      <c r="D25" s="59"/>
      <c r="E25" s="59"/>
      <c r="F25" s="59"/>
      <c r="G25" s="59"/>
      <c r="H25" s="59"/>
      <c r="I25" s="59"/>
      <c r="J25" s="59"/>
      <c r="K25" s="59"/>
      <c r="L25" s="125"/>
      <c r="M25" s="125"/>
      <c r="N25" s="125"/>
      <c r="O25" s="26"/>
      <c r="V25" s="116"/>
      <c r="W25" s="116"/>
      <c r="X25" s="116"/>
      <c r="Y25" s="116"/>
      <c r="Z25" s="116"/>
    </row>
    <row r="26" spans="1:26" s="20" customFormat="1" x14ac:dyDescent="0.2">
      <c r="A26" s="51"/>
      <c r="B26" s="91" t="s">
        <v>362</v>
      </c>
      <c r="C26" s="51"/>
      <c r="D26" s="51"/>
      <c r="E26" s="51"/>
      <c r="F26" s="51"/>
      <c r="G26" s="51"/>
      <c r="H26" s="51"/>
      <c r="I26" s="51"/>
      <c r="J26" s="51"/>
      <c r="K26" s="131"/>
      <c r="L26" s="51"/>
      <c r="M26" s="51"/>
      <c r="N26" s="51"/>
      <c r="O26" s="52"/>
      <c r="V26" s="116"/>
      <c r="W26" s="116"/>
      <c r="X26" s="116"/>
      <c r="Y26" s="116"/>
      <c r="Z26" s="116"/>
    </row>
    <row r="27" spans="1:26" s="20" customFormat="1" x14ac:dyDescent="0.2">
      <c r="A27" s="89" t="s">
        <v>365</v>
      </c>
      <c r="K27" s="132"/>
    </row>
    <row r="28" spans="1:26" s="20" customFormat="1" x14ac:dyDescent="0.2"/>
    <row r="29" spans="1:26" s="20" customFormat="1" x14ac:dyDescent="0.2"/>
    <row r="30" spans="1:26" s="20" customFormat="1" x14ac:dyDescent="0.2"/>
    <row r="31" spans="1:26" s="20" customFormat="1" x14ac:dyDescent="0.2"/>
    <row r="32" spans="1:26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pans="1:15" s="20" customFormat="1" x14ac:dyDescent="0.2"/>
    <row r="146" spans="1:15" s="20" customFormat="1" x14ac:dyDescent="0.2"/>
    <row r="147" spans="1:15" s="20" customFormat="1" x14ac:dyDescent="0.2"/>
    <row r="148" spans="1:15" s="20" customFormat="1" x14ac:dyDescent="0.2"/>
    <row r="149" spans="1:15" s="20" customFormat="1" x14ac:dyDescent="0.2"/>
    <row r="150" spans="1:15" s="20" customFormat="1" x14ac:dyDescent="0.2"/>
    <row r="151" spans="1:15" s="20" customFormat="1" x14ac:dyDescent="0.2"/>
    <row r="152" spans="1:15" s="20" customFormat="1" x14ac:dyDescent="0.2"/>
    <row r="153" spans="1:15" s="20" customFormat="1" x14ac:dyDescent="0.2"/>
    <row r="154" spans="1:15" s="20" customFormat="1" x14ac:dyDescent="0.2"/>
    <row r="155" spans="1:15" s="20" customFormat="1" x14ac:dyDescent="0.2"/>
    <row r="156" spans="1:15" s="20" customForma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s="20" customForma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</sheetData>
  <mergeCells count="8">
    <mergeCell ref="N19:N20"/>
    <mergeCell ref="C9:N9"/>
    <mergeCell ref="C10:N10"/>
    <mergeCell ref="L12:L13"/>
    <mergeCell ref="M12:M13"/>
    <mergeCell ref="N12:N13"/>
    <mergeCell ref="L19:L20"/>
    <mergeCell ref="M19:M2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>
    <tabColor theme="3"/>
  </sheetPr>
  <dimension ref="A2:K16"/>
  <sheetViews>
    <sheetView workbookViewId="0">
      <selection activeCell="D23" sqref="D23"/>
    </sheetView>
  </sheetViews>
  <sheetFormatPr baseColWidth="10" defaultColWidth="11.44140625" defaultRowHeight="12.45" x14ac:dyDescent="0.2"/>
  <cols>
    <col min="1" max="1" width="36.6640625" style="21" bestFit="1" customWidth="1"/>
    <col min="2" max="9" width="11.44140625" style="21"/>
    <col min="10" max="10" width="11.88671875" style="21" bestFit="1" customWidth="1"/>
    <col min="11" max="16384" width="11.44140625" style="21"/>
  </cols>
  <sheetData>
    <row r="2" spans="1:11" x14ac:dyDescent="0.2">
      <c r="A2" s="21" t="s">
        <v>43</v>
      </c>
      <c r="B2" s="88">
        <v>4</v>
      </c>
      <c r="C2" s="88" t="s">
        <v>56</v>
      </c>
      <c r="D2" s="88">
        <f>+MONTH(C2&amp;1)</f>
        <v>10</v>
      </c>
    </row>
    <row r="3" spans="1:11" x14ac:dyDescent="0.2">
      <c r="A3" s="21" t="s">
        <v>44</v>
      </c>
      <c r="B3" s="88">
        <v>2024</v>
      </c>
      <c r="C3" s="88"/>
      <c r="D3" s="88"/>
      <c r="F3" s="21" t="s">
        <v>45</v>
      </c>
    </row>
    <row r="4" spans="1:11" x14ac:dyDescent="0.2">
      <c r="B4" s="88">
        <f>B3-1</f>
        <v>2023</v>
      </c>
      <c r="C4" s="88"/>
      <c r="D4" s="88"/>
      <c r="F4" s="21">
        <v>10</v>
      </c>
      <c r="G4" s="21">
        <v>11</v>
      </c>
      <c r="H4" s="21">
        <v>12</v>
      </c>
      <c r="I4" s="21">
        <v>1</v>
      </c>
      <c r="J4" s="21">
        <v>2</v>
      </c>
      <c r="K4" s="21">
        <v>3</v>
      </c>
    </row>
    <row r="5" spans="1:11" x14ac:dyDescent="0.2">
      <c r="A5" s="21" t="s">
        <v>47</v>
      </c>
      <c r="B5" s="88">
        <v>1</v>
      </c>
      <c r="C5" s="88" t="s">
        <v>47</v>
      </c>
      <c r="D5" s="88" t="s">
        <v>38</v>
      </c>
      <c r="F5" s="21" t="str">
        <f t="shared" ref="F5:K5" si="0">+VLOOKUP(F4,$B$5:$D$16,3,0)</f>
        <v>Oct</v>
      </c>
      <c r="G5" s="21" t="str">
        <f t="shared" si="0"/>
        <v>Nov</v>
      </c>
      <c r="H5" s="21" t="str">
        <f t="shared" si="0"/>
        <v>Dic</v>
      </c>
      <c r="I5" s="21" t="str">
        <f t="shared" si="0"/>
        <v>Ene</v>
      </c>
      <c r="J5" s="21" t="str">
        <f t="shared" si="0"/>
        <v>Feb</v>
      </c>
      <c r="K5" s="21" t="str">
        <f t="shared" si="0"/>
        <v>Mar</v>
      </c>
    </row>
    <row r="6" spans="1:11" x14ac:dyDescent="0.2">
      <c r="A6" s="21" t="s">
        <v>48</v>
      </c>
      <c r="B6" s="88">
        <v>2</v>
      </c>
      <c r="C6" s="88" t="s">
        <v>48</v>
      </c>
      <c r="D6" s="88" t="s">
        <v>39</v>
      </c>
    </row>
    <row r="7" spans="1:11" x14ac:dyDescent="0.2">
      <c r="A7" s="21" t="s">
        <v>49</v>
      </c>
      <c r="B7" s="88">
        <v>3</v>
      </c>
      <c r="C7" s="88" t="s">
        <v>49</v>
      </c>
      <c r="D7" s="88" t="s">
        <v>24</v>
      </c>
    </row>
    <row r="8" spans="1:11" x14ac:dyDescent="0.2">
      <c r="A8" s="21" t="s">
        <v>50</v>
      </c>
      <c r="B8" s="88">
        <v>4</v>
      </c>
      <c r="C8" s="88" t="s">
        <v>50</v>
      </c>
      <c r="D8" s="88" t="s">
        <v>40</v>
      </c>
    </row>
    <row r="9" spans="1:11" x14ac:dyDescent="0.2">
      <c r="A9" s="21" t="s">
        <v>51</v>
      </c>
      <c r="B9" s="88">
        <v>5</v>
      </c>
      <c r="C9" s="88" t="s">
        <v>51</v>
      </c>
      <c r="D9" s="88" t="s">
        <v>25</v>
      </c>
    </row>
    <row r="10" spans="1:11" x14ac:dyDescent="0.2">
      <c r="A10" s="21" t="s">
        <v>52</v>
      </c>
      <c r="B10" s="88">
        <v>6</v>
      </c>
      <c r="C10" s="88" t="s">
        <v>52</v>
      </c>
      <c r="D10" s="88" t="s">
        <v>26</v>
      </c>
    </row>
    <row r="11" spans="1:11" x14ac:dyDescent="0.2">
      <c r="A11" s="21" t="s">
        <v>53</v>
      </c>
      <c r="B11" s="88">
        <v>7</v>
      </c>
      <c r="C11" s="88" t="s">
        <v>53</v>
      </c>
      <c r="D11" s="88" t="s">
        <v>16</v>
      </c>
    </row>
    <row r="12" spans="1:11" x14ac:dyDescent="0.2">
      <c r="A12" s="21" t="s">
        <v>54</v>
      </c>
      <c r="B12" s="88">
        <v>8</v>
      </c>
      <c r="C12" s="88" t="s">
        <v>54</v>
      </c>
      <c r="D12" s="88" t="s">
        <v>35</v>
      </c>
    </row>
    <row r="13" spans="1:11" x14ac:dyDescent="0.2">
      <c r="A13" s="21" t="s">
        <v>55</v>
      </c>
      <c r="B13" s="88">
        <v>9</v>
      </c>
      <c r="C13" s="88" t="s">
        <v>55</v>
      </c>
      <c r="D13" s="88" t="s">
        <v>36</v>
      </c>
    </row>
    <row r="14" spans="1:11" x14ac:dyDescent="0.2">
      <c r="A14" s="21" t="s">
        <v>56</v>
      </c>
      <c r="B14" s="88">
        <v>10</v>
      </c>
      <c r="C14" s="88" t="s">
        <v>56</v>
      </c>
      <c r="D14" s="88" t="s">
        <v>37</v>
      </c>
    </row>
    <row r="15" spans="1:11" x14ac:dyDescent="0.2">
      <c r="A15" s="21" t="s">
        <v>57</v>
      </c>
      <c r="B15" s="88">
        <v>11</v>
      </c>
      <c r="C15" s="88" t="s">
        <v>57</v>
      </c>
      <c r="D15" s="88" t="s">
        <v>41</v>
      </c>
    </row>
    <row r="16" spans="1:11" x14ac:dyDescent="0.2">
      <c r="A16" s="21" t="s">
        <v>58</v>
      </c>
      <c r="B16" s="88">
        <v>12</v>
      </c>
      <c r="C16" s="88" t="s">
        <v>58</v>
      </c>
      <c r="D16" s="88" t="s">
        <v>42</v>
      </c>
    </row>
  </sheetData>
  <dataValidations count="1">
    <dataValidation type="list" allowBlank="1" showInputMessage="1" showErrorMessage="1" sqref="C2" xr:uid="{931BDF4D-C6D0-422E-A05B-77C62F5CF785}">
      <formula1>$C$5:$C$16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Indice</vt:lpstr>
      <vt:lpstr>Abastecimiento ciudades</vt:lpstr>
      <vt:lpstr>Abastecimiento Bogotá</vt:lpstr>
      <vt:lpstr>Abastecimiento ciudades frutas</vt:lpstr>
      <vt:lpstr>Abastecimiento verduras </vt:lpstr>
      <vt:lpstr>Abastecimiento tuberculos </vt:lpstr>
      <vt:lpstr>Abastecimiento ciudades otros</vt:lpstr>
      <vt:lpstr>IPAAC Variacion mensual</vt:lpstr>
      <vt:lpstr>IPAAC Variacion año corrido</vt:lpstr>
      <vt:lpstr>IPAAC Variacion Anual</vt:lpstr>
      <vt:lpstr>Frutas $ </vt:lpstr>
      <vt:lpstr>Hortalizas $</vt:lpstr>
      <vt:lpstr>Granos y procesados $</vt:lpstr>
      <vt:lpstr>Cárnicos $</vt:lpstr>
      <vt:lpstr>Huevos y lácteos $</vt:lpstr>
      <vt:lpstr>Tubérculos y plátanos $</vt:lpstr>
      <vt:lpstr>Abastecimiento Bovinos unidades</vt:lpstr>
      <vt:lpstr>Abastecimiento Bufalos unidades</vt:lpstr>
      <vt:lpstr>Abastecimiento Porcinos unidade</vt:lpstr>
      <vt:lpstr>Sacrificio Ganado Bog-Cundi</vt:lpstr>
      <vt:lpstr>Fechas</vt:lpstr>
      <vt:lpstr>'Abastecimiento Bogotá'!Área_de_impresión</vt:lpstr>
      <vt:lpstr>'Abastecimiento ciudades'!Área_de_impresión</vt:lpstr>
      <vt:lpstr>'Abastecimiento ciudades frutas'!Área_de_impresión</vt:lpstr>
      <vt:lpstr>'Abastecimiento ciudades otros'!Área_de_impresión</vt:lpstr>
      <vt:lpstr>'Abastecimiento tuberculos '!Área_de_impresión</vt:lpstr>
      <vt:lpstr>'Abastecimiento verduras '!Área_de_impresión</vt:lpstr>
      <vt:lpstr>'Cárnicos $'!Área_de_impresión</vt:lpstr>
      <vt:lpstr>'Frutas $ '!Área_de_impresión</vt:lpstr>
      <vt:lpstr>'Granos y procesados $'!Área_de_impresión</vt:lpstr>
      <vt:lpstr>'Hortalizas $'!Área_de_impresión</vt:lpstr>
      <vt:lpstr>'Huevos y lácteos $'!Área_de_impresión</vt:lpstr>
      <vt:lpstr>Indice!Área_de_impresión</vt:lpstr>
      <vt:lpstr>'Sacrificio Ganado Bog-Cundi'!Área_de_impresión</vt:lpstr>
      <vt:lpstr>'Tubérculos y plátanos $'!Área_de_impresión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Mosquera Ramirez</dc:creator>
  <cp:lastModifiedBy>Jose Leonardo Mosquera Ramirez</cp:lastModifiedBy>
  <cp:lastPrinted>2015-06-02T15:05:30Z</cp:lastPrinted>
  <dcterms:created xsi:type="dcterms:W3CDTF">2014-02-11T20:01:44Z</dcterms:created>
  <dcterms:modified xsi:type="dcterms:W3CDTF">2024-12-23T22:23:15Z</dcterms:modified>
</cp:coreProperties>
</file>